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03企画財政課\12財政係\令和５年度\09 財政事情公表\財政状況資料集\R04年度決算\③_提出用\"/>
    </mc:Choice>
  </mc:AlternateContent>
  <xr:revisionPtr revIDLastSave="0" documentId="13_ncr:1_{ECBDCE2F-F9B6-4425-89A1-FA28142F2D39}" xr6:coauthVersionLast="47" xr6:coauthVersionMax="47" xr10:uidLastSave="{00000000-0000-0000-0000-000000000000}"/>
  <bookViews>
    <workbookView xWindow="-108" yWindow="-1306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35" i="10"/>
  <c r="CO34" i="10"/>
  <c r="CO35" i="10" s="1"/>
  <c r="BW34" i="10"/>
  <c r="BW35" i="10" s="1"/>
  <c r="BW36" i="10" s="1"/>
  <c r="BW37" i="10" s="1"/>
  <c r="BW38" i="10" s="1"/>
  <c r="BW39" i="10" s="1"/>
  <c r="BW40" i="10" s="1"/>
  <c r="BW41" i="10" s="1"/>
  <c r="BW42" i="10" s="1"/>
  <c r="BW43"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<sst xmlns="http://schemas.openxmlformats.org/spreadsheetml/2006/main" count="1146" uniqueCount="621">
  <si>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</si>
  <si>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</si>
  <si>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</si>
  <si>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</si>
  <si>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</si>
  <si>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</si>
  <si>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</si>
  <si>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</si>
  <si>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</si>
  <si>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</si>
  <si>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</si>
  <si>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</si>
  <si>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</si>
  <si>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</si>
  <si>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</si>
  <si>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</si>
  <si>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</si>
  <si>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</si>
  <si>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</si>
  <si>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</si>
  <si>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</si>
  <si>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</si>
  <si>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</si>
  <si>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</si>
  <si>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</si>
  <si>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</si>
  <si>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</si>
  <si>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</si>
  <si>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</si>
  <si>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</si>
  <si>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</si>
  <si>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</si>
  <si>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</si>
  <si>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</si>
  <si>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</si>
  <si>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</si>
  <si>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</si>
  <si>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</si>
  <si>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</si>
  <si>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</si>
  <si>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</si>
  <si>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</si>
  <si>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</si>
  <si>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</si>
  <si>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</si>
  <si>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</si>
  <si>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</si>
  <si>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</si>
  <si>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</si>
  <si>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</si>
  <si>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</si>
  <si>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</si>
  <si>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</si>
  <si>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</si>
  <si>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</si>
  <si>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</si>
  <si>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</si>
  <si>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</si>
  <si>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</si>
  <si>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</si>
  <si>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</si>
  <si>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</si>
  <si>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</si>
  <si>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</si>
  <si>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</si>
  <si>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</si>
  <si>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</si>
  <si>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</si>
  <si>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</si>
  <si>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</si>
  <si>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</si>
  <si>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</si>
  <si>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</si>
  <si>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</si>
  <si>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</si>
  <si>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</si>
  <si>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</si>
  <si>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</si>
  <si>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</si>
  <si>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</si>
  <si>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</si>
  <si>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</si>
  <si>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</si>
  <si>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</si>
  <si>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</si>
  <si>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</si>
  <si>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</si>
  <si>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</si>
  <si>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</si>
  <si>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</si>
  <si>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</si>
  <si>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</si>
  <si>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</si>
  <si>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</si>
  <si>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</si>
  <si>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</si>
  <si>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</si>
  <si>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</si>
  <si>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</si>
  <si>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</si>
  <si>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</si>
  <si>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</si>
  <si>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</si>
  <si>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</si>
  <si>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</si>
  <si>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</si>
  <si>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</si>
  <si>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</si>
  <si>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</si>
  <si>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</si>
  <si>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</si>
  <si>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</si>
  <si>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</si>
  <si>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</si>
  <si>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</si>
  <si>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</si>
  <si>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</si>
  <si>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</si>
  <si>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</si>
  <si>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</si>
  <si>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</si>
  <si>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</si>
  <si>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</si>
  <si>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</si>
  <si>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</si>
  <si>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</si>
  <si>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</si>
  <si>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</si>
  <si>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</si>
  <si>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</si>
  <si>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</si>
  <si>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</si>
  <si>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</si>
  <si>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</si>
  <si>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</si>
  <si>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</si>
  <si>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</si>
  <si>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</si>
  <si>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</si>
  <si>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</si>
  <si>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</si>
  <si>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</si>
  <si>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</si>
  <si>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</si>
  <si>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</si>
  <si>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</si>
  <si>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</si>
  <si>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</si>
  <si>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</si>
  <si>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</si>
  <si>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</si>
  <si>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</si>
  <si>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</si>
  <si>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</si>
  <si>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</si>
  <si>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</si>
  <si>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</si>
  <si>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</si>
  <si>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</si>
  <si>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</si>
  <si>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</si>
  <si>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</si>
  <si>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</si>
  <si>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</si>
  <si>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</si>
  <si>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</si>
  <si>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</si>
  <si>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</si>
  <si>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</si>
  <si>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</si>
  <si>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</si>
  <si>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</si>
  <si>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</si>
  <si>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</si>
  <si>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</si>
  <si>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</si>
  <si>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</si>
  <si>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</si>
  <si>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</si>
  <si>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</si>
  <si>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</si>
  <si>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</si>
  <si>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</si>
  <si>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</si>
  <si>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</si>
  <si>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</si>
  <si>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</si>
  <si>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</si>
  <si>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</si>
  <si>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</si>
  <si>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</si>
  <si>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</si>
  <si>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</si>
  <si>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</si>
  <si>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</si>
  <si>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</si>
  <si>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</si>
  <si>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</si>
  <si>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</si>
  <si>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</si>
  <si>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</si>
  <si>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</si>
  <si>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</si>
  <si>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</si>
  <si>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</si>
  <si>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</si>
  <si>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</si>
  <si>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</si>
  <si>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</si>
  <si>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</si>
  <si>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</si>
  <si>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</si>
  <si>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</si>
  <si>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</si>
  <si>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</si>
  <si>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</si>
  <si>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</si>
  <si>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</si>
  <si>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</si>
  <si>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</si>
  <si>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</si>
  <si>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</si>
  <si>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</si>
  <si>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</si>
  <si>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</si>
  <si>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</si>
  <si>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</si>
  <si>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</si>
  <si>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</si>
  <si>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</si>
  <si>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</si>
  <si>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</si>
  <si>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</si>
  <si>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</si>
  <si>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</si>
  <si>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</si>
  <si>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</si>
  <si>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</si>
  <si>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</si>
  <si>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</si>
  <si>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</si>
  <si>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</si>
  <si>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</si>
  <si>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</si>
  <si>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</si>
  <si>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</si>
  <si>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</si>
  <si>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</si>
  <si>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</si>
  <si>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</si>
  <si>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</si>
  <si>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</si>
  <si>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</si>
  <si>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</si>
  <si>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</si>
  <si>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</si>
  <si>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</si>
  <si>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</si>
  <si>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</si>
  <si>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</si>
  <si>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</si>
  <si>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</si>
  <si>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</si>
  <si>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</si>
  <si>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</si>
  <si>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</si>
  <si>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</si>
  <si>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</si>
  <si>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</si>
  <si>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</si>
  <si>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</si>
  <si>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</si>
  <si>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</si>
  <si>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</si>
  <si>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</si>
  <si>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</si>
  <si>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</si>
  <si>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</si>
  <si>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</si>
  <si>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</si>
  <si>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</si>
  <si>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</si>
  <si>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</si>
  <si>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</si>
  <si>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</si>
  <si>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</si>
  <si>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</si>
  <si>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</si>
  <si>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</si>
  <si>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</si>
  <si>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</si>
  <si>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</si>
  <si>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</si>
  <si>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</si>
  <si>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</si>
  <si>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</si>
  <si>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</si>
  <si>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</si>
  <si>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</si>
  <si>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</si>
  <si>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</si>
  <si>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</si>
  <si>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</si>
  <si>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</si>
  <si>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</si>
  <si>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</si>
  <si>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</si>
  <si>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</si>
  <si>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</si>
  <si>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</si>
  <si>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</si>
  <si>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</si>
  <si>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</si>
  <si>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</si>
  <si>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</si>
  <si>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</si>
  <si>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</si>
  <si>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</si>
  <si>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</si>
  <si>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</si>
  <si>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</si>
  <si>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</si>
  <si>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</si>
  <si>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</si>
  <si>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</si>
  <si>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</si>
  <si>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</si>
  <si>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</si>
  <si>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</si>
  <si>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</si>
  <si>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</si>
  <si>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</si>
  <si>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</si>
  <si>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</si>
  <si>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</si>
  <si>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</si>
  <si>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</si>
  <si>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</si>
  <si>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</si>
  <si>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</si>
  <si>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</si>
  <si>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</si>
  <si>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</si>
  <si>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</si>
  <si>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</si>
  <si>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</si>
  <si>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</si>
  <si>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</si>
  <si>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</si>
  <si>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</si>
  <si>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</si>
  <si>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</si>
  <si>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</si>
  <si>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</si>
  <si>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</si>
  <si>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</si>
  <si>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</si>
  <si>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</si>
  <si>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</si>
  <si>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</si>
  <si>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</si>
  <si>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</si>
  <si>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</si>
  <si>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</si>
  <si>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</si>
  <si>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</si>
  <si>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</si>
  <si>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</si>
  <si>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</si>
  <si>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</si>
  <si>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</si>
  <si>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</si>
  <si>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</si>
  <si>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</si>
  <si>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</si>
  <si>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</si>
  <si>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</si>
  <si>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</si>
  <si>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</si>
  <si>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</si>
  <si>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</si>
  <si>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</si>
  <si>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</si>
  <si>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</si>
  <si>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</si>
  <si>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</si>
  <si>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</si>
  <si>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</si>
  <si>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</si>
  <si>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</si>
  <si>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</si>
  <si>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</si>
  <si>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</si>
  <si>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</si>
  <si>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</si>
  <si>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</si>
  <si>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</si>
  <si>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</si>
  <si>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</si>
  <si>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</si>
  <si>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</si>
  <si>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</si>
  <si>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</si>
  <si>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</si>
  <si>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</si>
  <si>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</si>
  <si>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</si>
  <si>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</si>
  <si>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</si>
  <si>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</si>
  <si>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</si>
  <si>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</si>
  <si>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大久保簡易水道事業特別会計</t>
    <phoneticPr fontId="5"/>
  </si>
  <si>
    <t>法非適用企業</t>
    <phoneticPr fontId="5"/>
  </si>
  <si>
    <t>三倉簡易水道事業特別会計</t>
    <phoneticPr fontId="5"/>
  </si>
  <si>
    <t>法非適用企業</t>
    <phoneticPr fontId="5"/>
  </si>
  <si>
    <t>大河内簡易水道事業特別会計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</si>
  <si>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</si>
  <si>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</si>
  <si>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</si>
  <si>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</si>
  <si>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</si>
  <si>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</si>
  <si>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</si>
  <si>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</si>
  <si>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</si>
  <si>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</si>
  <si>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</si>
  <si>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</si>
  <si>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</si>
  <si>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</si>
  <si>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</si>
  <si>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</si>
  <si>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</si>
  <si>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</si>
  <si>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</si>
  <si>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</si>
  <si>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</si>
  <si>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</si>
  <si>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</si>
  <si>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</si>
  <si>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</si>
  <si>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</si>
  <si>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</si>
  <si>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</si>
  <si>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</si>
  <si>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</si>
  <si>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</si>
  <si>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</si>
  <si>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</si>
  <si>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</si>
  <si>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</si>
  <si>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</si>
  <si>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</si>
  <si>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</si>
  <si>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</si>
  <si>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</si>
  <si>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</si>
  <si>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</si>
  <si>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</si>
  <si>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</si>
  <si>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</si>
  <si>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</si>
  <si>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</si>
  <si>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</si>
  <si>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</si>
  <si>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</si>
  <si>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</si>
  <si>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</si>
  <si>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</si>
  <si>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</si>
  <si>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</si>
  <si>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</si>
  <si>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</si>
  <si>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</si>
  <si>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</si>
  <si>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</si>
  <si>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</si>
  <si>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</si>
  <si>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</si>
  <si>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</si>
  <si>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</si>
  <si>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</si>
  <si>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</si>
  <si>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</si>
  <si>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</si>
  <si>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</si>
  <si>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</si>
  <si>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</si>
  <si>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</si>
  <si>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</si>
  <si>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</si>
  <si>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</si>
  <si>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</si>
  <si>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</si>
  <si>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</si>
  <si>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</si>
  <si>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</si>
  <si>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</si>
  <si>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</si>
  <si>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</si>
  <si>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</si>
  <si>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</si>
  <si>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</si>
  <si>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</si>
  <si>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</si>
  <si>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</si>
  <si>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</si>
  <si>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</si>
  <si>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</si>
  <si>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</si>
  <si>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</si>
  <si>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</si>
  <si>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</si>
  <si>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</si>
  <si>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</si>
  <si>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</si>
  <si>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</si>
  <si>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</si>
  <si>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</si>
  <si>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</si>
  <si>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</si>
  <si>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</si>
  <si>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</si>
  <si>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</si>
  <si>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</si>
  <si>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</si>
  <si>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</si>
  <si>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</si>
  <si>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</si>
  <si>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</si>
  <si>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</si>
  <si>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</si>
  <si>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</si>
  <si>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</si>
  <si>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</si>
  <si>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</si>
  <si>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</si>
  <si>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</si>
  <si>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</si>
  <si>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</si>
  <si>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</si>
  <si>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</si>
  <si>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</si>
  <si>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</si>
  <si>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</si>
  <si>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</si>
  <si>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</si>
  <si>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</si>
  <si>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</si>
  <si>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</si>
  <si>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</si>
  <si>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</si>
  <si>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</si>
  <si>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</si>
  <si>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</si>
  <si>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</si>
  <si>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</si>
  <si>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</si>
  <si>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</si>
  <si>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</si>
  <si>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</si>
  <si>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</si>
  <si>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</si>
  <si>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</si>
  <si>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</si>
  <si>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</si>
  <si>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</si>
  <si>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</si>
  <si>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</si>
  <si>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</si>
  <si>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</si>
  <si>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</si>
  <si>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</si>
  <si>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</si>
  <si>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</si>
  <si>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</si>
  <si>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</si>
  <si>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</si>
  <si>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</si>
  <si>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</si>
  <si>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</si>
  <si>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</si>
  <si>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</si>
  <si>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</si>
  <si>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7.43</t>
  </si>
  <si>
    <t>▲ 8.55</t>
  </si>
  <si>
    <t>一般会計</t>
  </si>
  <si>
    <t>水道事業会計</t>
  </si>
  <si>
    <t>病院事業会計</t>
  </si>
  <si>
    <t>公共下水道事業特別会計</t>
  </si>
  <si>
    <t>介護保険特別会計</t>
  </si>
  <si>
    <t>国民健康保険特別会計</t>
  </si>
  <si>
    <t>後期高齢者医療特別会計</t>
  </si>
  <si>
    <t>三倉簡易水道事業特別会計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</si>
  <si>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</si>
  <si>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</si>
  <si>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</si>
  <si>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</si>
  <si>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</si>
  <si>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</si>
  <si>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</si>
  <si>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</si>
  <si>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中遠広域事務組合</t>
    <rPh sb="0" eb="2">
      <t>チュウエン</t>
    </rPh>
    <rPh sb="2" eb="4">
      <t>コウイキ</t>
    </rPh>
    <rPh sb="4" eb="6">
      <t>ジム</t>
    </rPh>
    <rPh sb="6" eb="8">
      <t>クミアイ</t>
    </rPh>
    <phoneticPr fontId="18"/>
  </si>
  <si>
    <t>袋井市森町広域行政組合</t>
  </si>
  <si>
    <t>中東遠看護専門学校組合一般会計</t>
  </si>
  <si>
    <t>中東遠看護専門学校組合奨学金貸与特別会計</t>
  </si>
  <si>
    <t>東遠学園組合</t>
  </si>
  <si>
    <t>太田川原野谷川治水水防組合</t>
  </si>
  <si>
    <t>静岡地方税滞納整理機構</t>
  </si>
  <si>
    <t>静岡県後期高齢者医療広域連合一般会計</t>
  </si>
  <si>
    <t>静岡県後期高齢者医療広域連合後期高齢者医療事業特別会計</t>
  </si>
  <si>
    <t>静岡県市町総合事務組合</t>
  </si>
  <si>
    <t>○</t>
  </si>
  <si>
    <t>周智郡土地開発公社</t>
    <rPh sb="0" eb="3">
      <t>シュウチグン</t>
    </rPh>
    <rPh sb="3" eb="5">
      <t>トチ</t>
    </rPh>
    <rPh sb="5" eb="7">
      <t>カイハツ</t>
    </rPh>
    <rPh sb="7" eb="9">
      <t>コウシャ</t>
    </rPh>
    <phoneticPr fontId="2"/>
  </si>
  <si>
    <t>株式会社アクティ森</t>
    <rPh sb="0" eb="4">
      <t>カブシキガイシャ</t>
    </rPh>
    <rPh sb="8" eb="9">
      <t>モリ</t>
    </rPh>
    <phoneticPr fontId="2"/>
  </si>
  <si>
    <t>森町ふるさと応援基金</t>
    <rPh sb="0" eb="2">
      <t>モリマチ</t>
    </rPh>
    <rPh sb="6" eb="8">
      <t>オウエン</t>
    </rPh>
    <rPh sb="8" eb="10">
      <t>キキン</t>
    </rPh>
    <phoneticPr fontId="5"/>
  </si>
  <si>
    <t>森町地域振興基金</t>
    <rPh sb="0" eb="2">
      <t>モリマチ</t>
    </rPh>
    <rPh sb="2" eb="4">
      <t>チイキ</t>
    </rPh>
    <rPh sb="4" eb="6">
      <t>シンコウ</t>
    </rPh>
    <rPh sb="6" eb="8">
      <t>キキン</t>
    </rPh>
    <phoneticPr fontId="2"/>
  </si>
  <si>
    <t>森町公共施設等総合管理基金</t>
    <rPh sb="0" eb="2">
      <t>モリマチ</t>
    </rPh>
    <rPh sb="2" eb="4">
      <t>コウキョウ</t>
    </rPh>
    <rPh sb="4" eb="6">
      <t>シセツ</t>
    </rPh>
    <rPh sb="6" eb="7">
      <t>トウ</t>
    </rPh>
    <rPh sb="7" eb="9">
      <t>ソウゴウ</t>
    </rPh>
    <rPh sb="9" eb="11">
      <t>カンリ</t>
    </rPh>
    <rPh sb="11" eb="13">
      <t>キキン</t>
    </rPh>
    <phoneticPr fontId="2"/>
  </si>
  <si>
    <t>森町企業立地推進基金</t>
    <rPh sb="0" eb="2">
      <t>モリマチ</t>
    </rPh>
    <rPh sb="2" eb="4">
      <t>キギョウ</t>
    </rPh>
    <rPh sb="4" eb="6">
      <t>リッチ</t>
    </rPh>
    <rPh sb="6" eb="8">
      <t>スイシン</t>
    </rPh>
    <rPh sb="8" eb="10">
      <t>キキン</t>
    </rPh>
    <phoneticPr fontId="2"/>
  </si>
  <si>
    <t>森町文化会館運営基金</t>
    <rPh sb="0" eb="2">
      <t>モリマチ</t>
    </rPh>
    <rPh sb="2" eb="10">
      <t>ブンカカイカンウンエイキキン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</si>
</sst>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CEAB-4E02-90BC-DD304F7DFF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34640</c:v>
                </c:pt>
                <c:pt idx="1">
                  <c:v>52356</c:v>
                </c:pt>
                <c:pt idx="2">
                  <c:v>45136</c:v>
                </c:pt>
                <c:pt idx="3">
                  <c:v>44873</c:v>
                </c:pt>
                <c:pt idx="4">
                  <c:v>56265</c:v>
                </c:pt>
              </c:numCache>
            </c:numRef>
          </c:val>
          <c:smooth val="0"/>
          <c:extLst>
            <c:ext xmlns:c16="http://schemas.microsoft.com/office/drawing/2014/chart" uri="{C3380CC4-5D6E-409C-BE32-E72D297353CC}">
              <c16:uniqueId val="{00000001-CEAB-4E02-90BC-DD304F7DFF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18.41</c:v>
                </c:pt>
                <c:pt idx="1">
                  <c:v>13.55</c:v>
                </c:pt>
                <c:pt idx="2">
                  <c:v>17.55</c:v>
                </c:pt>
                <c:pt idx="3">
                  <c:v>20.97</c:v>
                </c:pt>
                <c:pt idx="4">
                  <c:v>12.96</c:v>
                </c:pt>
              </c:numCache>
            </c:numRef>
          </c:val>
          <c:extLst>
            <c:ext xmlns:c16="http://schemas.microsoft.com/office/drawing/2014/chart" uri="{C3380CC4-5D6E-409C-BE32-E72D297353CC}">
              <c16:uniqueId val="{00000000-6681-403D-942D-24420BAAF6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40.39</c:v>
                </c:pt>
                <c:pt idx="1">
                  <c:v>38.68</c:v>
                </c:pt>
                <c:pt idx="2">
                  <c:v>34.130000000000003</c:v>
                </c:pt>
                <c:pt idx="3">
                  <c:v>35.24</c:v>
                </c:pt>
                <c:pt idx="4">
                  <c:v>40.42</c:v>
                </c:pt>
              </c:numCache>
            </c:numRef>
          </c:val>
          <c:extLst>
            <c:ext xmlns:c16="http://schemas.microsoft.com/office/drawing/2014/chart" uri="{C3380CC4-5D6E-409C-BE32-E72D297353CC}">
              <c16:uniqueId val="{00000001-6681-403D-942D-24420BAAF6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-7.43</c:v>
                </c:pt>
                <c:pt idx="2">
                  <c:v>2.3199999999999998</c:v>
                </c:pt>
                <c:pt idx="3">
                  <c:v>4.62</c:v>
                </c:pt>
                <c:pt idx="4">
                  <c:v>-8.5500000000000007</c:v>
                </c:pt>
              </c:numCache>
            </c:numRef>
          </c:val>
          <c:smooth val="0"/>
          <c:extLst>
            <c:ext xmlns:c16="http://schemas.microsoft.com/office/drawing/2014/chart" uri="{C3380CC4-5D6E-409C-BE32-E72D297353CC}">
              <c16:uniqueId val="{00000002-6681-403D-942D-24420BAAF6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5DF-414E-8CFB-FCFD9E07E6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DF-414E-8CFB-FCFD9E07E6AC}"/>
            </c:ext>
          </c:extLst>
        </c:ser>
        <c:ser>
          <c:idx val="2"/>
          <c:order val="2"/>
          <c:tx>
            <c:strRef>
              <c:f>データシート!$A$29</c:f>
              <c:strCache>
                <c:ptCount val="1"/>
                <c:pt idx="0">
                  <c:v>三倉簡易水道事業特別会計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5DF-414E-8CFB-FCFD9E07E6A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F5DF-414E-8CFB-FCFD9E07E6A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1.1100000000000001</c:v>
                </c:pt>
                <c:pt idx="2">
                  <c:v>#N/A</c:v>
                </c:pt>
                <c:pt idx="3">
                  <c:v>0.72</c:v>
                </c:pt>
                <c:pt idx="4">
                  <c:v>#N/A</c:v>
                </c:pt>
                <c:pt idx="5">
                  <c:v>0.35</c:v>
                </c:pt>
                <c:pt idx="6">
                  <c:v>#N/A</c:v>
                </c:pt>
                <c:pt idx="7">
                  <c:v>0.28999999999999998</c:v>
                </c:pt>
                <c:pt idx="8">
                  <c:v>#N/A</c:v>
                </c:pt>
                <c:pt idx="9">
                  <c:v>0.15</c:v>
                </c:pt>
              </c:numCache>
            </c:numRef>
          </c:val>
          <c:extLst>
            <c:ext xmlns:c16="http://schemas.microsoft.com/office/drawing/2014/chart" uri="{C3380CC4-5D6E-409C-BE32-E72D297353CC}">
              <c16:uniqueId val="{00000004-F5DF-414E-8CFB-FCFD9E07E6A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3.61</c:v>
                </c:pt>
                <c:pt idx="2">
                  <c:v>#N/A</c:v>
                </c:pt>
                <c:pt idx="3">
                  <c:v>4.13</c:v>
                </c:pt>
                <c:pt idx="4">
                  <c:v>#N/A</c:v>
                </c:pt>
                <c:pt idx="5">
                  <c:v>2.96</c:v>
                </c:pt>
                <c:pt idx="6">
                  <c:v>#N/A</c:v>
                </c:pt>
                <c:pt idx="7">
                  <c:v>2.42</c:v>
                </c:pt>
                <c:pt idx="8">
                  <c:v>#N/A</c:v>
                </c:pt>
                <c:pt idx="9">
                  <c:v>2.4300000000000002</c:v>
                </c:pt>
              </c:numCache>
            </c:numRef>
          </c:val>
          <c:extLst>
            <c:ext xmlns:c16="http://schemas.microsoft.com/office/drawing/2014/chart" uri="{C3380CC4-5D6E-409C-BE32-E72D297353CC}">
              <c16:uniqueId val="{00000005-F5DF-414E-8CFB-FCFD9E07E6A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2.5499999999999998</c:v>
                </c:pt>
                <c:pt idx="4">
                  <c:v>#N/A</c:v>
                </c:pt>
                <c:pt idx="5">
                  <c:v>1.04</c:v>
                </c:pt>
                <c:pt idx="6">
                  <c:v>#N/A</c:v>
                </c:pt>
                <c:pt idx="7">
                  <c:v>1.28</c:v>
                </c:pt>
                <c:pt idx="8">
                  <c:v>#N/A</c:v>
                </c:pt>
                <c:pt idx="9">
                  <c:v>3.94</c:v>
                </c:pt>
              </c:numCache>
            </c:numRef>
          </c:val>
          <c:extLst>
            <c:ext xmlns:c16="http://schemas.microsoft.com/office/drawing/2014/chart" uri="{C3380CC4-5D6E-409C-BE32-E72D297353CC}">
              <c16:uniqueId val="{00000006-F5DF-414E-8CFB-FCFD9E07E6A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4.1100000000000003</c:v>
                </c:pt>
                <c:pt idx="2">
                  <c:v>#N/A</c:v>
                </c:pt>
                <c:pt idx="3">
                  <c:v>5.78</c:v>
                </c:pt>
                <c:pt idx="4">
                  <c:v>#N/A</c:v>
                </c:pt>
                <c:pt idx="5">
                  <c:v>5.51</c:v>
                </c:pt>
                <c:pt idx="6">
                  <c:v>#N/A</c:v>
                </c:pt>
                <c:pt idx="7">
                  <c:v>7.57</c:v>
                </c:pt>
                <c:pt idx="8">
                  <c:v>#N/A</c:v>
                </c:pt>
                <c:pt idx="9">
                  <c:v>6.28</c:v>
                </c:pt>
              </c:numCache>
            </c:numRef>
          </c:val>
          <c:extLst>
            <c:ext xmlns:c16="http://schemas.microsoft.com/office/drawing/2014/chart" uri="{C3380CC4-5D6E-409C-BE32-E72D297353CC}">
              <c16:uniqueId val="{00000007-F5DF-414E-8CFB-FCFD9E07E6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8.3800000000000008</c:v>
                </c:pt>
                <c:pt idx="2">
                  <c:v>#N/A</c:v>
                </c:pt>
                <c:pt idx="3">
                  <c:v>7.96</c:v>
                </c:pt>
                <c:pt idx="4">
                  <c:v>#N/A</c:v>
                </c:pt>
                <c:pt idx="5">
                  <c:v>7.29</c:v>
                </c:pt>
                <c:pt idx="6">
                  <c:v>#N/A</c:v>
                </c:pt>
                <c:pt idx="7">
                  <c:v>6.83</c:v>
                </c:pt>
                <c:pt idx="8">
                  <c:v>#N/A</c:v>
                </c:pt>
                <c:pt idx="9">
                  <c:v>7.19</c:v>
                </c:pt>
              </c:numCache>
            </c:numRef>
          </c:val>
          <c:extLst>
            <c:ext xmlns:c16="http://schemas.microsoft.com/office/drawing/2014/chart" uri="{C3380CC4-5D6E-409C-BE32-E72D297353CC}">
              <c16:uniqueId val="{00000008-F5DF-414E-8CFB-FCFD9E07E6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18.41</c:v>
                </c:pt>
                <c:pt idx="2">
                  <c:v>#N/A</c:v>
                </c:pt>
                <c:pt idx="3">
                  <c:v>13.54</c:v>
                </c:pt>
                <c:pt idx="4">
                  <c:v>#N/A</c:v>
                </c:pt>
                <c:pt idx="5">
                  <c:v>17.54</c:v>
                </c:pt>
                <c:pt idx="6">
                  <c:v>#N/A</c:v>
                </c:pt>
                <c:pt idx="7">
                  <c:v>20.97</c:v>
                </c:pt>
                <c:pt idx="8">
                  <c:v>#N/A</c:v>
                </c:pt>
                <c:pt idx="9">
                  <c:v>12.95</c:v>
                </c:pt>
              </c:numCache>
            </c:numRef>
          </c:val>
          <c:extLst>
            <c:ext xmlns:c16="http://schemas.microsoft.com/office/drawing/2014/chart" uri="{C3380CC4-5D6E-409C-BE32-E72D297353CC}">
              <c16:uniqueId val="{00000009-F5DF-414E-8CFB-FCFD9E07E6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734</c:v>
                </c:pt>
                <c:pt idx="5">
                  <c:v>733</c:v>
                </c:pt>
                <c:pt idx="8">
                  <c:v>754</c:v>
                </c:pt>
                <c:pt idx="11">
                  <c:v>755</c:v>
                </c:pt>
                <c:pt idx="14">
                  <c:v>764</c:v>
                </c:pt>
              </c:numCache>
            </c:numRef>
          </c:val>
          <c:extLst>
            <c:ext xmlns:c16="http://schemas.microsoft.com/office/drawing/2014/chart" uri="{C3380CC4-5D6E-409C-BE32-E72D297353CC}">
              <c16:uniqueId val="{00000000-6B91-4B81-83E9-D66C4B2A65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91-4B81-83E9-D66C4B2A65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91-4B81-83E9-D66C4B2A65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89</c:v>
                </c:pt>
                <c:pt idx="3">
                  <c:v>116</c:v>
                </c:pt>
                <c:pt idx="6">
                  <c:v>135</c:v>
                </c:pt>
                <c:pt idx="9">
                  <c:v>110</c:v>
                </c:pt>
                <c:pt idx="12">
                  <c:v>83</c:v>
                </c:pt>
              </c:numCache>
            </c:numRef>
          </c:val>
          <c:extLst>
            <c:ext xmlns:c16="http://schemas.microsoft.com/office/drawing/2014/chart" uri="{C3380CC4-5D6E-409C-BE32-E72D297353CC}">
              <c16:uniqueId val="{00000003-6B91-4B81-83E9-D66C4B2A65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371</c:v>
                </c:pt>
                <c:pt idx="3">
                  <c:v>340</c:v>
                </c:pt>
                <c:pt idx="6">
                  <c:v>363</c:v>
                </c:pt>
                <c:pt idx="9">
                  <c:v>387</c:v>
                </c:pt>
                <c:pt idx="12">
                  <c:v>409</c:v>
                </c:pt>
              </c:numCache>
            </c:numRef>
          </c:val>
          <c:extLst>
            <c:ext xmlns:c16="http://schemas.microsoft.com/office/drawing/2014/chart" uri="{C3380CC4-5D6E-409C-BE32-E72D297353CC}">
              <c16:uniqueId val="{00000004-6B91-4B81-83E9-D66C4B2A65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91-4B81-83E9-D66C4B2A65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91-4B81-83E9-D66C4B2A65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755</c:v>
                </c:pt>
                <c:pt idx="3">
                  <c:v>807</c:v>
                </c:pt>
                <c:pt idx="6">
                  <c:v>828</c:v>
                </c:pt>
                <c:pt idx="9">
                  <c:v>867</c:v>
                </c:pt>
                <c:pt idx="12">
                  <c:v>898</c:v>
                </c:pt>
              </c:numCache>
            </c:numRef>
          </c:val>
          <c:extLst>
            <c:ext xmlns:c16="http://schemas.microsoft.com/office/drawing/2014/chart" uri="{C3380CC4-5D6E-409C-BE32-E72D297353CC}">
              <c16:uniqueId val="{00000007-6B91-4B81-83E9-D66C4B2A65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481</c:v>
                </c:pt>
                <c:pt idx="2">
                  <c:v>#N/A</c:v>
                </c:pt>
                <c:pt idx="3">
                  <c:v>#N/A</c:v>
                </c:pt>
                <c:pt idx="4">
                  <c:v>530</c:v>
                </c:pt>
                <c:pt idx="5">
                  <c:v>#N/A</c:v>
                </c:pt>
                <c:pt idx="6">
                  <c:v>#N/A</c:v>
                </c:pt>
                <c:pt idx="7">
                  <c:v>572</c:v>
                </c:pt>
                <c:pt idx="8">
                  <c:v>#N/A</c:v>
                </c:pt>
                <c:pt idx="9">
                  <c:v>#N/A</c:v>
                </c:pt>
                <c:pt idx="10">
                  <c:v>609</c:v>
                </c:pt>
                <c:pt idx="11">
                  <c:v>#N/A</c:v>
                </c:pt>
                <c:pt idx="12">
                  <c:v>#N/A</c:v>
                </c:pt>
                <c:pt idx="13">
                  <c:v>626</c:v>
                </c:pt>
                <c:pt idx="14">
                  <c:v>#N/A</c:v>
                </c:pt>
              </c:numCache>
            </c:numRef>
          </c:val>
          <c:smooth val="0"/>
          <c:extLst>
            <c:ext xmlns:c16="http://schemas.microsoft.com/office/drawing/2014/chart" uri="{C3380CC4-5D6E-409C-BE32-E72D297353CC}">
              <c16:uniqueId val="{00000008-6B91-4B81-83E9-D66C4B2A65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8301</c:v>
                </c:pt>
                <c:pt idx="5">
                  <c:v>8200</c:v>
                </c:pt>
                <c:pt idx="8">
                  <c:v>8285</c:v>
                </c:pt>
                <c:pt idx="11">
                  <c:v>8246</c:v>
                </c:pt>
                <c:pt idx="14">
                  <c:v>8150</c:v>
                </c:pt>
              </c:numCache>
            </c:numRef>
          </c:val>
          <c:extLst>
            <c:ext xmlns:c16="http://schemas.microsoft.com/office/drawing/2014/chart" uri="{C3380CC4-5D6E-409C-BE32-E72D297353CC}">
              <c16:uniqueId val="{00000000-4B13-42A4-8810-5159D843B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867</c:v>
                </c:pt>
                <c:pt idx="5">
                  <c:v>845</c:v>
                </c:pt>
                <c:pt idx="8">
                  <c:v>874</c:v>
                </c:pt>
                <c:pt idx="11">
                  <c:v>939</c:v>
                </c:pt>
                <c:pt idx="14">
                  <c:v>992</c:v>
                </c:pt>
              </c:numCache>
            </c:numRef>
          </c:val>
          <c:extLst>
            <c:ext xmlns:c16="http://schemas.microsoft.com/office/drawing/2014/chart" uri="{C3380CC4-5D6E-409C-BE32-E72D297353CC}">
              <c16:uniqueId val="{00000001-4B13-42A4-8810-5159D843B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3095</c:v>
                </c:pt>
                <c:pt idx="5">
                  <c:v>2989</c:v>
                </c:pt>
                <c:pt idx="8">
                  <c:v>3049</c:v>
                </c:pt>
                <c:pt idx="11">
                  <c:v>3972</c:v>
                </c:pt>
                <c:pt idx="14">
                  <c:v>4564</c:v>
                </c:pt>
              </c:numCache>
            </c:numRef>
          </c:val>
          <c:extLst>
            <c:ext xmlns:c16="http://schemas.microsoft.com/office/drawing/2014/chart" uri="{C3380CC4-5D6E-409C-BE32-E72D297353CC}">
              <c16:uniqueId val="{00000002-4B13-42A4-8810-5159D843B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13-42A4-8810-5159D843B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13-42A4-8810-5159D843B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13-42A4-8810-5159D843B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467</c:v>
                </c:pt>
                <c:pt idx="3">
                  <c:v>403</c:v>
                </c:pt>
                <c:pt idx="6">
                  <c:v>324</c:v>
                </c:pt>
                <c:pt idx="9">
                  <c:v>293</c:v>
                </c:pt>
                <c:pt idx="12">
                  <c:v>245</c:v>
                </c:pt>
              </c:numCache>
            </c:numRef>
          </c:val>
          <c:extLst>
            <c:ext xmlns:c16="http://schemas.microsoft.com/office/drawing/2014/chart" uri="{C3380CC4-5D6E-409C-BE32-E72D297353CC}">
              <c16:uniqueId val="{00000006-4B13-42A4-8810-5159D843B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558</c:v>
                </c:pt>
                <c:pt idx="3">
                  <c:v>714</c:v>
                </c:pt>
                <c:pt idx="6">
                  <c:v>687</c:v>
                </c:pt>
                <c:pt idx="9">
                  <c:v>735</c:v>
                </c:pt>
                <c:pt idx="12">
                  <c:v>714</c:v>
                </c:pt>
              </c:numCache>
            </c:numRef>
          </c:val>
          <c:extLst>
            <c:ext xmlns:c16="http://schemas.microsoft.com/office/drawing/2014/chart" uri="{C3380CC4-5D6E-409C-BE32-E72D297353CC}">
              <c16:uniqueId val="{00000007-4B13-42A4-8810-5159D843B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4841</c:v>
                </c:pt>
                <c:pt idx="3">
                  <c:v>4791</c:v>
                </c:pt>
                <c:pt idx="6">
                  <c:v>4813</c:v>
                </c:pt>
                <c:pt idx="9">
                  <c:v>4961</c:v>
                </c:pt>
                <c:pt idx="12">
                  <c:v>4985</c:v>
                </c:pt>
              </c:numCache>
            </c:numRef>
          </c:val>
          <c:extLst>
            <c:ext xmlns:c16="http://schemas.microsoft.com/office/drawing/2014/chart" uri="{C3380CC4-5D6E-409C-BE32-E72D297353CC}">
              <c16:uniqueId val="{00000008-4B13-42A4-8810-5159D843B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13-42A4-8810-5159D843B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8853</c:v>
                </c:pt>
                <c:pt idx="3">
                  <c:v>8740</c:v>
                </c:pt>
                <c:pt idx="6">
                  <c:v>8828</c:v>
                </c:pt>
                <c:pt idx="9">
                  <c:v>8801</c:v>
                </c:pt>
                <c:pt idx="12">
                  <c:v>8692</c:v>
                </c:pt>
              </c:numCache>
            </c:numRef>
          </c:val>
          <c:extLst>
            <c:ext xmlns:c16="http://schemas.microsoft.com/office/drawing/2014/chart" uri="{C3380CC4-5D6E-409C-BE32-E72D297353CC}">
              <c16:uniqueId val="{0000000A-4B13-42A4-8810-5159D843B0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2456</c:v>
                </c:pt>
                <c:pt idx="2">
                  <c:v>#N/A</c:v>
                </c:pt>
                <c:pt idx="3">
                  <c:v>#N/A</c:v>
                </c:pt>
                <c:pt idx="4">
                  <c:v>2614</c:v>
                </c:pt>
                <c:pt idx="5">
                  <c:v>#N/A</c:v>
                </c:pt>
                <c:pt idx="6">
                  <c:v>#N/A</c:v>
                </c:pt>
                <c:pt idx="7">
                  <c:v>2445</c:v>
                </c:pt>
                <c:pt idx="8">
                  <c:v>#N/A</c:v>
                </c:pt>
                <c:pt idx="9">
                  <c:v>#N/A</c:v>
                </c:pt>
                <c:pt idx="10">
                  <c:v>1633</c:v>
                </c:pt>
                <c:pt idx="11">
                  <c:v>#N/A</c:v>
                </c:pt>
                <c:pt idx="12">
                  <c:v>#N/A</c:v>
                </c:pt>
                <c:pt idx="13">
                  <c:v>930</c:v>
                </c:pt>
                <c:pt idx="14">
                  <c:v>#N/A</c:v>
                </c:pt>
              </c:numCache>
            </c:numRef>
          </c:val>
          <c:smooth val="0"/>
          <c:extLst>
            <c:ext xmlns:c16="http://schemas.microsoft.com/office/drawing/2014/chart" uri="{C3380CC4-5D6E-409C-BE32-E72D297353CC}">
              <c16:uniqueId val="{0000000B-4B13-42A4-8810-5159D843B0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1857</c:v>
                </c:pt>
                <c:pt idx="1">
                  <c:v>1988</c:v>
                </c:pt>
                <c:pt idx="2">
                  <c:v>2201</c:v>
                </c:pt>
              </c:numCache>
            </c:numRef>
          </c:val>
          <c:extLst>
            <c:ext xmlns:c16="http://schemas.microsoft.com/office/drawing/2014/chart" uri="{C3380CC4-5D6E-409C-BE32-E72D297353CC}">
              <c16:uniqueId val="{00000000-ED95-491A-BE19-7483558BEB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241</c:v>
                </c:pt>
                <c:pt idx="1">
                  <c:v>401</c:v>
                </c:pt>
                <c:pt idx="2">
                  <c:v>401</c:v>
                </c:pt>
              </c:numCache>
            </c:numRef>
          </c:val>
          <c:extLst>
            <c:ext xmlns:c16="http://schemas.microsoft.com/office/drawing/2014/chart" uri="{C3380CC4-5D6E-409C-BE32-E72D297353CC}">
              <c16:uniqueId val="{00000001-ED95-491A-BE19-7483558BEB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814</c:v>
                </c:pt>
                <c:pt idx="1">
                  <c:v>1335</c:v>
                </c:pt>
                <c:pt idx="2">
                  <c:v>1646</c:v>
                </c:pt>
              </c:numCache>
            </c:numRef>
          </c:val>
          <c:extLst>
            <c:ext xmlns:c16="http://schemas.microsoft.com/office/drawing/2014/chart" uri="{C3380CC4-5D6E-409C-BE32-E72D297353CC}">
              <c16:uniqueId val="{00000002-ED95-491A-BE19-7483558BEB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のうち以下</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点が主な増減理由である。</a:t>
          </a:r>
        </a:p>
        <a:p>
          <a:r>
            <a:rPr kumimoji="1" lang="ja-JP" altLang="en-US" sz="1100">
              <a:latin typeface="ＭＳ ゴシック" pitchFamily="49" charset="-128"/>
              <a:ea typeface="ＭＳ ゴシック" pitchFamily="49" charset="-128"/>
            </a:rPr>
            <a:t>○元利償還金は、臨時財政対策債償還額や学校教育施設等整備事業債償還額の増加により対前年度比</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○公営企業債の元利償還金に対する繰入金は、公共下水道事業及び病院事業の準元利償還金算入額の増により前年度比</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○組合等が起こした地方債の元利償還金に対する負担金等は、袋井市森町広域行政組合及び中遠広域事務組合のごみ処理施設費に係る元利償還金の減により前年度比</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　以上により対前年度比</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百万円の増となった。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は、臨時財政対策債償還費及び東日本大震災全国緊急防災施策等償還費の増等により、全体としては対前年度比</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百万円の増となった。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満期一括償還地方債の借入は無く、減債基金残高のうち、実質公債費比率の算定に用いる満期一括償還地方債の償還の財源として積み立てた額は無い。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のうち以下</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点が主な増減理由である。</a:t>
          </a:r>
        </a:p>
        <a:p>
          <a:r>
            <a:rPr kumimoji="1" lang="ja-JP" altLang="en-US" sz="1100">
              <a:latin typeface="ＭＳ ゴシック" pitchFamily="49" charset="-128"/>
              <a:ea typeface="ＭＳ ゴシック" pitchFamily="49" charset="-128"/>
            </a:rPr>
            <a:t>○一般会計等に係る地方債の現在高は、令和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年度において起債の借入額</a:t>
          </a:r>
          <a:r>
            <a:rPr kumimoji="1" lang="en-US" altLang="ja-JP" sz="1100">
              <a:latin typeface="ＭＳ ゴシック" pitchFamily="49" charset="-128"/>
              <a:ea typeface="ＭＳ ゴシック" pitchFamily="49" charset="-128"/>
            </a:rPr>
            <a:t>762</a:t>
          </a:r>
          <a:r>
            <a:rPr kumimoji="1" lang="ja-JP" altLang="en-US" sz="1100">
              <a:latin typeface="ＭＳ ゴシック" pitchFamily="49" charset="-128"/>
              <a:ea typeface="ＭＳ ゴシック" pitchFamily="49" charset="-128"/>
            </a:rPr>
            <a:t>百万円（うち臨時財政対策債</a:t>
          </a:r>
          <a:r>
            <a:rPr kumimoji="1" lang="en-US" altLang="ja-JP" sz="1100">
              <a:latin typeface="ＭＳ ゴシック" pitchFamily="49" charset="-128"/>
              <a:ea typeface="ＭＳ ゴシック" pitchFamily="49" charset="-128"/>
            </a:rPr>
            <a:t>104</a:t>
          </a:r>
          <a:r>
            <a:rPr kumimoji="1" lang="ja-JP" altLang="en-US" sz="1100">
              <a:latin typeface="ＭＳ ゴシック" pitchFamily="49" charset="-128"/>
              <a:ea typeface="ＭＳ ゴシック" pitchFamily="49" charset="-128"/>
            </a:rPr>
            <a:t>百万円）が元金償還額</a:t>
          </a:r>
          <a:r>
            <a:rPr kumimoji="1" lang="en-US" altLang="ja-JP" sz="1100">
              <a:latin typeface="ＭＳ ゴシック" pitchFamily="49" charset="-128"/>
              <a:ea typeface="ＭＳ ゴシック" pitchFamily="49" charset="-128"/>
            </a:rPr>
            <a:t>871</a:t>
          </a:r>
          <a:r>
            <a:rPr kumimoji="1" lang="ja-JP" altLang="en-US" sz="1100">
              <a:latin typeface="ＭＳ ゴシック" pitchFamily="49" charset="-128"/>
              <a:ea typeface="ＭＳ ゴシック" pitchFamily="49" charset="-128"/>
            </a:rPr>
            <a:t>百万円を下回り、対前年度比</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○公営企業債等繰入見込額は、下水道事業に係る起債残高の増加等により、対前年度比</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○組合等負担等見込額は、袋井市森町広域行政組合の地方債の現在高の減少により対前年比</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○退職手当負担見込額は、対象職員数の減少により、対前年比</a:t>
          </a:r>
          <a:r>
            <a:rPr kumimoji="1" lang="en-US" altLang="ja-JP" sz="1100">
              <a:latin typeface="ＭＳ ゴシック" pitchFamily="49" charset="-128"/>
              <a:ea typeface="ＭＳ ゴシック" pitchFamily="49" charset="-128"/>
            </a:rPr>
            <a:t>48</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　以上により対前年度で</a:t>
          </a:r>
          <a:r>
            <a:rPr kumimoji="1" lang="en-US" altLang="ja-JP" sz="1100">
              <a:latin typeface="ＭＳ ゴシック" pitchFamily="49" charset="-128"/>
              <a:ea typeface="ＭＳ ゴシック" pitchFamily="49" charset="-128"/>
            </a:rPr>
            <a:t>154</a:t>
          </a:r>
          <a:r>
            <a:rPr kumimoji="1" lang="ja-JP" altLang="en-US" sz="1100">
              <a:latin typeface="ＭＳ ゴシック" pitchFamily="49" charset="-128"/>
              <a:ea typeface="ＭＳ ゴシック" pitchFamily="49" charset="-128"/>
            </a:rPr>
            <a:t>百万円の減少となった。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のうち以下３点が主な増減理由である。</a:t>
          </a:r>
        </a:p>
        <a:p>
          <a:r>
            <a:rPr kumimoji="1" lang="ja-JP" altLang="en-US" sz="1100">
              <a:latin typeface="ＭＳ ゴシック" pitchFamily="49" charset="-128"/>
              <a:ea typeface="ＭＳ ゴシック" pitchFamily="49" charset="-128"/>
            </a:rPr>
            <a:t>○充当可能基金は、財政調整基金や森町ふるさと応援基金の増により、基金全体で</a:t>
          </a:r>
          <a:r>
            <a:rPr kumimoji="1" lang="en-US" altLang="ja-JP" sz="1100">
              <a:latin typeface="ＭＳ ゴシック" pitchFamily="49" charset="-128"/>
              <a:ea typeface="ＭＳ ゴシック" pitchFamily="49" charset="-128"/>
            </a:rPr>
            <a:t>592</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○充当可能特定歳入は、下水道事業に係る地方債の現在高（算入現在高）の増加により、全体では対前年度比</a:t>
          </a:r>
          <a:r>
            <a:rPr kumimoji="1" lang="en-US" altLang="ja-JP" sz="1100">
              <a:latin typeface="ＭＳ ゴシック" pitchFamily="49" charset="-128"/>
              <a:ea typeface="ＭＳ ゴシック" pitchFamily="49" charset="-128"/>
            </a:rPr>
            <a:t>53</a:t>
          </a:r>
          <a:r>
            <a:rPr kumimoji="1" lang="ja-JP" altLang="en-US" sz="1100">
              <a:latin typeface="ＭＳ ゴシック" pitchFamily="49" charset="-128"/>
              <a:ea typeface="ＭＳ ゴシック" pitchFamily="49" charset="-128"/>
            </a:rPr>
            <a:t>百万円増。</a:t>
          </a:r>
        </a:p>
        <a:p>
          <a:r>
            <a:rPr kumimoji="1" lang="ja-JP" altLang="en-US" sz="1100">
              <a:latin typeface="ＭＳ ゴシック" pitchFamily="49" charset="-128"/>
              <a:ea typeface="ＭＳ ゴシック" pitchFamily="49" charset="-128"/>
            </a:rPr>
            <a:t>○基準財政需要額算入見込額は、病院事業債の減少等により、全体では</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　以上により対前年度で</a:t>
          </a:r>
          <a:r>
            <a:rPr kumimoji="1" lang="en-US" altLang="ja-JP" sz="1100">
              <a:latin typeface="ＭＳ ゴシック" pitchFamily="49" charset="-128"/>
              <a:ea typeface="ＭＳ ゴシック" pitchFamily="49" charset="-128"/>
            </a:rPr>
            <a:t>549</a:t>
          </a:r>
          <a:r>
            <a:rPr kumimoji="1" lang="ja-JP" altLang="en-US" sz="11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を行わなかったこと、減債基金は、利子分を積み立てたのみで取崩を行わなかったこと、その他特定目的基金においては、特に森町ふるさと応援基金について、ふるさと応援寄附金から経費を除いた分の積立により基金残高の増が多かったことから財政調整基金残高及びその他特定目的基金残高が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基金の使途の明確化を図ることから、財政調整基金への一元的積立てから、目的を整理して、その他特定目的基金への積立を行い、且つ適正な管理を図っていく。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・森町ふるさと応援基金：森町をふるさととして応援する方々から受け入れた寄附金について、安心・安全で魅力あるまちづくりに要する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・森町地域振興基金：地域における福祉活動の促進、快適な生活環境の形成等を図る。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・森町公共施設等総合管理基金：公共施設等の総合的且つ計画的な更新、統廃合、長寿命化等に要する経費に充てる。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・森町企業立地推進基金：町内への企業立地を促進し、地域産業の活性化及び雇用機会の創出を図る。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・森町文化会館運営基金：森町文化会館の運営に必要な経費に充てる。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・森町ふるさと応援基金：取崩による減▲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・森町地域振興基金：国債乗換による運用益を積み立てたことにより、対前年比で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年度の決算剰余金の一部の積立による増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・森町企業立地推進基金：取崩による減▲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・森町文化会館運営基金：取崩による減▲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年度の決算剰余金の一部の積立による増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・森町ふるさと応援基金：近年、ふるさと納税の推進により寄附額が多くなってきていることから積立額も多い傾向にある。今後、安心・</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安全で魅力あるまちづくりに有効活用するため、取崩を積極的に行っていく。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・森町公共施設等総合管理基金：公共施設等総合管理計画や公共施設個別施設計画をふまえ、今後の公共施設等の総合的且つ計画的な更新、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統廃合、長寿命化等に要する経費に充てるため積立の検討を図る。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百万円の増、予算積立による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百万円の増の一方で取崩を行わなかったことにより、対前年比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年度も取崩を行わなかったことにより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公共施設の老朽化や災害への備え等のため、過去の実績等も踏まえ、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億円程度を目途に積み立てることとしているが、公共施設等総合管理計画や公共施設個別施設計画をふまえ、その他特定目的基金への積換えについて検討を図る。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減債基金は、利子分を積み立てたのみで取崩を行わなかったことにより、百万円単位では、対前年比で増減無しとなった。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地方債の償還計画を踏まえ、財源が確保された時点で積み立て、将来の公債費の増に対応し平準化できるようにする。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16,999
133.91
10,727,685
9,930,548
705,332
5,443,890
8,692,392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財政力指数は、再算定による基準財政需要額の増等で令和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年度より減少傾向にあり、令和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今後、更に人口減少が進む中、楽観視は出来ない状況であることから、移住定住、企業誘致の推進により、町税収の向上などを中心に財政基盤の強化に努める。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57573</xdr:rowOff>
    </xdr:from>
    <xdr:to>
      <xdr:col>23</xdr:col>
      <xdr:colOff>133350</xdr:colOff>
      <xdr:row>42</xdr:row>
      <xdr:rowOff>105833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584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57573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41487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6773</xdr:rowOff>
    </xdr:from>
    <xdr:to>
      <xdr:col>19</xdr:col>
      <xdr:colOff>184150</xdr:colOff>
      <xdr:row>42</xdr:row>
      <xdr:rowOff>108373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118550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7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162137</xdr:rowOff>
    </xdr:from>
    <xdr:to>
      <xdr:col>7</xdr:col>
      <xdr:colOff>31750</xdr:colOff>
      <xdr:row>42</xdr:row>
      <xdr:rowOff>92287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102464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年度の法人町民税の臨時的増の影響により、普通交付税及び臨時財政対策債が減少し、経常収支比率が上昇した。令和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年度の法人町民税の臨時的増の影響が無くなり、普通交付税及び臨時財政対策債が増加したこと、令和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年度は、再算定により普通交付税が増加したことで経常収支比率が低下した。令和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年度は、光熱水費の増加や臨時財政対策債の減少により、経常収支比率は、</a:t>
          </a:r>
          <a:r>
            <a:rPr kumimoji="1" lang="en-US" altLang="ja-JP" sz="1200">
              <a:latin typeface="ＭＳ Ｐゴシック" panose="020B0600070205080204" pitchFamily="50" charset="-128"/>
              <a:ea typeface="ＭＳ Ｐゴシック" panose="020B0600070205080204" pitchFamily="50" charset="-128"/>
            </a:rPr>
            <a:t>91.8</a:t>
          </a:r>
          <a:r>
            <a:rPr kumimoji="1" lang="ja-JP" altLang="en-US" sz="1200">
              <a:latin typeface="ＭＳ Ｐゴシック" panose="020B0600070205080204" pitchFamily="50" charset="-128"/>
              <a:ea typeface="ＭＳ Ｐゴシック" panose="020B0600070205080204" pitchFamily="50" charset="-128"/>
            </a:rPr>
            <a:t>％へ上昇した。</a:t>
          </a:r>
        </a:p>
        <a:p>
          <a:r>
            <a:rPr kumimoji="1" lang="ja-JP" altLang="en-US" sz="1200">
              <a:latin typeface="ＭＳ Ｐゴシック" panose="020B0600070205080204" pitchFamily="50" charset="-128"/>
              <a:ea typeface="ＭＳ Ｐゴシック" panose="020B0600070205080204" pitchFamily="50" charset="-128"/>
            </a:rPr>
            <a:t>　今後、行財政改革への取り組みを通して、経常経費の削減に努めるとともに、一般財源確保のため、町税の徴収強化、移住定住、企業誘致の推進などを図る。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66</xdr:row>
      <xdr:rowOff>26246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42177"/>
          <a:ext cx="8382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65</xdr:row>
      <xdr:rowOff>36830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4217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8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157480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0412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118973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会計年度任用職員制度の開始により増加し、その後も会計年度任用職員の増等により増加している。物件費については、近年設備等の修繕費、各種調査、計画策定業務委託、物品等のリース等の増加に伴い、増加傾向にある中、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年度は、小中学校の情報機器整備事業やネットワーク設備整備事業等の令和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年度事業の完了により減少したが、令和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光熱水費等の増により増加した。これまでの取り組みである事務用品の集中調達方式などを継続し、加えて計画的で早期の修繕を図るとともに、業務の見直し・効率化を図るなど、効果的な対策を行う。</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68658</xdr:rowOff>
    </xdr:from>
    <xdr:to>
      <xdr:col>23</xdr:col>
      <xdr:colOff>133350</xdr:colOff>
      <xdr:row>83</xdr:row>
      <xdr:rowOff>138240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9008"/>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68658</xdr:rowOff>
    </xdr:from>
    <xdr:to>
      <xdr:col>19</xdr:col>
      <xdr:colOff>133350</xdr:colOff>
      <xdr:row>83</xdr:row>
      <xdr:rowOff>89570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9900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43038</xdr:rowOff>
    </xdr:from>
    <xdr:to>
      <xdr:col>15</xdr:col>
      <xdr:colOff>82550</xdr:colOff>
      <xdr:row>83</xdr:row>
      <xdr:rowOff>89570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1938"/>
          <a:ext cx="889000" cy="2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4285</xdr:rowOff>
    </xdr:from>
    <xdr:to>
      <xdr:col>11</xdr:col>
      <xdr:colOff>31750</xdr:colOff>
      <xdr:row>82</xdr:row>
      <xdr:rowOff>43038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3185"/>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87440</xdr:rowOff>
    </xdr:from>
    <xdr:to>
      <xdr:col>23</xdr:col>
      <xdr:colOff>184150</xdr:colOff>
      <xdr:row>84</xdr:row>
      <xdr:rowOff>17590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103967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17858</xdr:rowOff>
    </xdr:from>
    <xdr:to>
      <xdr:col>19</xdr:col>
      <xdr:colOff>184150</xdr:colOff>
      <xdr:row>83</xdr:row>
      <xdr:rowOff>119458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129635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38770</xdr:rowOff>
    </xdr:from>
    <xdr:to>
      <xdr:col>15</xdr:col>
      <xdr:colOff>133350</xdr:colOff>
      <xdr:row>83</xdr:row>
      <xdr:rowOff>140370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150547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3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163688</xdr:rowOff>
    </xdr:from>
    <xdr:to>
      <xdr:col>11</xdr:col>
      <xdr:colOff>82550</xdr:colOff>
      <xdr:row>82</xdr:row>
      <xdr:rowOff>93838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104015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124935</xdr:rowOff>
    </xdr:from>
    <xdr:to>
      <xdr:col>7</xdr:col>
      <xdr:colOff>31750</xdr:colOff>
      <xdr:row>82</xdr:row>
      <xdr:rowOff>55085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65262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日時点の数値では、ラスパイレス指数算出の集計区分内で経験年数の少ない者が増え、多い者が減り、職員構成が変動したことにより低下したが、令和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日時点の数値は</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％となり上昇へ転じた。今後、国家公務員給与制度に準拠し、適宜見直しを図り、適正化に努める。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134257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154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85</xdr:row>
      <xdr:rowOff>100693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154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55534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人下回っている。令和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日現在の普通会計職員数（教育長を除く）は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人（前年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人）で、対前年度で増減無しとなっている。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次定員適正化計画に則り、組織機構改革、技能労務職員の退職不補充、会計年度任用職員の活用、業務の委託化の推進などにより、引き続き簡素で効率的な執行体制の確保を図り適切な定員管理に努める。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170180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146050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489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117898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071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83714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部事務組合等の起こした地方債に充てたと認められる補助金又は負担金の減少、災害復旧費等に係る基準財政需要額の増加（交付税算入見込額）等に対し、元利償還金の額の増加、公営企業に要する地方債償還財源の増加、事業費補正により基準財政需要額に算入された公債費の減少、特定財源の額の減少が上回ったことにより、公債費（分子）が増加した。標準税収入額等の増加、事業費補正により基準財政需要額に算入された公債費の減少に対して、臨時財政対策債発行可能額の減少、普通交付税額の減少、災害復旧費等に係る基準財政需要額の増加（交付税算入見込額）等が上回ったことにより、標準財政規模から元利償還金等の基準財政需要額算入額を控除した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が減少した。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193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807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43</xdr:row>
      <xdr:rowOff>8382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112268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退職手当負担見込額、組合負担等見込額が減少し、将来負担額が減少した。さらに充当可能基金、充当可能特定歳入の増加によって充当可能財源等の額が増加した。これにより、充当可能財源等控除後の将来負担額（分子）は減少となった。一方で標準財政規模の減少及び算入公債費等の増加により、算入公債費等の額控除後の標準財政規模（分母）も減少した。分子分母の双方が減少したが分子の減少割合が分母の減少割合を上回ったことにより、将来負担比率は低下した。今後、新規事業の実施などについて総点検を図るとともに、義務的経費の更なる削減検討を進め、加えて充当可能財源の確保を行い、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17</xdr:row>
      <xdr:rowOff>119592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64790"/>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119592</xdr:rowOff>
    </xdr:from>
    <xdr:to>
      <xdr:col>77</xdr:col>
      <xdr:colOff>44450</xdr:colOff>
      <xdr:row>19</xdr:row>
      <xdr:rowOff>148696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034242"/>
          <a:ext cx="889000" cy="37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148696</xdr:rowOff>
    </xdr:from>
    <xdr:to>
      <xdr:col>72</xdr:col>
      <xdr:colOff>203200</xdr:colOff>
      <xdr:row>20</xdr:row>
      <xdr:rowOff>120015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06246"/>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73766</xdr:rowOff>
    </xdr:from>
    <xdr:to>
      <xdr:col>68</xdr:col>
      <xdr:colOff>152400</xdr:colOff>
      <xdr:row>20</xdr:row>
      <xdr:rowOff>120015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502766"/>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68792</xdr:rowOff>
    </xdr:from>
    <xdr:to>
      <xdr:col>77</xdr:col>
      <xdr:colOff>95250</xdr:colOff>
      <xdr:row>17</xdr:row>
      <xdr:rowOff>170392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155169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97896</xdr:rowOff>
    </xdr:from>
    <xdr:to>
      <xdr:col>73</xdr:col>
      <xdr:colOff>44450</xdr:colOff>
      <xdr:row>20</xdr:row>
      <xdr:rowOff>28046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12823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4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69215</xdr:rowOff>
    </xdr:from>
    <xdr:to>
      <xdr:col>68</xdr:col>
      <xdr:colOff>203200</xdr:colOff>
      <xdr:row>20</xdr:row>
      <xdr:rowOff>170815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155592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22966</xdr:rowOff>
    </xdr:from>
    <xdr:to>
      <xdr:col>64</xdr:col>
      <xdr:colOff>152400</xdr:colOff>
      <xdr:row>20</xdr:row>
      <xdr:rowOff>124566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109343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3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16,999
133.91
10,727,685
9,930,548
705,332
5,443,890
8,692,392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年度は、再算定により普通交付税が増加したことで人件費に係る経常収支比率が低下し、令和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年度の人件費に係る経常収支比率は、人事院勧告に基づく給料改正や臨時財政対策債の減により上昇した。</a:t>
          </a:r>
        </a:p>
        <a:p>
          <a:r>
            <a:rPr kumimoji="1" lang="ja-JP" altLang="en-US" sz="1200">
              <a:latin typeface="ＭＳ Ｐゴシック" panose="020B0600070205080204" pitchFamily="50" charset="-128"/>
              <a:ea typeface="ＭＳ Ｐゴシック" panose="020B0600070205080204" pitchFamily="50" charset="-128"/>
            </a:rPr>
            <a:t>　今後、組織機構改革をはじめ、技能労務職員の退職不補充、定数管理・給与の適正化、業務の委託化の推進などを図り、引き続き簡素で効率的な執行体制の確保を図り適切な定員管理に努める。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83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近年、類似団体に比べ、低い数値で推移をしており、令和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ポイント下回っているが、光熱水費等の増加により前年に比べ上昇した。</a:t>
          </a:r>
        </a:p>
        <a:p>
          <a:r>
            <a:rPr kumimoji="1" lang="ja-JP" altLang="en-US" sz="1300">
              <a:latin typeface="ＭＳ Ｐゴシック" panose="020B0600070205080204" pitchFamily="50" charset="-128"/>
              <a:ea typeface="ＭＳ Ｐゴシック" panose="020B0600070205080204" pitchFamily="50" charset="-128"/>
            </a:rPr>
            <a:t>　今後、設備等の修繕、各種調査、計画策定業務委託、物品等のリースの増加に伴う物件費の増加が見込まれるので、計画的で早期の修繕を図るなど、効果的な対策を行う。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85090</xdr:rowOff>
    </xdr:from>
    <xdr:to>
      <xdr:col>82</xdr:col>
      <xdr:colOff>107950</xdr:colOff>
      <xdr:row>21</xdr:row>
      <xdr:rowOff>31750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65684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85090</xdr:rowOff>
    </xdr:from>
    <xdr:to>
      <xdr:col>82</xdr:col>
      <xdr:colOff>196850</xdr:colOff>
      <xdr:row>15</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6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9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5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901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121937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年度の扶助費に係る経常収支比率は、臨時財政対策債の減により上昇した。扶助費に係る経常収支比率は類似団体平均を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ポイント下回っているが、依然として障害者福祉関係費、児童手当、医療費助成は高い水準を維持している。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その他に係る経常収支比率は、繰出金や維持補修費などが含まれ、類似団体平均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維持補修費については、今後、老朽化施設の修繕などにより増加することが予想されるため、計画的で早期の修繕を図るなど、効果的な対策を行う。</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132443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9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113393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113393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8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類似団体平均を大幅に上回っているが、これは病院事業・水道事業への繰出金や、一部事務組合への負担金などが多額になっているためである。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病院事業については、「公立森町病院経営強化プラン」に基づき、更なる地域医療の充実と経営改善を図っていく。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39</xdr:row>
      <xdr:rowOff>133858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33440"/>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512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40</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512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792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7015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126509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124206</xdr:rowOff>
    </xdr:from>
    <xdr:to>
      <xdr:col>74</xdr:col>
      <xdr:colOff>31750</xdr:colOff>
      <xdr:row>40</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等の元金償還開始により、公債費に係る経常収支比率は上昇した。今後、公共施設等適正管理推進事業債等の元金償還開始により増加が見込まれ、さらには今後の課題となる老朽化施設の修繕などが加わり、厳しい財政状況が予想されるため、地方債発行の抑制に努め、毎年度の起債の償還が平準化するよう適切な地方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124713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77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106426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106426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166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年度は、普通交付税が再算定により増加したことで低下したが、令和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年度は、光熱水費の増加や臨時財政対策債の減少により上昇した。今後、「公立森町病院経営強化プラン」に掲げる取り組みを通して、経常経費の削減を行い、普通会計の負担を減らしていくように努める。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76858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77</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76858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80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20500</xdr:rowOff>
    </xdr:from>
    <xdr:to>
      <xdr:col>29</xdr:col>
      <xdr:colOff>127000</xdr:colOff>
      <xdr:row>17</xdr:row>
      <xdr:rowOff>81340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2775"/>
          <a:ext cx="647700" cy="6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81340</xdr:rowOff>
    </xdr:from>
    <xdr:to>
      <xdr:col>26</xdr:col>
      <xdr:colOff>50800</xdr:colOff>
      <xdr:row>17</xdr:row>
      <xdr:rowOff>115744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3615"/>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115744</xdr:rowOff>
    </xdr:from>
    <xdr:to>
      <xdr:col>22</xdr:col>
      <xdr:colOff>114300</xdr:colOff>
      <xdr:row>18</xdr:row>
      <xdr:rowOff>18181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8019"/>
          <a:ext cx="698500" cy="7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18181</xdr:rowOff>
    </xdr:from>
    <xdr:to>
      <xdr:col>18</xdr:col>
      <xdr:colOff>177800</xdr:colOff>
      <xdr:row>18</xdr:row>
      <xdr:rowOff>89014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51906"/>
          <a:ext cx="698500" cy="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141150</xdr:rowOff>
    </xdr:from>
    <xdr:to>
      <xdr:col>29</xdr:col>
      <xdr:colOff>177800</xdr:colOff>
      <xdr:row>17</xdr:row>
      <xdr:rowOff>71300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113227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30540</xdr:rowOff>
    </xdr:from>
    <xdr:to>
      <xdr:col>26</xdr:col>
      <xdr:colOff>101600</xdr:colOff>
      <xdr:row>17</xdr:row>
      <xdr:rowOff>132140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116917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7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64944</xdr:rowOff>
    </xdr:from>
    <xdr:to>
      <xdr:col>22</xdr:col>
      <xdr:colOff>165100</xdr:colOff>
      <xdr:row>17</xdr:row>
      <xdr:rowOff>166544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151321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138831</xdr:rowOff>
    </xdr:from>
    <xdr:to>
      <xdr:col>19</xdr:col>
      <xdr:colOff>38100</xdr:colOff>
      <xdr:row>18</xdr:row>
      <xdr:rowOff>68981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0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53758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38214</xdr:rowOff>
    </xdr:from>
    <xdr:to>
      <xdr:col>15</xdr:col>
      <xdr:colOff>101600</xdr:colOff>
      <xdr:row>18</xdr:row>
      <xdr:rowOff>139814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124591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49207</xdr:rowOff>
    </xdr:from>
    <xdr:to>
      <xdr:col>29</xdr:col>
      <xdr:colOff>127000</xdr:colOff>
      <xdr:row>35</xdr:row>
      <xdr:rowOff>84320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59557"/>
          <a:ext cx="6477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84320</xdr:rowOff>
    </xdr:from>
    <xdr:to>
      <xdr:col>26</xdr:col>
      <xdr:colOff>50800</xdr:colOff>
      <xdr:row>35</xdr:row>
      <xdr:rowOff>142111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94670"/>
          <a:ext cx="698500" cy="5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142111</xdr:rowOff>
    </xdr:from>
    <xdr:to>
      <xdr:col>22</xdr:col>
      <xdr:colOff>114300</xdr:colOff>
      <xdr:row>35</xdr:row>
      <xdr:rowOff>206759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2461"/>
          <a:ext cx="698500" cy="6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206759</xdr:rowOff>
    </xdr:from>
    <xdr:to>
      <xdr:col>18</xdr:col>
      <xdr:colOff>177800</xdr:colOff>
      <xdr:row>35</xdr:row>
      <xdr:rowOff>273738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17109"/>
          <a:ext cx="698500" cy="6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341307</xdr:rowOff>
    </xdr:from>
    <xdr:to>
      <xdr:col>29</xdr:col>
      <xdr:colOff>177800</xdr:colOff>
      <xdr:row>35</xdr:row>
      <xdr:rowOff>100007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186384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33520</xdr:rowOff>
    </xdr:from>
    <xdr:to>
      <xdr:col>26</xdr:col>
      <xdr:colOff>101600</xdr:colOff>
      <xdr:row>35</xdr:row>
      <xdr:rowOff>135120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4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145297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1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91311</xdr:rowOff>
    </xdr:from>
    <xdr:to>
      <xdr:col>22</xdr:col>
      <xdr:colOff>165100</xdr:colOff>
      <xdr:row>35</xdr:row>
      <xdr:rowOff>192911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203088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155959</xdr:rowOff>
    </xdr:from>
    <xdr:to>
      <xdr:col>19</xdr:col>
      <xdr:colOff>38100</xdr:colOff>
      <xdr:row>35</xdr:row>
      <xdr:rowOff>257559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267736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222938</xdr:rowOff>
    </xdr:from>
    <xdr:to>
      <xdr:col>15</xdr:col>
      <xdr:colOff>101600</xdr:colOff>
      <xdr:row>35</xdr:row>
      <xdr:rowOff>324538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334715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16,999
133.91
10,727,685
9,930,548
705,332
5,443,890
8,692,392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108480</xdr:rowOff>
    </xdr:from>
    <xdr:to>
      <xdr:col>24</xdr:col>
      <xdr:colOff>63500</xdr:colOff>
      <xdr:row>37</xdr:row>
      <xdr:rowOff>138426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2130"/>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138426</xdr:rowOff>
    </xdr:from>
    <xdr:to>
      <xdr:col>19</xdr:col>
      <xdr:colOff>177800</xdr:colOff>
      <xdr:row>38</xdr:row>
      <xdr:rowOff>12256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2076"/>
          <a:ext cx="889000" cy="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12256</xdr:rowOff>
    </xdr:from>
    <xdr:to>
      <xdr:col>15</xdr:col>
      <xdr:colOff>50800</xdr:colOff>
      <xdr:row>39</xdr:row>
      <xdr:rowOff>8108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7356"/>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8108</xdr:rowOff>
    </xdr:from>
    <xdr:to>
      <xdr:col>10</xdr:col>
      <xdr:colOff>114300</xdr:colOff>
      <xdr:row>39</xdr:row>
      <xdr:rowOff>28617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94658"/>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57680</xdr:rowOff>
    </xdr:from>
    <xdr:to>
      <xdr:col>24</xdr:col>
      <xdr:colOff>114300</xdr:colOff>
      <xdr:row>37</xdr:row>
      <xdr:rowOff>159280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36107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87626</xdr:rowOff>
    </xdr:from>
    <xdr:to>
      <xdr:col>20</xdr:col>
      <xdr:colOff>38100</xdr:colOff>
      <xdr:row>38</xdr:row>
      <xdr:rowOff>17776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132905</xdr:rowOff>
    </xdr:from>
    <xdr:to>
      <xdr:col>15</xdr:col>
      <xdr:colOff>101600</xdr:colOff>
      <xdr:row>38</xdr:row>
      <xdr:rowOff>63055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54183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128758</xdr:rowOff>
    </xdr:from>
    <xdr:to>
      <xdr:col>10</xdr:col>
      <xdr:colOff>165100</xdr:colOff>
      <xdr:row>39</xdr:row>
      <xdr:rowOff>58908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50035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149267</xdr:rowOff>
    </xdr:from>
    <xdr:to>
      <xdr:col>6</xdr:col>
      <xdr:colOff>38100</xdr:colOff>
      <xdr:row>39</xdr:row>
      <xdr:rowOff>79417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70544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126115</xdr:rowOff>
    </xdr:from>
    <xdr:to>
      <xdr:col>24</xdr:col>
      <xdr:colOff>63500</xdr:colOff>
      <xdr:row>57</xdr:row>
      <xdr:rowOff>80803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7315"/>
          <a:ext cx="838200" cy="1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28291</xdr:rowOff>
    </xdr:from>
    <xdr:to>
      <xdr:col>19</xdr:col>
      <xdr:colOff>177800</xdr:colOff>
      <xdr:row>57</xdr:row>
      <xdr:rowOff>80803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00941"/>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28291</xdr:rowOff>
    </xdr:from>
    <xdr:to>
      <xdr:col>15</xdr:col>
      <xdr:colOff>50800</xdr:colOff>
      <xdr:row>58</xdr:row>
      <xdr:rowOff>79284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0941"/>
          <a:ext cx="889000" cy="2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79284</xdr:rowOff>
    </xdr:from>
    <xdr:to>
      <xdr:col>10</xdr:col>
      <xdr:colOff>114300</xdr:colOff>
      <xdr:row>58</xdr:row>
      <xdr:rowOff>141741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3384"/>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75315</xdr:rowOff>
    </xdr:from>
    <xdr:to>
      <xdr:col>24</xdr:col>
      <xdr:colOff>114300</xdr:colOff>
      <xdr:row>57</xdr:row>
      <xdr:rowOff>5465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53742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30003</xdr:rowOff>
    </xdr:from>
    <xdr:to>
      <xdr:col>20</xdr:col>
      <xdr:colOff>38100</xdr:colOff>
      <xdr:row>57</xdr:row>
      <xdr:rowOff>131603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122730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148941</xdr:rowOff>
    </xdr:from>
    <xdr:to>
      <xdr:col>15</xdr:col>
      <xdr:colOff>101600</xdr:colOff>
      <xdr:row>57</xdr:row>
      <xdr:rowOff>79091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70218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28484</xdr:rowOff>
    </xdr:from>
    <xdr:to>
      <xdr:col>10</xdr:col>
      <xdr:colOff>165100</xdr:colOff>
      <xdr:row>58</xdr:row>
      <xdr:rowOff>130084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121211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90941</xdr:rowOff>
    </xdr:from>
    <xdr:to>
      <xdr:col>6</xdr:col>
      <xdr:colOff>38100</xdr:colOff>
      <xdr:row>59</xdr:row>
      <xdr:rowOff>21091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8446</xdr:rowOff>
    </xdr:from>
    <xdr:to>
      <xdr:col>24</xdr:col>
      <xdr:colOff>63500</xdr:colOff>
      <xdr:row>78</xdr:row>
      <xdr:rowOff>46698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81546"/>
          <a:ext cx="8382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109258</xdr:rowOff>
    </xdr:from>
    <xdr:to>
      <xdr:col>19</xdr:col>
      <xdr:colOff>177800</xdr:colOff>
      <xdr:row>78</xdr:row>
      <xdr:rowOff>8446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10908"/>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109258</xdr:rowOff>
    </xdr:from>
    <xdr:to>
      <xdr:col>15</xdr:col>
      <xdr:colOff>50800</xdr:colOff>
      <xdr:row>78</xdr:row>
      <xdr:rowOff>50964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10908"/>
          <a:ext cx="8890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49440</xdr:rowOff>
    </xdr:from>
    <xdr:to>
      <xdr:col>10</xdr:col>
      <xdr:colOff>114300</xdr:colOff>
      <xdr:row>78</xdr:row>
      <xdr:rowOff>50964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225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167348</xdr:rowOff>
    </xdr:from>
    <xdr:to>
      <xdr:col>24</xdr:col>
      <xdr:colOff>114300</xdr:colOff>
      <xdr:row>78</xdr:row>
      <xdr:rowOff>97498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82275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129096</xdr:rowOff>
    </xdr:from>
    <xdr:to>
      <xdr:col>20</xdr:col>
      <xdr:colOff>38100</xdr:colOff>
      <xdr:row>78</xdr:row>
      <xdr:rowOff>59246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50373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58458</xdr:rowOff>
    </xdr:from>
    <xdr:to>
      <xdr:col>15</xdr:col>
      <xdr:colOff>101600</xdr:colOff>
      <xdr:row>77</xdr:row>
      <xdr:rowOff>160058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151185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5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xdr:rowOff>
    </xdr:from>
    <xdr:to>
      <xdr:col>10</xdr:col>
      <xdr:colOff>165100</xdr:colOff>
      <xdr:row>78</xdr:row>
      <xdr:rowOff>101764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92891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170090</xdr:rowOff>
    </xdr:from>
    <xdr:to>
      <xdr:col>6</xdr:col>
      <xdr:colOff>38100</xdr:colOff>
      <xdr:row>78</xdr:row>
      <xdr:rowOff>100240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91367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87774</xdr:rowOff>
    </xdr:from>
    <xdr:to>
      <xdr:col>24</xdr:col>
      <xdr:colOff>63500</xdr:colOff>
      <xdr:row>96</xdr:row>
      <xdr:rowOff>59869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75524"/>
          <a:ext cx="838200" cy="14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87774</xdr:rowOff>
    </xdr:from>
    <xdr:to>
      <xdr:col>19</xdr:col>
      <xdr:colOff>177800</xdr:colOff>
      <xdr:row>97</xdr:row>
      <xdr:rowOff>135356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75524"/>
          <a:ext cx="889000" cy="3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135356</xdr:rowOff>
    </xdr:from>
    <xdr:to>
      <xdr:col>15</xdr:col>
      <xdr:colOff>50800</xdr:colOff>
      <xdr:row>98</xdr:row>
      <xdr:rowOff>3209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66006"/>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3209</xdr:rowOff>
    </xdr:from>
    <xdr:to>
      <xdr:col>10</xdr:col>
      <xdr:colOff>114300</xdr:colOff>
      <xdr:row>98</xdr:row>
      <xdr:rowOff>76133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05309"/>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xdr:rowOff>
    </xdr:from>
    <xdr:to>
      <xdr:col>24</xdr:col>
      <xdr:colOff>114300</xdr:colOff>
      <xdr:row>96</xdr:row>
      <xdr:rowOff>110669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158946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36974</xdr:rowOff>
    </xdr:from>
    <xdr:to>
      <xdr:col>20</xdr:col>
      <xdr:colOff>38100</xdr:colOff>
      <xdr:row>95</xdr:row>
      <xdr:rowOff>138574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129701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84556</xdr:rowOff>
    </xdr:from>
    <xdr:to>
      <xdr:col>15</xdr:col>
      <xdr:colOff>101600</xdr:colOff>
      <xdr:row>98</xdr:row>
      <xdr:rowOff>14706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123859</xdr:rowOff>
    </xdr:from>
    <xdr:to>
      <xdr:col>10</xdr:col>
      <xdr:colOff>165100</xdr:colOff>
      <xdr:row>98</xdr:row>
      <xdr:rowOff>54009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45136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25333</xdr:rowOff>
    </xdr:from>
    <xdr:to>
      <xdr:col>6</xdr:col>
      <xdr:colOff>38100</xdr:colOff>
      <xdr:row>98</xdr:row>
      <xdr:rowOff>126933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118060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122939</xdr:rowOff>
    </xdr:from>
    <xdr:to>
      <xdr:col>55</xdr:col>
      <xdr:colOff>0</xdr:colOff>
      <xdr:row>35</xdr:row>
      <xdr:rowOff>156104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23689"/>
          <a:ext cx="8382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77996</xdr:rowOff>
    </xdr:from>
    <xdr:to>
      <xdr:col>50</xdr:col>
      <xdr:colOff>114300</xdr:colOff>
      <xdr:row>35</xdr:row>
      <xdr:rowOff>156104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21496"/>
          <a:ext cx="889000" cy="9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77996</xdr:rowOff>
    </xdr:from>
    <xdr:to>
      <xdr:col>45</xdr:col>
      <xdr:colOff>177800</xdr:colOff>
      <xdr:row>36</xdr:row>
      <xdr:rowOff>105602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21496"/>
          <a:ext cx="889000" cy="105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105602</xdr:rowOff>
    </xdr:from>
    <xdr:to>
      <xdr:col>41</xdr:col>
      <xdr:colOff>50800</xdr:colOff>
      <xdr:row>36</xdr:row>
      <xdr:rowOff>141035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780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72139</xdr:rowOff>
    </xdr:from>
    <xdr:to>
      <xdr:col>55</xdr:col>
      <xdr:colOff>50800</xdr:colOff>
      <xdr:row>36</xdr:row>
      <xdr:rowOff>2289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95016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105304</xdr:rowOff>
    </xdr:from>
    <xdr:to>
      <xdr:col>50</xdr:col>
      <xdr:colOff>165100</xdr:colOff>
      <xdr:row>36</xdr:row>
      <xdr:rowOff>35454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51981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27196</xdr:rowOff>
    </xdr:from>
    <xdr:to>
      <xdr:col>46</xdr:col>
      <xdr:colOff>38100</xdr:colOff>
      <xdr:row>30</xdr:row>
      <xdr:rowOff>128796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145323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54802</xdr:rowOff>
    </xdr:from>
    <xdr:to>
      <xdr:col>41</xdr:col>
      <xdr:colOff>101600</xdr:colOff>
      <xdr:row>36</xdr:row>
      <xdr:rowOff>156402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90235</xdr:rowOff>
    </xdr:from>
    <xdr:to>
      <xdr:col>36</xdr:col>
      <xdr:colOff>165100</xdr:colOff>
      <xdr:row>37</xdr:row>
      <xdr:rowOff>20385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155865</xdr:rowOff>
    </xdr:from>
    <xdr:to>
      <xdr:col>55</xdr:col>
      <xdr:colOff>0</xdr:colOff>
      <xdr:row>58</xdr:row>
      <xdr:rowOff>108425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28515"/>
          <a:ext cx="838200" cy="1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105563</xdr:rowOff>
    </xdr:from>
    <xdr:to>
      <xdr:col>50</xdr:col>
      <xdr:colOff>114300</xdr:colOff>
      <xdr:row>58</xdr:row>
      <xdr:rowOff>108425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49663"/>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26967</xdr:rowOff>
    </xdr:from>
    <xdr:to>
      <xdr:col>45</xdr:col>
      <xdr:colOff>177800</xdr:colOff>
      <xdr:row>58</xdr:row>
      <xdr:rowOff>105563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71067"/>
          <a:ext cx="889000" cy="7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26967</xdr:rowOff>
    </xdr:from>
    <xdr:to>
      <xdr:col>41</xdr:col>
      <xdr:colOff>50800</xdr:colOff>
      <xdr:row>59</xdr:row>
      <xdr:rowOff>48369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71067"/>
          <a:ext cx="889000" cy="19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105065</xdr:rowOff>
    </xdr:from>
    <xdr:to>
      <xdr:col>55</xdr:col>
      <xdr:colOff>50800</xdr:colOff>
      <xdr:row>58</xdr:row>
      <xdr:rowOff>35215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83492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57625</xdr:rowOff>
    </xdr:from>
    <xdr:to>
      <xdr:col>50</xdr:col>
      <xdr:colOff>165100</xdr:colOff>
      <xdr:row>58</xdr:row>
      <xdr:rowOff>159225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150352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54763</xdr:rowOff>
    </xdr:from>
    <xdr:to>
      <xdr:col>46</xdr:col>
      <xdr:colOff>38100</xdr:colOff>
      <xdr:row>58</xdr:row>
      <xdr:rowOff>156363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147490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147617</xdr:rowOff>
    </xdr:from>
    <xdr:to>
      <xdr:col>41</xdr:col>
      <xdr:colOff>101600</xdr:colOff>
      <xdr:row>58</xdr:row>
      <xdr:rowOff>77767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68894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1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169019</xdr:rowOff>
    </xdr:from>
    <xdr:to>
      <xdr:col>36</xdr:col>
      <xdr:colOff>165100</xdr:colOff>
      <xdr:row>59</xdr:row>
      <xdr:rowOff>99169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1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90296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2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103809</xdr:rowOff>
    </xdr:from>
    <xdr:to>
      <xdr:col>55</xdr:col>
      <xdr:colOff>0</xdr:colOff>
      <xdr:row>79</xdr:row>
      <xdr:rowOff>20486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76909"/>
          <a:ext cx="838200" cy="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103809</xdr:rowOff>
    </xdr:from>
    <xdr:to>
      <xdr:col>50</xdr:col>
      <xdr:colOff>114300</xdr:colOff>
      <xdr:row>79</xdr:row>
      <xdr:rowOff>4572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76909"/>
          <a:ext cx="889000" cy="7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68999</xdr:rowOff>
    </xdr:from>
    <xdr:to>
      <xdr:col>45</xdr:col>
      <xdr:colOff>177800</xdr:colOff>
      <xdr:row>79</xdr:row>
      <xdr:rowOff>4572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442099"/>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68999</xdr:rowOff>
    </xdr:from>
    <xdr:to>
      <xdr:col>41</xdr:col>
      <xdr:colOff>50800</xdr:colOff>
      <xdr:row>78</xdr:row>
      <xdr:rowOff>132245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4420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141136</xdr:rowOff>
    </xdr:from>
    <xdr:to>
      <xdr:col>55</xdr:col>
      <xdr:colOff>50800</xdr:colOff>
      <xdr:row>79</xdr:row>
      <xdr:rowOff>71286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56063</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53009</xdr:rowOff>
    </xdr:from>
    <xdr:to>
      <xdr:col>50</xdr:col>
      <xdr:colOff>165100</xdr:colOff>
      <xdr:row>78</xdr:row>
      <xdr:rowOff>154609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145736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125222</xdr:rowOff>
    </xdr:from>
    <xdr:to>
      <xdr:col>46</xdr:col>
      <xdr:colOff>38100</xdr:colOff>
      <xdr:row>79</xdr:row>
      <xdr:rowOff>55372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46499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18199</xdr:rowOff>
    </xdr:from>
    <xdr:to>
      <xdr:col>41</xdr:col>
      <xdr:colOff>101600</xdr:colOff>
      <xdr:row>78</xdr:row>
      <xdr:rowOff>119799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110926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4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81445</xdr:rowOff>
    </xdr:from>
    <xdr:to>
      <xdr:col>36</xdr:col>
      <xdr:colOff>165100</xdr:colOff>
      <xdr:row>79</xdr:row>
      <xdr:rowOff>11595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2722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4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106226</xdr:rowOff>
    </xdr:from>
    <xdr:to>
      <xdr:col>55</xdr:col>
      <xdr:colOff>0</xdr:colOff>
      <xdr:row>97</xdr:row>
      <xdr:rowOff>29939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565426"/>
          <a:ext cx="8382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97017</xdr:rowOff>
    </xdr:from>
    <xdr:to>
      <xdr:col>50</xdr:col>
      <xdr:colOff>114300</xdr:colOff>
      <xdr:row>97</xdr:row>
      <xdr:rowOff>29939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556217"/>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97017</xdr:rowOff>
    </xdr:from>
    <xdr:to>
      <xdr:col>45</xdr:col>
      <xdr:colOff>177800</xdr:colOff>
      <xdr:row>97</xdr:row>
      <xdr:rowOff>114342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556217"/>
          <a:ext cx="889000" cy="18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34201</xdr:rowOff>
    </xdr:from>
    <xdr:to>
      <xdr:col>41</xdr:col>
      <xdr:colOff>50800</xdr:colOff>
      <xdr:row>97</xdr:row>
      <xdr:rowOff>114342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664851"/>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55426</xdr:rowOff>
    </xdr:from>
    <xdr:to>
      <xdr:col>55</xdr:col>
      <xdr:colOff>50800</xdr:colOff>
      <xdr:row>96</xdr:row>
      <xdr:rowOff>157026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33853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150589</xdr:rowOff>
    </xdr:from>
    <xdr:to>
      <xdr:col>50</xdr:col>
      <xdr:colOff>165100</xdr:colOff>
      <xdr:row>97</xdr:row>
      <xdr:rowOff>80739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71866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46217</xdr:rowOff>
    </xdr:from>
    <xdr:to>
      <xdr:col>46</xdr:col>
      <xdr:colOff>38100</xdr:colOff>
      <xdr:row>96</xdr:row>
      <xdr:rowOff>147817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63542</xdr:rowOff>
    </xdr:from>
    <xdr:to>
      <xdr:col>41</xdr:col>
      <xdr:colOff>101600</xdr:colOff>
      <xdr:row>97</xdr:row>
      <xdr:rowOff>165142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156269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7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154851</xdr:rowOff>
    </xdr:from>
    <xdr:to>
      <xdr:col>36</xdr:col>
      <xdr:colOff>165100</xdr:colOff>
      <xdr:row>97</xdr:row>
      <xdr:rowOff>85001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76128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64079</xdr:rowOff>
    </xdr:from>
    <xdr:to>
      <xdr:col>85</xdr:col>
      <xdr:colOff>127000</xdr:colOff>
      <xdr:row>38</xdr:row>
      <xdr:rowOff>31390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5379029"/>
          <a:ext cx="838200" cy="11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154650</xdr:rowOff>
    </xdr:from>
    <xdr:to>
      <xdr:col>81</xdr:col>
      <xdr:colOff>50800</xdr:colOff>
      <xdr:row>38</xdr:row>
      <xdr:rowOff>31390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98300"/>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154650</xdr:rowOff>
    </xdr:from>
    <xdr:to>
      <xdr:col>76</xdr:col>
      <xdr:colOff>114300</xdr:colOff>
      <xdr:row>38</xdr:row>
      <xdr:rowOff>42407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498300"/>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153279</xdr:rowOff>
    </xdr:from>
    <xdr:to>
      <xdr:col>71</xdr:col>
      <xdr:colOff>177800</xdr:colOff>
      <xdr:row>38</xdr:row>
      <xdr:rowOff>42407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496929"/>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13279</xdr:rowOff>
    </xdr:from>
    <xdr:to>
      <xdr:col>85</xdr:col>
      <xdr:colOff>177800</xdr:colOff>
      <xdr:row>31</xdr:row>
      <xdr:rowOff>114879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53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36156</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51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152039</xdr:rowOff>
    </xdr:from>
    <xdr:to>
      <xdr:col>81</xdr:col>
      <xdr:colOff>101600</xdr:colOff>
      <xdr:row>38</xdr:row>
      <xdr:rowOff>82189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4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73317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103850</xdr:rowOff>
    </xdr:from>
    <xdr:to>
      <xdr:col>76</xdr:col>
      <xdr:colOff>165100</xdr:colOff>
      <xdr:row>38</xdr:row>
      <xdr:rowOff>34000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25127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54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163057</xdr:rowOff>
    </xdr:from>
    <xdr:to>
      <xdr:col>72</xdr:col>
      <xdr:colOff>38100</xdr:colOff>
      <xdr:row>38</xdr:row>
      <xdr:rowOff>93207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84334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5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102479</xdr:rowOff>
    </xdr:from>
    <xdr:to>
      <xdr:col>67</xdr:col>
      <xdr:colOff>101600</xdr:colOff>
      <xdr:row>38</xdr:row>
      <xdr:rowOff>32629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4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23756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5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76212</xdr:rowOff>
    </xdr:from>
    <xdr:to>
      <xdr:col>85</xdr:col>
      <xdr:colOff>127000</xdr:colOff>
      <xdr:row>75</xdr:row>
      <xdr:rowOff>107861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34962"/>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107861</xdr:rowOff>
    </xdr:from>
    <xdr:to>
      <xdr:col>81</xdr:col>
      <xdr:colOff>50800</xdr:colOff>
      <xdr:row>75</xdr:row>
      <xdr:rowOff>145262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966611"/>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145262</xdr:rowOff>
    </xdr:from>
    <xdr:to>
      <xdr:col>76</xdr:col>
      <xdr:colOff>114300</xdr:colOff>
      <xdr:row>75</xdr:row>
      <xdr:rowOff>168708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04012"/>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168708</xdr:rowOff>
    </xdr:from>
    <xdr:to>
      <xdr:col>71</xdr:col>
      <xdr:colOff>177800</xdr:colOff>
      <xdr:row>76</xdr:row>
      <xdr:rowOff>38709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27458"/>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25412</xdr:rowOff>
    </xdr:from>
    <xdr:to>
      <xdr:col>85</xdr:col>
      <xdr:colOff>177800</xdr:colOff>
      <xdr:row>75</xdr:row>
      <xdr:rowOff>127012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3839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57061</xdr:rowOff>
    </xdr:from>
    <xdr:to>
      <xdr:col>81</xdr:col>
      <xdr:colOff>101600</xdr:colOff>
      <xdr:row>75</xdr:row>
      <xdr:rowOff>158660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15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149789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94462</xdr:rowOff>
    </xdr:from>
    <xdr:to>
      <xdr:col>76</xdr:col>
      <xdr:colOff>165100</xdr:colOff>
      <xdr:row>76</xdr:row>
      <xdr:rowOff>24612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0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117907</xdr:rowOff>
    </xdr:from>
    <xdr:to>
      <xdr:col>72</xdr:col>
      <xdr:colOff>38100</xdr:colOff>
      <xdr:row>76</xdr:row>
      <xdr:rowOff>48056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7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39185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0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159359</xdr:rowOff>
    </xdr:from>
    <xdr:to>
      <xdr:col>67</xdr:col>
      <xdr:colOff>101600</xdr:colOff>
      <xdr:row>76</xdr:row>
      <xdr:rowOff>89509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80636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1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78729</xdr:rowOff>
    </xdr:from>
    <xdr:to>
      <xdr:col>85</xdr:col>
      <xdr:colOff>127000</xdr:colOff>
      <xdr:row>97</xdr:row>
      <xdr:rowOff>41875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366479"/>
          <a:ext cx="838200" cy="30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78729</xdr:rowOff>
    </xdr:from>
    <xdr:to>
      <xdr:col>81</xdr:col>
      <xdr:colOff>50800</xdr:colOff>
      <xdr:row>98</xdr:row>
      <xdr:rowOff>10573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366479"/>
          <a:ext cx="889000" cy="4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10573</xdr:rowOff>
    </xdr:from>
    <xdr:to>
      <xdr:col>76</xdr:col>
      <xdr:colOff>114300</xdr:colOff>
      <xdr:row>98</xdr:row>
      <xdr:rowOff>73799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12673"/>
          <a:ext cx="889000" cy="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73799</xdr:rowOff>
    </xdr:from>
    <xdr:to>
      <xdr:col>71</xdr:col>
      <xdr:colOff>177800</xdr:colOff>
      <xdr:row>99</xdr:row>
      <xdr:rowOff>48129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75899"/>
          <a:ext cx="889000" cy="1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162525</xdr:rowOff>
    </xdr:from>
    <xdr:to>
      <xdr:col>85</xdr:col>
      <xdr:colOff>177800</xdr:colOff>
      <xdr:row>97</xdr:row>
      <xdr:rowOff>92675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140952</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27929</xdr:rowOff>
    </xdr:from>
    <xdr:to>
      <xdr:col>81</xdr:col>
      <xdr:colOff>101600</xdr:colOff>
      <xdr:row>95</xdr:row>
      <xdr:rowOff>129529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3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146056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0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131223</xdr:rowOff>
    </xdr:from>
    <xdr:to>
      <xdr:col>76</xdr:col>
      <xdr:colOff>165100</xdr:colOff>
      <xdr:row>98</xdr:row>
      <xdr:rowOff>61373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52500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22999</xdr:rowOff>
    </xdr:from>
    <xdr:to>
      <xdr:col>72</xdr:col>
      <xdr:colOff>38100</xdr:colOff>
      <xdr:row>98</xdr:row>
      <xdr:rowOff>124599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115726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9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168779</xdr:rowOff>
    </xdr:from>
    <xdr:to>
      <xdr:col>67</xdr:col>
      <xdr:colOff>101600</xdr:colOff>
      <xdr:row>99</xdr:row>
      <xdr:rowOff>98929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90056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103677</xdr:rowOff>
    </xdr:from>
    <xdr:to>
      <xdr:col>116</xdr:col>
      <xdr:colOff>63500</xdr:colOff>
      <xdr:row>75</xdr:row>
      <xdr:rowOff>118897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62427"/>
          <a:ext cx="8382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118897</xdr:rowOff>
    </xdr:from>
    <xdr:to>
      <xdr:col>111</xdr:col>
      <xdr:colOff>177800</xdr:colOff>
      <xdr:row>75</xdr:row>
      <xdr:rowOff>126022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77647"/>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126022</xdr:rowOff>
    </xdr:from>
    <xdr:to>
      <xdr:col>107</xdr:col>
      <xdr:colOff>50800</xdr:colOff>
      <xdr:row>75</xdr:row>
      <xdr:rowOff>143701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847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143701</xdr:rowOff>
    </xdr:from>
    <xdr:to>
      <xdr:col>102</xdr:col>
      <xdr:colOff>114300</xdr:colOff>
      <xdr:row>75</xdr:row>
      <xdr:rowOff>143720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024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52877</xdr:rowOff>
    </xdr:from>
    <xdr:to>
      <xdr:col>116</xdr:col>
      <xdr:colOff>114300</xdr:colOff>
      <xdr:row>75</xdr:row>
      <xdr:rowOff>154477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31304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68097</xdr:rowOff>
    </xdr:from>
    <xdr:to>
      <xdr:col>112</xdr:col>
      <xdr:colOff>38100</xdr:colOff>
      <xdr:row>75</xdr:row>
      <xdr:rowOff>169698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160825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0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75222</xdr:rowOff>
    </xdr:from>
    <xdr:to>
      <xdr:col>107</xdr:col>
      <xdr:colOff>101600</xdr:colOff>
      <xdr:row>76</xdr:row>
      <xdr:rowOff>5372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167949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92901</xdr:rowOff>
    </xdr:from>
    <xdr:to>
      <xdr:col>102</xdr:col>
      <xdr:colOff>165100</xdr:colOff>
      <xdr:row>76</xdr:row>
      <xdr:rowOff>23050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14177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92920</xdr:rowOff>
    </xdr:from>
    <xdr:to>
      <xdr:col>98</xdr:col>
      <xdr:colOff>38100</xdr:colOff>
      <xdr:row>76</xdr:row>
      <xdr:rowOff>23070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569,706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特に増減の大きいものとその理由として、減少分では、積立金においてふるさと応援寄附金の減少に伴うふるさと応援基金積立金の減によるもの、扶助費において子育て世帯への臨時特別給付金の減によるものがあり、増加分では、災害復旧事業費お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号による豪雨における被災の災害復旧によるもの、物件費において光熱水費等の増によるものが挙げられる。</a:t>
          </a:r>
        </a:p>
        <a:p>
          <a:r>
            <a:rPr kumimoji="1" lang="ja-JP" altLang="en-US" sz="1300">
              <a:latin typeface="ＭＳ Ｐゴシック" panose="020B0600070205080204" pitchFamily="50" charset="-128"/>
              <a:ea typeface="ＭＳ Ｐゴシック" panose="020B0600070205080204" pitchFamily="50" charset="-128"/>
            </a:rPr>
            <a:t>　また、公債費については、類似団体平均比較では</a:t>
          </a:r>
          <a:r>
            <a:rPr kumimoji="1" lang="en-US" altLang="ja-JP" sz="1300">
              <a:latin typeface="ＭＳ Ｐゴシック" panose="020B0600070205080204" pitchFamily="50" charset="-128"/>
              <a:ea typeface="ＭＳ Ｐゴシック" panose="020B0600070205080204" pitchFamily="50" charset="-128"/>
            </a:rPr>
            <a:t>8,545</a:t>
          </a:r>
          <a:r>
            <a:rPr kumimoji="1" lang="ja-JP" altLang="en-US" sz="1300">
              <a:latin typeface="ＭＳ Ｐゴシック" panose="020B0600070205080204" pitchFamily="50" charset="-128"/>
              <a:ea typeface="ＭＳ Ｐゴシック" panose="020B0600070205080204" pitchFamily="50" charset="-128"/>
            </a:rPr>
            <a:t>円下回っているが、近年、臨時財政対策債等の元金償還開始により増加傾向にあり、対前年度比</a:t>
          </a:r>
          <a:r>
            <a:rPr kumimoji="1" lang="en-US" altLang="ja-JP" sz="1300">
              <a:latin typeface="ＭＳ Ｐゴシック" panose="020B0600070205080204" pitchFamily="50" charset="-128"/>
              <a:ea typeface="ＭＳ Ｐゴシック" panose="020B0600070205080204" pitchFamily="50" charset="-128"/>
            </a:rPr>
            <a:t>2,492</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は公共施設等の老朽化対策が本格化し、対策に係る更新整備等経費の増、それらに充当した地方債の償還金により公債費の増が見込まれ、限られた財源の中でいかに効率的にマネジメントしていくかが課題で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公共施設等総合管理計画、公共施設個別施設計画等に則り、更新、縮小、統合、除却などを多角的に検討し、事業の取捨選択を徹底することに努める。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16,999
133.91
10,727,685
9,930,548
705,332
5,443,890
8,692,392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127127</xdr:rowOff>
    </xdr:from>
    <xdr:to>
      <xdr:col>24</xdr:col>
      <xdr:colOff>63500</xdr:colOff>
      <xdr:row>38</xdr:row>
      <xdr:rowOff>54356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70777"/>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54356</xdr:rowOff>
    </xdr:from>
    <xdr:to>
      <xdr:col>19</xdr:col>
      <xdr:colOff>177800</xdr:colOff>
      <xdr:row>38</xdr:row>
      <xdr:rowOff>66548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694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66548</xdr:rowOff>
    </xdr:from>
    <xdr:to>
      <xdr:col>15</xdr:col>
      <xdr:colOff>50800</xdr:colOff>
      <xdr:row>39</xdr:row>
      <xdr:rowOff>15494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81648"/>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66929</xdr:rowOff>
    </xdr:from>
    <xdr:to>
      <xdr:col>10</xdr:col>
      <xdr:colOff>114300</xdr:colOff>
      <xdr:row>39</xdr:row>
      <xdr:rowOff>15494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0579"/>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76327</xdr:rowOff>
    </xdr:from>
    <xdr:to>
      <xdr:col>24</xdr:col>
      <xdr:colOff>114300</xdr:colOff>
      <xdr:row>38</xdr:row>
      <xdr:rowOff>6477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54754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3556</xdr:rowOff>
    </xdr:from>
    <xdr:to>
      <xdr:col>20</xdr:col>
      <xdr:colOff>38100</xdr:colOff>
      <xdr:row>38</xdr:row>
      <xdr:rowOff>105156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96283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15748</xdr:rowOff>
    </xdr:from>
    <xdr:to>
      <xdr:col>15</xdr:col>
      <xdr:colOff>101600</xdr:colOff>
      <xdr:row>38</xdr:row>
      <xdr:rowOff>117348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108475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136144</xdr:rowOff>
    </xdr:from>
    <xdr:to>
      <xdr:col>10</xdr:col>
      <xdr:colOff>165100</xdr:colOff>
      <xdr:row>39</xdr:row>
      <xdr:rowOff>66294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57421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16129</xdr:rowOff>
    </xdr:from>
    <xdr:to>
      <xdr:col>6</xdr:col>
      <xdr:colOff>38100</xdr:colOff>
      <xdr:row>37</xdr:row>
      <xdr:rowOff>117729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108856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25829</xdr:rowOff>
    </xdr:from>
    <xdr:to>
      <xdr:col>24</xdr:col>
      <xdr:colOff>63500</xdr:colOff>
      <xdr:row>56</xdr:row>
      <xdr:rowOff>56764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55579"/>
          <a:ext cx="838200" cy="20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85915</xdr:rowOff>
    </xdr:from>
    <xdr:to>
      <xdr:col>19</xdr:col>
      <xdr:colOff>177800</xdr:colOff>
      <xdr:row>55</xdr:row>
      <xdr:rowOff>25829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9865"/>
          <a:ext cx="889000" cy="6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85915</xdr:rowOff>
    </xdr:from>
    <xdr:to>
      <xdr:col>15</xdr:col>
      <xdr:colOff>50800</xdr:colOff>
      <xdr:row>58</xdr:row>
      <xdr:rowOff>32551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9865"/>
          <a:ext cx="889000" cy="11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32551</xdr:rowOff>
    </xdr:from>
    <xdr:to>
      <xdr:col>10</xdr:col>
      <xdr:colOff>114300</xdr:colOff>
      <xdr:row>58</xdr:row>
      <xdr:rowOff>137167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6651"/>
          <a:ext cx="889000" cy="10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5964</xdr:rowOff>
    </xdr:from>
    <xdr:to>
      <xdr:col>24</xdr:col>
      <xdr:colOff>114300</xdr:colOff>
      <xdr:row>56</xdr:row>
      <xdr:rowOff>107564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155841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146479</xdr:rowOff>
    </xdr:from>
    <xdr:to>
      <xdr:col>20</xdr:col>
      <xdr:colOff>38100</xdr:colOff>
      <xdr:row>55</xdr:row>
      <xdr:rowOff>76629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93156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1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35115</xdr:rowOff>
    </xdr:from>
    <xdr:to>
      <xdr:col>15</xdr:col>
      <xdr:colOff>101600</xdr:colOff>
      <xdr:row>51</xdr:row>
      <xdr:rowOff>136715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127842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7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153201</xdr:rowOff>
    </xdr:from>
    <xdr:to>
      <xdr:col>10</xdr:col>
      <xdr:colOff>165100</xdr:colOff>
      <xdr:row>58</xdr:row>
      <xdr:rowOff>83351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74478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86367</xdr:rowOff>
    </xdr:from>
    <xdr:to>
      <xdr:col>6</xdr:col>
      <xdr:colOff>38100</xdr:colOff>
      <xdr:row>59</xdr:row>
      <xdr:rowOff>16517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154025</xdr:rowOff>
    </xdr:from>
    <xdr:to>
      <xdr:col>24</xdr:col>
      <xdr:colOff>62865</xdr:colOff>
      <xdr:row>76</xdr:row>
      <xdr:rowOff>116219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5525"/>
          <a:ext cx="1270" cy="99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120046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15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116219</xdr:rowOff>
    </xdr:from>
    <xdr:to>
      <xdr:col>24</xdr:col>
      <xdr:colOff>152400</xdr:colOff>
      <xdr:row>76</xdr:row>
      <xdr:rowOff>116219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14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100702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154025</xdr:rowOff>
    </xdr:from>
    <xdr:to>
      <xdr:col>24</xdr:col>
      <xdr:colOff>152400</xdr:colOff>
      <xdr:row>70</xdr:row>
      <xdr:rowOff>154025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22951</xdr:rowOff>
    </xdr:from>
    <xdr:to>
      <xdr:col>24</xdr:col>
      <xdr:colOff>63500</xdr:colOff>
      <xdr:row>76</xdr:row>
      <xdr:rowOff>74898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53151"/>
          <a:ext cx="8382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59776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575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36899</xdr:rowOff>
    </xdr:from>
    <xdr:to>
      <xdr:col>24</xdr:col>
      <xdr:colOff>114300</xdr:colOff>
      <xdr:row>74</xdr:row>
      <xdr:rowOff>138499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2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74898</xdr:rowOff>
    </xdr:from>
    <xdr:to>
      <xdr:col>19</xdr:col>
      <xdr:colOff>177800</xdr:colOff>
      <xdr:row>77</xdr:row>
      <xdr:rowOff>148419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05098"/>
          <a:ext cx="889000" cy="2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122558</xdr:rowOff>
    </xdr:from>
    <xdr:to>
      <xdr:col>20</xdr:col>
      <xdr:colOff>38100</xdr:colOff>
      <xdr:row>74</xdr:row>
      <xdr:rowOff>52708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69235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41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75333</xdr:rowOff>
    </xdr:from>
    <xdr:to>
      <xdr:col>15</xdr:col>
      <xdr:colOff>50800</xdr:colOff>
      <xdr:row>77</xdr:row>
      <xdr:rowOff>148419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76983"/>
          <a:ext cx="889000" cy="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112805</xdr:rowOff>
    </xdr:from>
    <xdr:to>
      <xdr:col>15</xdr:col>
      <xdr:colOff>101600</xdr:colOff>
      <xdr:row>76</xdr:row>
      <xdr:rowOff>42956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75333</xdr:rowOff>
    </xdr:from>
    <xdr:to>
      <xdr:col>10</xdr:col>
      <xdr:colOff>114300</xdr:colOff>
      <xdr:row>78</xdr:row>
      <xdr:rowOff>95645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6983"/>
          <a:ext cx="889000" cy="19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166689</xdr:rowOff>
    </xdr:from>
    <xdr:to>
      <xdr:col>10</xdr:col>
      <xdr:colOff>165100</xdr:colOff>
      <xdr:row>76</xdr:row>
      <xdr:rowOff>96839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113366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73039</xdr:rowOff>
    </xdr:from>
    <xdr:to>
      <xdr:col>6</xdr:col>
      <xdr:colOff>38100</xdr:colOff>
      <xdr:row>77</xdr:row>
      <xdr:rowOff>3189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19717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143601</xdr:rowOff>
    </xdr:from>
    <xdr:to>
      <xdr:col>24</xdr:col>
      <xdr:colOff>114300</xdr:colOff>
      <xdr:row>76</xdr:row>
      <xdr:rowOff>73751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24098</xdr:rowOff>
    </xdr:from>
    <xdr:to>
      <xdr:col>20</xdr:col>
      <xdr:colOff>38100</xdr:colOff>
      <xdr:row>76</xdr:row>
      <xdr:rowOff>125698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116825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97619</xdr:rowOff>
    </xdr:from>
    <xdr:to>
      <xdr:col>15</xdr:col>
      <xdr:colOff>101600</xdr:colOff>
      <xdr:row>78</xdr:row>
      <xdr:rowOff>27769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24533</xdr:rowOff>
    </xdr:from>
    <xdr:to>
      <xdr:col>10</xdr:col>
      <xdr:colOff>165100</xdr:colOff>
      <xdr:row>77</xdr:row>
      <xdr:rowOff>126133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117260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44845</xdr:rowOff>
    </xdr:from>
    <xdr:to>
      <xdr:col>6</xdr:col>
      <xdr:colOff>38100</xdr:colOff>
      <xdr:row>78</xdr:row>
      <xdr:rowOff>146445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137572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25560</xdr:rowOff>
    </xdr:from>
    <xdr:to>
      <xdr:col>24</xdr:col>
      <xdr:colOff>63500</xdr:colOff>
      <xdr:row>91</xdr:row>
      <xdr:rowOff>69588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5627510"/>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25560</xdr:rowOff>
    </xdr:from>
    <xdr:to>
      <xdr:col>19</xdr:col>
      <xdr:colOff>177800</xdr:colOff>
      <xdr:row>92</xdr:row>
      <xdr:rowOff>39024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627510"/>
          <a:ext cx="8890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39024</xdr:rowOff>
    </xdr:from>
    <xdr:to>
      <xdr:col>15</xdr:col>
      <xdr:colOff>50800</xdr:colOff>
      <xdr:row>93</xdr:row>
      <xdr:rowOff>14518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5812424"/>
          <a:ext cx="889000" cy="1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14518</xdr:rowOff>
    </xdr:from>
    <xdr:to>
      <xdr:col>10</xdr:col>
      <xdr:colOff>114300</xdr:colOff>
      <xdr:row>93</xdr:row>
      <xdr:rowOff>37196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5959368"/>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163019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18788</xdr:rowOff>
    </xdr:from>
    <xdr:to>
      <xdr:col>24</xdr:col>
      <xdr:colOff>114300</xdr:colOff>
      <xdr:row>91</xdr:row>
      <xdr:rowOff>120388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6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41665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4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146210</xdr:rowOff>
    </xdr:from>
    <xdr:to>
      <xdr:col>20</xdr:col>
      <xdr:colOff>38100</xdr:colOff>
      <xdr:row>91</xdr:row>
      <xdr:rowOff>76360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92887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3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159674</xdr:rowOff>
    </xdr:from>
    <xdr:to>
      <xdr:col>15</xdr:col>
      <xdr:colOff>101600</xdr:colOff>
      <xdr:row>92</xdr:row>
      <xdr:rowOff>89824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57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106351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53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135168</xdr:rowOff>
    </xdr:from>
    <xdr:to>
      <xdr:col>10</xdr:col>
      <xdr:colOff>165100</xdr:colOff>
      <xdr:row>93</xdr:row>
      <xdr:rowOff>65318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9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81845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68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157846</xdr:rowOff>
    </xdr:from>
    <xdr:to>
      <xdr:col>6</xdr:col>
      <xdr:colOff>38100</xdr:colOff>
      <xdr:row>93</xdr:row>
      <xdr:rowOff>87996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9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104523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7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169875</xdr:rowOff>
    </xdr:from>
    <xdr:to>
      <xdr:col>55</xdr:col>
      <xdr:colOff>0</xdr:colOff>
      <xdr:row>38</xdr:row>
      <xdr:rowOff>6197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1352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165303</xdr:rowOff>
    </xdr:from>
    <xdr:to>
      <xdr:col>50</xdr:col>
      <xdr:colOff>114300</xdr:colOff>
      <xdr:row>37</xdr:row>
      <xdr:rowOff>169875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089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164388</xdr:rowOff>
    </xdr:from>
    <xdr:to>
      <xdr:col>45</xdr:col>
      <xdr:colOff>177800</xdr:colOff>
      <xdr:row>37</xdr:row>
      <xdr:rowOff>165303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080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164388</xdr:rowOff>
    </xdr:from>
    <xdr:to>
      <xdr:col>41</xdr:col>
      <xdr:colOff>50800</xdr:colOff>
      <xdr:row>37</xdr:row>
      <xdr:rowOff>170790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0803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126848</xdr:rowOff>
    </xdr:from>
    <xdr:to>
      <xdr:col>55</xdr:col>
      <xdr:colOff>50800</xdr:colOff>
      <xdr:row>38</xdr:row>
      <xdr:rowOff>56998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105275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119075</xdr:rowOff>
    </xdr:from>
    <xdr:to>
      <xdr:col>50</xdr:col>
      <xdr:colOff>165100</xdr:colOff>
      <xdr:row>38</xdr:row>
      <xdr:rowOff>49225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40352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5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114503</xdr:rowOff>
    </xdr:from>
    <xdr:to>
      <xdr:col>46</xdr:col>
      <xdr:colOff>38100</xdr:colOff>
      <xdr:row>38</xdr:row>
      <xdr:rowOff>44653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35780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113589</xdr:rowOff>
    </xdr:from>
    <xdr:to>
      <xdr:col>41</xdr:col>
      <xdr:colOff>101600</xdr:colOff>
      <xdr:row>38</xdr:row>
      <xdr:rowOff>43738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34865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119990</xdr:rowOff>
    </xdr:from>
    <xdr:to>
      <xdr:col>36</xdr:col>
      <xdr:colOff>165100</xdr:colOff>
      <xdr:row>38</xdr:row>
      <xdr:rowOff>50140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41267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xdr:rowOff>
    </xdr:from>
    <xdr:to>
      <xdr:col>55</xdr:col>
      <xdr:colOff>0</xdr:colOff>
      <xdr:row>58</xdr:row>
      <xdr:rowOff>72479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5141"/>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xdr:rowOff>
    </xdr:from>
    <xdr:to>
      <xdr:col>50</xdr:col>
      <xdr:colOff>114300</xdr:colOff>
      <xdr:row>58</xdr:row>
      <xdr:rowOff>47371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5141"/>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44501</xdr:rowOff>
    </xdr:from>
    <xdr:to>
      <xdr:col>45</xdr:col>
      <xdr:colOff>177800</xdr:colOff>
      <xdr:row>58</xdr:row>
      <xdr:rowOff>47371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88601"/>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44501</xdr:rowOff>
    </xdr:from>
    <xdr:to>
      <xdr:col>41</xdr:col>
      <xdr:colOff>50800</xdr:colOff>
      <xdr:row>58</xdr:row>
      <xdr:rowOff>79248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8860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21679</xdr:rowOff>
    </xdr:from>
    <xdr:to>
      <xdr:col>55</xdr:col>
      <xdr:colOff>50800</xdr:colOff>
      <xdr:row>58</xdr:row>
      <xdr:rowOff>123279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108056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121691</xdr:rowOff>
    </xdr:from>
    <xdr:to>
      <xdr:col>50</xdr:col>
      <xdr:colOff>165100</xdr:colOff>
      <xdr:row>58</xdr:row>
      <xdr:rowOff>51841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42968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168021</xdr:rowOff>
    </xdr:from>
    <xdr:to>
      <xdr:col>46</xdr:col>
      <xdr:colOff>38100</xdr:colOff>
      <xdr:row>58</xdr:row>
      <xdr:rowOff>98171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89298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165151</xdr:rowOff>
    </xdr:from>
    <xdr:to>
      <xdr:col>41</xdr:col>
      <xdr:colOff>101600</xdr:colOff>
      <xdr:row>58</xdr:row>
      <xdr:rowOff>95301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86428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28448</xdr:rowOff>
    </xdr:from>
    <xdr:to>
      <xdr:col>36</xdr:col>
      <xdr:colOff>165100</xdr:colOff>
      <xdr:row>58</xdr:row>
      <xdr:rowOff>130048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121175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113607</xdr:rowOff>
    </xdr:from>
    <xdr:to>
      <xdr:col>55</xdr:col>
      <xdr:colOff>0</xdr:colOff>
      <xdr:row>77</xdr:row>
      <xdr:rowOff>28797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43807"/>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20501</xdr:rowOff>
    </xdr:from>
    <xdr:to>
      <xdr:col>50</xdr:col>
      <xdr:colOff>114300</xdr:colOff>
      <xdr:row>77</xdr:row>
      <xdr:rowOff>28797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50701"/>
          <a:ext cx="889000" cy="17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20501</xdr:rowOff>
    </xdr:from>
    <xdr:to>
      <xdr:col>45</xdr:col>
      <xdr:colOff>177800</xdr:colOff>
      <xdr:row>77</xdr:row>
      <xdr:rowOff>157890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50701"/>
          <a:ext cx="889000" cy="3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110113</xdr:rowOff>
    </xdr:from>
    <xdr:to>
      <xdr:col>41</xdr:col>
      <xdr:colOff>50800</xdr:colOff>
      <xdr:row>77</xdr:row>
      <xdr:rowOff>157890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1176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62807</xdr:rowOff>
    </xdr:from>
    <xdr:to>
      <xdr:col>55</xdr:col>
      <xdr:colOff>50800</xdr:colOff>
      <xdr:row>76</xdr:row>
      <xdr:rowOff>164407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41234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149447</xdr:rowOff>
    </xdr:from>
    <xdr:to>
      <xdr:col>50</xdr:col>
      <xdr:colOff>165100</xdr:colOff>
      <xdr:row>77</xdr:row>
      <xdr:rowOff>79597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70724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141151</xdr:rowOff>
    </xdr:from>
    <xdr:to>
      <xdr:col>46</xdr:col>
      <xdr:colOff>38100</xdr:colOff>
      <xdr:row>76</xdr:row>
      <xdr:rowOff>71301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62428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107090</xdr:rowOff>
    </xdr:from>
    <xdr:to>
      <xdr:col>41</xdr:col>
      <xdr:colOff>101600</xdr:colOff>
      <xdr:row>78</xdr:row>
      <xdr:rowOff>37240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28367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0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59313</xdr:rowOff>
    </xdr:from>
    <xdr:to>
      <xdr:col>36</xdr:col>
      <xdr:colOff>165100</xdr:colOff>
      <xdr:row>77</xdr:row>
      <xdr:rowOff>160913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152040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3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161570</xdr:rowOff>
    </xdr:from>
    <xdr:to>
      <xdr:col>55</xdr:col>
      <xdr:colOff>0</xdr:colOff>
      <xdr:row>95</xdr:row>
      <xdr:rowOff>146081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77870"/>
          <a:ext cx="838200" cy="1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146081</xdr:rowOff>
    </xdr:from>
    <xdr:to>
      <xdr:col>50</xdr:col>
      <xdr:colOff>114300</xdr:colOff>
      <xdr:row>96</xdr:row>
      <xdr:rowOff>76969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33831"/>
          <a:ext cx="889000" cy="10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76969</xdr:rowOff>
    </xdr:from>
    <xdr:to>
      <xdr:col>45</xdr:col>
      <xdr:colOff>177800</xdr:colOff>
      <xdr:row>96</xdr:row>
      <xdr:rowOff>121279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36169"/>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121279</xdr:rowOff>
    </xdr:from>
    <xdr:to>
      <xdr:col>41</xdr:col>
      <xdr:colOff>50800</xdr:colOff>
      <xdr:row>96</xdr:row>
      <xdr:rowOff>157531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80479"/>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110770</xdr:rowOff>
    </xdr:from>
    <xdr:to>
      <xdr:col>55</xdr:col>
      <xdr:colOff>50800</xdr:colOff>
      <xdr:row>95</xdr:row>
      <xdr:rowOff>40920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89197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95281</xdr:rowOff>
    </xdr:from>
    <xdr:to>
      <xdr:col>50</xdr:col>
      <xdr:colOff>165100</xdr:colOff>
      <xdr:row>96</xdr:row>
      <xdr:rowOff>25431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16558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26169</xdr:rowOff>
    </xdr:from>
    <xdr:to>
      <xdr:col>46</xdr:col>
      <xdr:colOff>38100</xdr:colOff>
      <xdr:row>96</xdr:row>
      <xdr:rowOff>127769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118896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70479</xdr:rowOff>
    </xdr:from>
    <xdr:to>
      <xdr:col>41</xdr:col>
      <xdr:colOff>101600</xdr:colOff>
      <xdr:row>97</xdr:row>
      <xdr:rowOff>629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163206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106731</xdr:rowOff>
    </xdr:from>
    <xdr:to>
      <xdr:col>36</xdr:col>
      <xdr:colOff>165100</xdr:colOff>
      <xdr:row>97</xdr:row>
      <xdr:rowOff>36881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28008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21155</xdr:rowOff>
    </xdr:from>
    <xdr:to>
      <xdr:col>85</xdr:col>
      <xdr:colOff>127000</xdr:colOff>
      <xdr:row>37</xdr:row>
      <xdr:rowOff>63298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64805"/>
          <a:ext cx="8382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15113</xdr:rowOff>
    </xdr:from>
    <xdr:to>
      <xdr:col>81</xdr:col>
      <xdr:colOff>50800</xdr:colOff>
      <xdr:row>37</xdr:row>
      <xdr:rowOff>63298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58763"/>
          <a:ext cx="889000" cy="4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15113</xdr:rowOff>
    </xdr:from>
    <xdr:to>
      <xdr:col>76</xdr:col>
      <xdr:colOff>114300</xdr:colOff>
      <xdr:row>37</xdr:row>
      <xdr:rowOff>18493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58763"/>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18493</xdr:rowOff>
    </xdr:from>
    <xdr:to>
      <xdr:col>71</xdr:col>
      <xdr:colOff>177800</xdr:colOff>
      <xdr:row>37</xdr:row>
      <xdr:rowOff>72345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62143"/>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141805</xdr:rowOff>
    </xdr:from>
    <xdr:to>
      <xdr:col>85</xdr:col>
      <xdr:colOff>177800</xdr:colOff>
      <xdr:row>37</xdr:row>
      <xdr:rowOff>71955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120232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12498</xdr:rowOff>
    </xdr:from>
    <xdr:to>
      <xdr:col>81</xdr:col>
      <xdr:colOff>101600</xdr:colOff>
      <xdr:row>37</xdr:row>
      <xdr:rowOff>114098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105225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135763</xdr:rowOff>
    </xdr:from>
    <xdr:to>
      <xdr:col>76</xdr:col>
      <xdr:colOff>165100</xdr:colOff>
      <xdr:row>37</xdr:row>
      <xdr:rowOff>65913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57040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139143</xdr:rowOff>
    </xdr:from>
    <xdr:to>
      <xdr:col>72</xdr:col>
      <xdr:colOff>38100</xdr:colOff>
      <xdr:row>37</xdr:row>
      <xdr:rowOff>69293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60420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21545</xdr:rowOff>
    </xdr:from>
    <xdr:to>
      <xdr:col>67</xdr:col>
      <xdr:colOff>101600</xdr:colOff>
      <xdr:row>37</xdr:row>
      <xdr:rowOff>123145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114272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114540</xdr:rowOff>
    </xdr:from>
    <xdr:to>
      <xdr:col>85</xdr:col>
      <xdr:colOff>127000</xdr:colOff>
      <xdr:row>57</xdr:row>
      <xdr:rowOff>58633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15740"/>
          <a:ext cx="838200" cy="11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1640</xdr:rowOff>
    </xdr:from>
    <xdr:to>
      <xdr:col>81</xdr:col>
      <xdr:colOff>50800</xdr:colOff>
      <xdr:row>57</xdr:row>
      <xdr:rowOff>58633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02840"/>
          <a:ext cx="889000" cy="2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1640</xdr:rowOff>
    </xdr:from>
    <xdr:to>
      <xdr:col>76</xdr:col>
      <xdr:colOff>114300</xdr:colOff>
      <xdr:row>56</xdr:row>
      <xdr:rowOff>75092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02840"/>
          <a:ext cx="889000" cy="7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75092</xdr:rowOff>
    </xdr:from>
    <xdr:to>
      <xdr:col>71</xdr:col>
      <xdr:colOff>177800</xdr:colOff>
      <xdr:row>56</xdr:row>
      <xdr:rowOff>135842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76292"/>
          <a:ext cx="889000" cy="6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63740</xdr:rowOff>
    </xdr:from>
    <xdr:to>
      <xdr:col>85</xdr:col>
      <xdr:colOff>177800</xdr:colOff>
      <xdr:row>56</xdr:row>
      <xdr:rowOff>165340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42167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7833</xdr:rowOff>
    </xdr:from>
    <xdr:to>
      <xdr:col>81</xdr:col>
      <xdr:colOff>101600</xdr:colOff>
      <xdr:row>57</xdr:row>
      <xdr:rowOff>109433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100560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122290</xdr:rowOff>
    </xdr:from>
    <xdr:to>
      <xdr:col>76</xdr:col>
      <xdr:colOff>165100</xdr:colOff>
      <xdr:row>56</xdr:row>
      <xdr:rowOff>52440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43567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24292</xdr:rowOff>
    </xdr:from>
    <xdr:to>
      <xdr:col>72</xdr:col>
      <xdr:colOff>38100</xdr:colOff>
      <xdr:row>56</xdr:row>
      <xdr:rowOff>125892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117019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7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85042</xdr:rowOff>
    </xdr:from>
    <xdr:to>
      <xdr:col>67</xdr:col>
      <xdr:colOff>101600</xdr:colOff>
      <xdr:row>57</xdr:row>
      <xdr:rowOff>15192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6319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7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64079</xdr:rowOff>
    </xdr:from>
    <xdr:to>
      <xdr:col>85</xdr:col>
      <xdr:colOff>127000</xdr:colOff>
      <xdr:row>78</xdr:row>
      <xdr:rowOff>31389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237029"/>
          <a:ext cx="838200" cy="116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158996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8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154651</xdr:rowOff>
    </xdr:from>
    <xdr:to>
      <xdr:col>81</xdr:col>
      <xdr:colOff>50800</xdr:colOff>
      <xdr:row>78</xdr:row>
      <xdr:rowOff>31389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56301"/>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154651</xdr:rowOff>
    </xdr:from>
    <xdr:to>
      <xdr:col>76</xdr:col>
      <xdr:colOff>114300</xdr:colOff>
      <xdr:row>78</xdr:row>
      <xdr:rowOff>42408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5630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153279</xdr:rowOff>
    </xdr:from>
    <xdr:to>
      <xdr:col>71</xdr:col>
      <xdr:colOff>177800</xdr:colOff>
      <xdr:row>78</xdr:row>
      <xdr:rowOff>42408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5492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13279</xdr:rowOff>
    </xdr:from>
    <xdr:to>
      <xdr:col>85</xdr:col>
      <xdr:colOff>177800</xdr:colOff>
      <xdr:row>71</xdr:row>
      <xdr:rowOff>114879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1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36156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03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152039</xdr:rowOff>
    </xdr:from>
    <xdr:to>
      <xdr:col>81</xdr:col>
      <xdr:colOff>101600</xdr:colOff>
      <xdr:row>78</xdr:row>
      <xdr:rowOff>82189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73316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4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103851</xdr:rowOff>
    </xdr:from>
    <xdr:to>
      <xdr:col>76</xdr:col>
      <xdr:colOff>165100</xdr:colOff>
      <xdr:row>78</xdr:row>
      <xdr:rowOff>34001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25128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3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163058</xdr:rowOff>
    </xdr:from>
    <xdr:to>
      <xdr:col>72</xdr:col>
      <xdr:colOff>38100</xdr:colOff>
      <xdr:row>78</xdr:row>
      <xdr:rowOff>93208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84335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4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102479</xdr:rowOff>
    </xdr:from>
    <xdr:to>
      <xdr:col>67</xdr:col>
      <xdr:colOff>101600</xdr:colOff>
      <xdr:row>78</xdr:row>
      <xdr:rowOff>32629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23756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3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76200</xdr:rowOff>
    </xdr:from>
    <xdr:to>
      <xdr:col>85</xdr:col>
      <xdr:colOff>127000</xdr:colOff>
      <xdr:row>95</xdr:row>
      <xdr:rowOff>107835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63950"/>
          <a:ext cx="8382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107835</xdr:rowOff>
    </xdr:from>
    <xdr:to>
      <xdr:col>81</xdr:col>
      <xdr:colOff>50800</xdr:colOff>
      <xdr:row>95</xdr:row>
      <xdr:rowOff>145250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95585"/>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145250</xdr:rowOff>
    </xdr:from>
    <xdr:to>
      <xdr:col>76</xdr:col>
      <xdr:colOff>114300</xdr:colOff>
      <xdr:row>95</xdr:row>
      <xdr:rowOff>168681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3300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168681</xdr:rowOff>
    </xdr:from>
    <xdr:to>
      <xdr:col>71</xdr:col>
      <xdr:colOff>177800</xdr:colOff>
      <xdr:row>96</xdr:row>
      <xdr:rowOff>38684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56431"/>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25400</xdr:rowOff>
    </xdr:from>
    <xdr:to>
      <xdr:col>85</xdr:col>
      <xdr:colOff>177800</xdr:colOff>
      <xdr:row>95</xdr:row>
      <xdr:rowOff>127000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3827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57035</xdr:rowOff>
    </xdr:from>
    <xdr:to>
      <xdr:col>81</xdr:col>
      <xdr:colOff>101600</xdr:colOff>
      <xdr:row>95</xdr:row>
      <xdr:rowOff>158635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149762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94450</xdr:rowOff>
    </xdr:from>
    <xdr:to>
      <xdr:col>76</xdr:col>
      <xdr:colOff>165100</xdr:colOff>
      <xdr:row>96</xdr:row>
      <xdr:rowOff>24600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117881</xdr:rowOff>
    </xdr:from>
    <xdr:to>
      <xdr:col>72</xdr:col>
      <xdr:colOff>38100</xdr:colOff>
      <xdr:row>96</xdr:row>
      <xdr:rowOff>48031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39158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159334</xdr:rowOff>
    </xdr:from>
    <xdr:to>
      <xdr:col>67</xdr:col>
      <xdr:colOff>101600</xdr:colOff>
      <xdr:row>96</xdr:row>
      <xdr:rowOff>89484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80611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総務費においてふるさと応援寄附金の減少に伴うふるさと応援基金積立金の減等により、令和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22,133</a:t>
          </a:r>
          <a:r>
            <a:rPr kumimoji="1" lang="ja-JP" altLang="en-US" sz="1300">
              <a:latin typeface="ＭＳ Ｐゴシック" panose="020B0600070205080204" pitchFamily="50" charset="-128"/>
              <a:ea typeface="ＭＳ Ｐゴシック" panose="020B0600070205080204" pitchFamily="50" charset="-128"/>
            </a:rPr>
            <a:t>円の減少となり、農林水産業費では、産地生産基盤パワーアップ事業費補助金等の令和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年度事業の完了により、令和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5,625</a:t>
          </a:r>
          <a:r>
            <a:rPr kumimoji="1" lang="ja-JP" altLang="en-US" sz="1300">
              <a:latin typeface="ＭＳ Ｐゴシック" panose="020B0600070205080204" pitchFamily="50" charset="-128"/>
              <a:ea typeface="ＭＳ Ｐゴシック" panose="020B0600070205080204" pitchFamily="50" charset="-128"/>
            </a:rPr>
            <a:t>円の減少となった。また、災害復旧費おいて令和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号による豪雨における被災の災害復旧により、令和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25,535</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衛生費については、令和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年度決算では類似団体平均を</a:t>
          </a:r>
          <a:r>
            <a:rPr kumimoji="1" lang="en-US" altLang="ja-JP" sz="1300">
              <a:latin typeface="ＭＳ Ｐゴシック" panose="020B0600070205080204" pitchFamily="50" charset="-128"/>
              <a:ea typeface="ＭＳ Ｐゴシック" panose="020B0600070205080204" pitchFamily="50" charset="-128"/>
            </a:rPr>
            <a:t>23,938</a:t>
          </a:r>
          <a:r>
            <a:rPr kumimoji="1" lang="ja-JP" altLang="en-US" sz="1300">
              <a:latin typeface="ＭＳ Ｐゴシック" panose="020B0600070205080204" pitchFamily="50" charset="-128"/>
              <a:ea typeface="ＭＳ Ｐゴシック" panose="020B0600070205080204" pitchFamily="50" charset="-128"/>
            </a:rPr>
            <a:t>円上回っており、高い水準で推移している。これは、病院事業への繰出金の金額が大きく、衛生費の中でも高い割合を占めていることが要因であるため、病院事業について今後「公立森町病院経営強化プラン」に掲げる取り組みを通して、更なる地域医療の充実と経営改善を図っていく。</a:t>
          </a:r>
        </a:p>
        <a:p>
          <a:r>
            <a:rPr kumimoji="1" lang="ja-JP" altLang="en-US" sz="1300">
              <a:latin typeface="ＭＳ Ｐゴシック" panose="020B0600070205080204" pitchFamily="50" charset="-128"/>
              <a:ea typeface="ＭＳ Ｐゴシック" panose="020B0600070205080204" pitchFamily="50" charset="-128"/>
            </a:rPr>
            <a:t>　土木費等において今後、維持補修費、更新整備費用などが増加し、更には更新整備費用等に充当した地方債の償還金が公債費を増加させることが予想される。</a:t>
          </a:r>
        </a:p>
        <a:p>
          <a:r>
            <a:rPr kumimoji="1" lang="ja-JP" altLang="en-US" sz="1300">
              <a:latin typeface="ＭＳ Ｐゴシック" panose="020B0600070205080204" pitchFamily="50" charset="-128"/>
              <a:ea typeface="ＭＳ Ｐゴシック" panose="020B0600070205080204" pitchFamily="50" charset="-128"/>
            </a:rPr>
            <a:t>　また、民生費において、保育園委託料や義務的経常費用である社会保障費等が近年増加傾向にあるため、特別会計においては保険料の適正化を図り、保育関係事業などは積極的な補助金の活用など、財源の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町では当初予算において歳入は、見積もりが難しいためできる限り抑えて予算編成をしている。歳出については、予算執行時の節減により執行残を確保するように努めている。これにより、繰越金として翌年度の補正財源を確保しているため、実質収支額に対する標準財政規模比は高くなる傾向にあ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年度は、実質収支額が臨時財政対策債の減少や令和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年台風</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号による豪雨における被災の災害復旧費の増加により、対前年度比▲</a:t>
          </a:r>
          <a:r>
            <a:rPr kumimoji="1" lang="en-US" altLang="ja-JP" sz="1100">
              <a:latin typeface="ＭＳ ゴシック" pitchFamily="49" charset="-128"/>
              <a:ea typeface="ＭＳ ゴシック" pitchFamily="49" charset="-128"/>
            </a:rPr>
            <a:t>478</a:t>
          </a:r>
          <a:r>
            <a:rPr kumimoji="1" lang="ja-JP" altLang="en-US" sz="1100">
              <a:latin typeface="ＭＳ ゴシック" pitchFamily="49" charset="-128"/>
              <a:ea typeface="ＭＳ ゴシック" pitchFamily="49" charset="-128"/>
            </a:rPr>
            <a:t>百万円となり、財政調整基金の取り崩し額は無く、財政調整基金積立金を新たに</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百万円積み立てたので、実質単年度収支比率は対前年度</a:t>
          </a:r>
          <a:r>
            <a:rPr kumimoji="1" lang="en-US" altLang="ja-JP" sz="1100">
              <a:latin typeface="ＭＳ ゴシック" pitchFamily="49" charset="-128"/>
              <a:ea typeface="ＭＳ ゴシック" pitchFamily="49" charset="-128"/>
            </a:rPr>
            <a:t>13.17</a:t>
          </a:r>
          <a:r>
            <a:rPr kumimoji="1" lang="ja-JP" altLang="en-US" sz="1100">
              <a:latin typeface="ＭＳ ゴシック" pitchFamily="49" charset="-128"/>
              <a:ea typeface="ＭＳ ゴシック" pitchFamily="49" charset="-128"/>
            </a:rPr>
            <a:t>ポイント低下した。</a:t>
          </a:r>
        </a:p>
        <a:p>
          <a:r>
            <a:rPr kumimoji="1" lang="ja-JP" altLang="en-US" sz="1100">
              <a:latin typeface="ＭＳ ゴシック" pitchFamily="49" charset="-128"/>
              <a:ea typeface="ＭＳ ゴシック" pitchFamily="49" charset="-128"/>
            </a:rPr>
            <a:t>　今後も、国・地方ともに経済の先行きが不透明なため、予期しない収入減少や不測の支出増加などに備え財政調整基金や減債基金への積立を行っていく。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一般会計・公営企業会計・公営事業会計のすべての会計において黒字となっている。</a:t>
          </a:r>
        </a:p>
        <a:p>
          <a:r>
            <a:rPr kumimoji="1" lang="ja-JP" altLang="en-US" sz="1400">
              <a:latin typeface="ＭＳ ゴシック" pitchFamily="49" charset="-128"/>
              <a:ea typeface="ＭＳ ゴシック" pitchFamily="49" charset="-128"/>
            </a:rPr>
            <a:t>　一般会計においては、令和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年度決算は、臨時財政対策債の減少や令和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年台風</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号による豪雨における被災の災害復旧費の増加により、</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病院事業会計については、令和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年度は、看護師職員の不足等により、一部の病床の制限を行っていたことから稼働病床数が減少し、入院患者数の減となったこと等を要因に流動資産が減となり、</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ポイント低下した。今後、「公立森町病院経営強化プラン」に基づき、更なる地域医療の充実と経営改善を図っていく。</a:t>
          </a:r>
        </a:p>
        <a:p>
          <a:r>
            <a:rPr kumimoji="1" lang="ja-JP" altLang="en-US" sz="1400">
              <a:latin typeface="ＭＳ ゴシック" pitchFamily="49" charset="-128"/>
              <a:ea typeface="ＭＳ ゴシック" pitchFamily="49" charset="-128"/>
            </a:rPr>
            <a:t>　国民健康保険特別会計については、令和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年度は、国民健康保険税が減となり、基金からの繰入を行ったことで歳入総額は増加したが、国民健康保険事業費納付金や保険給付費の増加により歳出総額の増加が歳入の増加を上回ったことで</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ポイントの低下となった。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10727685</v>
      </c>
      <c r="BO4" s="371"/>
      <c r="BP4" s="371"/>
      <c r="BQ4" s="371"/>
      <c r="BR4" s="371"/>
      <c r="BS4" s="371"/>
      <c r="BT4" s="371"/>
      <c r="BU4" s="372"/>
      <c r="BV4" s="370">
        <v>10835515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21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9930548</v>
      </c>
      <c r="BO5" s="439"/>
      <c r="BP5" s="439"/>
      <c r="BQ5" s="439"/>
      <c r="BR5" s="439"/>
      <c r="BS5" s="439"/>
      <c r="BT5" s="439"/>
      <c r="BU5" s="440"/>
      <c r="BV5" s="438">
        <v>9634998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91.8</v>
      </c>
      <c r="CU5" s="405"/>
      <c r="CV5" s="405"/>
      <c r="CW5" s="405"/>
      <c r="CX5" s="405"/>
      <c r="CY5" s="405"/>
      <c r="CZ5" s="405"/>
      <c r="DA5" s="406"/>
      <c r="DB5" s="404">
        <v>83.1</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797137</v>
      </c>
      <c r="BO6" s="439"/>
      <c r="BP6" s="439"/>
      <c r="BQ6" s="439"/>
      <c r="BR6" s="439"/>
      <c r="BS6" s="439"/>
      <c r="BT6" s="439"/>
      <c r="BU6" s="440"/>
      <c r="BV6" s="438">
        <v>1200517</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93.6</v>
      </c>
      <c r="CU6" s="445"/>
      <c r="CV6" s="445"/>
      <c r="CW6" s="445"/>
      <c r="CX6" s="445"/>
      <c r="CY6" s="445"/>
      <c r="CZ6" s="445"/>
      <c r="DA6" s="446"/>
      <c r="DB6" s="444">
        <v>89.1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91805</v>
      </c>
      <c r="BO7" s="439"/>
      <c r="BP7" s="439"/>
      <c r="BQ7" s="439"/>
      <c r="BR7" s="439"/>
      <c r="BS7" s="439"/>
      <c r="BT7" s="439"/>
      <c r="BU7" s="440"/>
      <c r="BV7" s="438">
        <v>17274</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5443890</v>
      </c>
      <c r="CU7" s="439"/>
      <c r="CV7" s="439"/>
      <c r="CW7" s="439"/>
      <c r="CX7" s="439"/>
      <c r="CY7" s="439"/>
      <c r="CZ7" s="439"/>
      <c r="DA7" s="440"/>
      <c r="DB7" s="438">
        <v>5642116</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96</v>
      </c>
      <c r="AV8" s="434"/>
      <c r="AW8" s="434"/>
      <c r="AX8" s="434"/>
      <c r="AY8" s="435" t="s">
        <v>112</v>
      </c>
      <c r="AZ8" s="436"/>
      <c r="BA8" s="436"/>
      <c r="BB8" s="436"/>
      <c r="BC8" s="436"/>
      <c r="BD8" s="436"/>
      <c r="BE8" s="436"/>
      <c r="BF8" s="436"/>
      <c r="BG8" s="436"/>
      <c r="BH8" s="436"/>
      <c r="BI8" s="436"/>
      <c r="BJ8" s="436"/>
      <c r="BK8" s="436"/>
      <c r="BL8" s="436"/>
      <c r="BM8" s="437"/>
      <c r="BN8" s="438">
        <v>705332</v>
      </c>
      <c r="BO8" s="439"/>
      <c r="BP8" s="439"/>
      <c r="BQ8" s="439"/>
      <c r="BR8" s="439"/>
      <c r="BS8" s="439"/>
      <c r="BT8" s="439"/>
      <c r="BU8" s="440"/>
      <c r="BV8" s="438">
        <v>1183243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0.55000000000000004</v>
      </c>
      <c r="CU8" s="448"/>
      <c r="CV8" s="448"/>
      <c r="CW8" s="448"/>
      <c r="CX8" s="448"/>
      <c r="CY8" s="448"/>
      <c r="CZ8" s="448"/>
      <c r="DA8" s="449"/>
      <c r="DB8" s="447">
        <v>0.57999999999999996</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17457</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-477911</v>
      </c>
      <c r="BO9" s="439"/>
      <c r="BP9" s="439"/>
      <c r="BQ9" s="439"/>
      <c r="BR9" s="439"/>
      <c r="BS9" s="439"/>
      <c r="BT9" s="439"/>
      <c r="BU9" s="440"/>
      <c r="BV9" s="438">
        <v>228940</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12</v>
      </c>
      <c r="CU9" s="405"/>
      <c r="CV9" s="405"/>
      <c r="CW9" s="405"/>
      <c r="CX9" s="405"/>
      <c r="CY9" s="405"/>
      <c r="CZ9" s="405"/>
      <c r="DA9" s="406"/>
      <c r="DB9" s="404">
        <v>11.7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18528</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96</v>
      </c>
      <c r="AV10" s="434"/>
      <c r="AW10" s="434"/>
      <c r="AX10" s="434"/>
      <c r="AY10" s="435" t="s">
        <v>123</v>
      </c>
      <c r="AZ10" s="436"/>
      <c r="BA10" s="436"/>
      <c r="BB10" s="436"/>
      <c r="BC10" s="436"/>
      <c r="BD10" s="436"/>
      <c r="BE10" s="436"/>
      <c r="BF10" s="436"/>
      <c r="BG10" s="436"/>
      <c r="BH10" s="436"/>
      <c r="BI10" s="436"/>
      <c r="BJ10" s="436"/>
      <c r="BK10" s="436"/>
      <c r="BL10" s="436"/>
      <c r="BM10" s="437"/>
      <c r="BN10" s="438">
        <v>12524</v>
      </c>
      <c r="BO10" s="439"/>
      <c r="BP10" s="439"/>
      <c r="BQ10" s="439"/>
      <c r="BR10" s="439"/>
      <c r="BS10" s="439"/>
      <c r="BT10" s="439"/>
      <c r="BU10" s="440"/>
      <c r="BV10" s="438">
        <v>31505</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118</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17431</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16999</v>
      </c>
      <c r="S13" s="492"/>
      <c r="T13" s="492"/>
      <c r="U13" s="492"/>
      <c r="V13" s="493"/>
      <c r="W13" s="417" t="s">
        <v>141</v>
      </c>
      <c r="X13" s="418"/>
      <c r="Y13" s="418"/>
      <c r="Z13" s="418"/>
      <c r="AA13" s="418"/>
      <c r="AB13" s="408"/>
      <c r="AC13" s="458">
        <v>714</v>
      </c>
      <c r="AD13" s="459"/>
      <c r="AE13" s="459"/>
      <c r="AF13" s="459"/>
      <c r="AG13" s="501"/>
      <c r="AH13" s="458">
        <v>856</v>
      </c>
      <c r="AI13" s="459"/>
      <c r="AJ13" s="459"/>
      <c r="AK13" s="459"/>
      <c r="AL13" s="460"/>
      <c r="AM13" s="430" t="s">
        <v>142</v>
      </c>
      <c r="AN13" s="431"/>
      <c r="AO13" s="431"/>
      <c r="AP13" s="431"/>
      <c r="AQ13" s="431"/>
      <c r="AR13" s="431"/>
      <c r="AS13" s="431"/>
      <c r="AT13" s="432"/>
      <c r="AU13" s="433" t="s">
        <v>118</v>
      </c>
      <c r="AV13" s="434"/>
      <c r="AW13" s="434"/>
      <c r="AX13" s="434"/>
      <c r="AY13" s="435" t="s">
        <v>143</v>
      </c>
      <c r="AZ13" s="436"/>
      <c r="BA13" s="436"/>
      <c r="BB13" s="436"/>
      <c r="BC13" s="436"/>
      <c r="BD13" s="436"/>
      <c r="BE13" s="436"/>
      <c r="BF13" s="436"/>
      <c r="BG13" s="436"/>
      <c r="BH13" s="436"/>
      <c r="BI13" s="436"/>
      <c r="BJ13" s="436"/>
      <c r="BK13" s="436"/>
      <c r="BL13" s="436"/>
      <c r="BM13" s="437"/>
      <c r="BN13" s="438">
        <v>-465387</v>
      </c>
      <c r="BO13" s="439"/>
      <c r="BP13" s="439"/>
      <c r="BQ13" s="439"/>
      <c r="BR13" s="439"/>
      <c r="BS13" s="439"/>
      <c r="BT13" s="439"/>
      <c r="BU13" s="440"/>
      <c r="BV13" s="438">
        <v>260445</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12.5</v>
      </c>
      <c r="CU13" s="405"/>
      <c r="CV13" s="405"/>
      <c r="CW13" s="405"/>
      <c r="CX13" s="405"/>
      <c r="CY13" s="405"/>
      <c r="CZ13" s="405"/>
      <c r="DA13" s="406"/>
      <c r="DB13" s="404">
        <v>12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17684</v>
      </c>
      <c r="S14" s="492"/>
      <c r="T14" s="492"/>
      <c r="U14" s="492"/>
      <c r="V14" s="493"/>
      <c r="W14" s="397"/>
      <c r="X14" s="398"/>
      <c r="Y14" s="398"/>
      <c r="Z14" s="398"/>
      <c r="AA14" s="398"/>
      <c r="AB14" s="387"/>
      <c r="AC14" s="494">
        <v>7.7</v>
      </c>
      <c r="AD14" s="495"/>
      <c r="AE14" s="495"/>
      <c r="AF14" s="495"/>
      <c r="AG14" s="496"/>
      <c r="AH14" s="494">
        <v>8.8000000000000007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19.600000000000001</v>
      </c>
      <c r="CU14" s="506"/>
      <c r="CV14" s="506"/>
      <c r="CW14" s="506"/>
      <c r="CX14" s="506"/>
      <c r="CY14" s="506"/>
      <c r="CZ14" s="506"/>
      <c r="DA14" s="507"/>
      <c r="DB14" s="505">
        <v>33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17314</v>
      </c>
      <c r="S15" s="492"/>
      <c r="T15" s="492"/>
      <c r="U15" s="492"/>
      <c r="V15" s="493"/>
      <c r="W15" s="417" t="s">
        <v>147</v>
      </c>
      <c r="X15" s="418"/>
      <c r="Y15" s="418"/>
      <c r="Z15" s="418"/>
      <c r="AA15" s="418"/>
      <c r="AB15" s="408"/>
      <c r="AC15" s="458">
        <v>3645</v>
      </c>
      <c r="AD15" s="459"/>
      <c r="AE15" s="459"/>
      <c r="AF15" s="459"/>
      <c r="AG15" s="501"/>
      <c r="AH15" s="458">
        <v>3814</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2533669</v>
      </c>
      <c r="BO15" s="371"/>
      <c r="BP15" s="371"/>
      <c r="BQ15" s="371"/>
      <c r="BR15" s="371"/>
      <c r="BS15" s="371"/>
      <c r="BT15" s="371"/>
      <c r="BU15" s="372"/>
      <c r="BV15" s="370">
        <v>2440722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39.200000000000003</v>
      </c>
      <c r="AD16" s="495"/>
      <c r="AE16" s="495"/>
      <c r="AF16" s="495"/>
      <c r="AG16" s="496"/>
      <c r="AH16" s="494">
        <v>39.4</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4690896</v>
      </c>
      <c r="BO16" s="439"/>
      <c r="BP16" s="439"/>
      <c r="BQ16" s="439"/>
      <c r="BR16" s="439"/>
      <c r="BS16" s="439"/>
      <c r="BT16" s="439"/>
      <c r="BU16" s="440"/>
      <c r="BV16" s="438">
        <v>4624224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4950</v>
      </c>
      <c r="AD17" s="459"/>
      <c r="AE17" s="459"/>
      <c r="AF17" s="459"/>
      <c r="AG17" s="501"/>
      <c r="AH17" s="458">
        <v>5008</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3182189</v>
      </c>
      <c r="BO17" s="439"/>
      <c r="BP17" s="439"/>
      <c r="BQ17" s="439"/>
      <c r="BR17" s="439"/>
      <c r="BS17" s="439"/>
      <c r="BT17" s="439"/>
      <c r="BU17" s="440"/>
      <c r="BV17" s="438">
        <v>3067386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157</v>
      </c>
      <c r="C18" s="450"/>
      <c r="D18" s="450"/>
      <c r="E18" s="522"/>
      <c r="F18" s="522"/>
      <c r="G18" s="522"/>
      <c r="H18" s="522"/>
      <c r="I18" s="522"/>
      <c r="J18" s="522"/>
      <c r="K18" s="522"/>
      <c r="L18" s="523">
        <v>133.91</v>
      </c>
      <c r="M18" s="523"/>
      <c r="N18" s="523"/>
      <c r="O18" s="523"/>
      <c r="P18" s="523"/>
      <c r="Q18" s="523"/>
      <c r="R18" s="524"/>
      <c r="S18" s="524"/>
      <c r="T18" s="524"/>
      <c r="U18" s="524"/>
      <c r="V18" s="525"/>
      <c r="W18" s="419"/>
      <c r="X18" s="420"/>
      <c r="Y18" s="420"/>
      <c r="Z18" s="420"/>
      <c r="AA18" s="420"/>
      <c r="AB18" s="411"/>
      <c r="AC18" s="526">
        <v>53.2</v>
      </c>
      <c r="AD18" s="527"/>
      <c r="AE18" s="527"/>
      <c r="AF18" s="527"/>
      <c r="AG18" s="528"/>
      <c r="AH18" s="526">
        <v>51.7</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5043487</v>
      </c>
      <c r="BO18" s="439"/>
      <c r="BP18" s="439"/>
      <c r="BQ18" s="439"/>
      <c r="BR18" s="439"/>
      <c r="BS18" s="439"/>
      <c r="BT18" s="439"/>
      <c r="BU18" s="440"/>
      <c r="BV18" s="438">
        <v>4831979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159</v>
      </c>
      <c r="C19" s="450"/>
      <c r="D19" s="450"/>
      <c r="E19" s="522"/>
      <c r="F19" s="522"/>
      <c r="G19" s="522"/>
      <c r="H19" s="522"/>
      <c r="I19" s="522"/>
      <c r="J19" s="522"/>
      <c r="K19" s="522"/>
      <c r="L19" s="530">
        <v>130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7393876</v>
      </c>
      <c r="BO19" s="439"/>
      <c r="BP19" s="439"/>
      <c r="BQ19" s="439"/>
      <c r="BR19" s="439"/>
      <c r="BS19" s="439"/>
      <c r="BT19" s="439"/>
      <c r="BU19" s="440"/>
      <c r="BV19" s="438">
        <v>7301575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161</v>
      </c>
      <c r="C20" s="450"/>
      <c r="D20" s="450"/>
      <c r="E20" s="522"/>
      <c r="F20" s="522"/>
      <c r="G20" s="522"/>
      <c r="H20" s="522"/>
      <c r="I20" s="522"/>
      <c r="J20" s="522"/>
      <c r="K20" s="522"/>
      <c r="L20" s="530">
        <v>6242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8692392</v>
      </c>
      <c r="BO22" s="371"/>
      <c r="BP22" s="371"/>
      <c r="BQ22" s="371"/>
      <c r="BR22" s="371"/>
      <c r="BS22" s="371"/>
      <c r="BT22" s="371"/>
      <c r="BU22" s="372"/>
      <c r="BV22" s="370">
        <v>8801105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7068697</v>
      </c>
      <c r="BO23" s="439"/>
      <c r="BP23" s="439"/>
      <c r="BQ23" s="439"/>
      <c r="BR23" s="439"/>
      <c r="BS23" s="439"/>
      <c r="BT23" s="439"/>
      <c r="BU23" s="440"/>
      <c r="BV23" s="438">
        <v>7079625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171</v>
      </c>
      <c r="F24" s="431"/>
      <c r="G24" s="431"/>
      <c r="H24" s="431"/>
      <c r="I24" s="431"/>
      <c r="J24" s="431"/>
      <c r="K24" s="432"/>
      <c r="L24" s="458">
        <v>1</v>
      </c>
      <c r="M24" s="459"/>
      <c r="N24" s="459"/>
      <c r="O24" s="459"/>
      <c r="P24" s="501"/>
      <c r="Q24" s="458">
        <v>6246</v>
      </c>
      <c r="R24" s="459"/>
      <c r="S24" s="459"/>
      <c r="T24" s="459"/>
      <c r="U24" s="459"/>
      <c r="V24" s="501"/>
      <c r="W24" s="566"/>
      <c r="X24" s="554"/>
      <c r="Y24" s="555"/>
      <c r="Z24" s="457" t="s">
        <v>172</v>
      </c>
      <c r="AA24" s="431"/>
      <c r="AB24" s="431"/>
      <c r="AC24" s="431"/>
      <c r="AD24" s="431"/>
      <c r="AE24" s="431"/>
      <c r="AF24" s="431"/>
      <c r="AG24" s="432"/>
      <c r="AH24" s="458">
        <v>129</v>
      </c>
      <c r="AI24" s="459"/>
      <c r="AJ24" s="459"/>
      <c r="AK24" s="459"/>
      <c r="AL24" s="501"/>
      <c r="AM24" s="458">
        <v>387516</v>
      </c>
      <c r="AN24" s="459"/>
      <c r="AO24" s="459"/>
      <c r="AP24" s="459"/>
      <c r="AQ24" s="459"/>
      <c r="AR24" s="501"/>
      <c r="AS24" s="458">
        <v>3004</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4705651</v>
      </c>
      <c r="BO24" s="439"/>
      <c r="BP24" s="439"/>
      <c r="BQ24" s="439"/>
      <c r="BR24" s="439"/>
      <c r="BS24" s="439"/>
      <c r="BT24" s="439"/>
      <c r="BU24" s="440"/>
      <c r="BV24" s="438">
        <v>4564852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174</v>
      </c>
      <c r="F25" s="431"/>
      <c r="G25" s="431"/>
      <c r="H25" s="431"/>
      <c r="I25" s="431"/>
      <c r="J25" s="431"/>
      <c r="K25" s="432"/>
      <c r="L25" s="458">
        <v>1</v>
      </c>
      <c r="M25" s="459"/>
      <c r="N25" s="459"/>
      <c r="O25" s="459"/>
      <c r="P25" s="501"/>
      <c r="Q25" s="458">
        <v>5760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141920</v>
      </c>
      <c r="BO25" s="371"/>
      <c r="BP25" s="371"/>
      <c r="BQ25" s="371"/>
      <c r="BR25" s="371"/>
      <c r="BS25" s="371"/>
      <c r="BT25" s="371"/>
      <c r="BU25" s="372"/>
      <c r="BV25" s="370">
        <v>137970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178</v>
      </c>
      <c r="F26" s="431"/>
      <c r="G26" s="431"/>
      <c r="H26" s="431"/>
      <c r="I26" s="431"/>
      <c r="J26" s="431"/>
      <c r="K26" s="432"/>
      <c r="L26" s="458">
        <v>1</v>
      </c>
      <c r="M26" s="459"/>
      <c r="N26" s="459"/>
      <c r="O26" s="459"/>
      <c r="P26" s="501"/>
      <c r="Q26" s="458">
        <v>5140</v>
      </c>
      <c r="R26" s="459"/>
      <c r="S26" s="459"/>
      <c r="T26" s="459"/>
      <c r="U26" s="459"/>
      <c r="V26" s="501"/>
      <c r="W26" s="566"/>
      <c r="X26" s="554"/>
      <c r="Y26" s="555"/>
      <c r="Z26" s="457" t="s">
        <v>179</v>
      </c>
      <c r="AA26" s="578"/>
      <c r="AB26" s="578"/>
      <c r="AC26" s="578"/>
      <c r="AD26" s="578"/>
      <c r="AE26" s="578"/>
      <c r="AF26" s="578"/>
      <c r="AG26" s="579"/>
      <c r="AH26" s="458">
        <v>5</v>
      </c>
      <c r="AI26" s="459"/>
      <c r="AJ26" s="459"/>
      <c r="AK26" s="459"/>
      <c r="AL26" s="501"/>
      <c r="AM26" s="458">
        <v>14830</v>
      </c>
      <c r="AN26" s="459"/>
      <c r="AO26" s="459"/>
      <c r="AP26" s="459"/>
      <c r="AQ26" s="459"/>
      <c r="AR26" s="501"/>
      <c r="AS26" s="458">
        <v>2966</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181</v>
      </c>
      <c r="F27" s="431"/>
      <c r="G27" s="431"/>
      <c r="H27" s="431"/>
      <c r="I27" s="431"/>
      <c r="J27" s="431"/>
      <c r="K27" s="432"/>
      <c r="L27" s="458">
        <v>1</v>
      </c>
      <c r="M27" s="459"/>
      <c r="N27" s="459"/>
      <c r="O27" s="459"/>
      <c r="P27" s="501"/>
      <c r="Q27" s="458">
        <v>2900</v>
      </c>
      <c r="R27" s="459"/>
      <c r="S27" s="459"/>
      <c r="T27" s="459"/>
      <c r="U27" s="459"/>
      <c r="V27" s="501"/>
      <c r="W27" s="566"/>
      <c r="X27" s="554"/>
      <c r="Y27" s="555"/>
      <c r="Z27" s="457" t="s">
        <v>182</v>
      </c>
      <c r="AA27" s="431"/>
      <c r="AB27" s="431"/>
      <c r="AC27" s="431"/>
      <c r="AD27" s="431"/>
      <c r="AE27" s="431"/>
      <c r="AF27" s="431"/>
      <c r="AG27" s="432"/>
      <c r="AH27" s="458">
        <v>16</v>
      </c>
      <c r="AI27" s="459"/>
      <c r="AJ27" s="459"/>
      <c r="AK27" s="459"/>
      <c r="AL27" s="501"/>
      <c r="AM27" s="458">
        <v>49632</v>
      </c>
      <c r="AN27" s="459"/>
      <c r="AO27" s="459"/>
      <c r="AP27" s="459"/>
      <c r="AQ27" s="459"/>
      <c r="AR27" s="501"/>
      <c r="AS27" s="458">
        <v>3102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176</v>
      </c>
      <c r="BO27" s="548"/>
      <c r="BP27" s="548"/>
      <c r="BQ27" s="548"/>
      <c r="BR27" s="548"/>
      <c r="BS27" s="548"/>
      <c r="BT27" s="548"/>
      <c r="BU27" s="549"/>
      <c r="BV27" s="547" t="s">
        <v>176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184</v>
      </c>
      <c r="F28" s="431"/>
      <c r="G28" s="431"/>
      <c r="H28" s="431"/>
      <c r="I28" s="431"/>
      <c r="J28" s="431"/>
      <c r="K28" s="432"/>
      <c r="L28" s="458">
        <v>1</v>
      </c>
      <c r="M28" s="459"/>
      <c r="N28" s="459"/>
      <c r="O28" s="459"/>
      <c r="P28" s="501"/>
      <c r="Q28" s="458">
        <v>2270</v>
      </c>
      <c r="R28" s="459"/>
      <c r="S28" s="459"/>
      <c r="T28" s="459"/>
      <c r="U28" s="459"/>
      <c r="V28" s="501"/>
      <c r="W28" s="566"/>
      <c r="X28" s="554"/>
      <c r="Y28" s="555"/>
      <c r="Z28" s="457" t="s">
        <v>185</v>
      </c>
      <c r="AA28" s="431"/>
      <c r="AB28" s="431"/>
      <c r="AC28" s="431"/>
      <c r="AD28" s="431"/>
      <c r="AE28" s="431"/>
      <c r="AF28" s="431"/>
      <c r="AG28" s="432"/>
      <c r="AH28" s="458" t="s">
        <v>176</v>
      </c>
      <c r="AI28" s="459"/>
      <c r="AJ28" s="459"/>
      <c r="AK28" s="459"/>
      <c r="AL28" s="501"/>
      <c r="AM28" s="458" t="s">
        <v>176</v>
      </c>
      <c r="AN28" s="459"/>
      <c r="AO28" s="459"/>
      <c r="AP28" s="459"/>
      <c r="AQ28" s="459"/>
      <c r="AR28" s="501"/>
      <c r="AS28" s="458" t="s">
        <v>176</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2200607</v>
      </c>
      <c r="BO28" s="371"/>
      <c r="BP28" s="371"/>
      <c r="BQ28" s="371"/>
      <c r="BR28" s="371"/>
      <c r="BS28" s="371"/>
      <c r="BT28" s="371"/>
      <c r="BU28" s="372"/>
      <c r="BV28" s="370">
        <v>1988083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187</v>
      </c>
      <c r="F29" s="431"/>
      <c r="G29" s="431"/>
      <c r="H29" s="431"/>
      <c r="I29" s="431"/>
      <c r="J29" s="431"/>
      <c r="K29" s="432"/>
      <c r="L29" s="458">
        <v>10</v>
      </c>
      <c r="M29" s="459"/>
      <c r="N29" s="459"/>
      <c r="O29" s="459"/>
      <c r="P29" s="501"/>
      <c r="Q29" s="458">
        <v>2030</v>
      </c>
      <c r="R29" s="459"/>
      <c r="S29" s="459"/>
      <c r="T29" s="459"/>
      <c r="U29" s="459"/>
      <c r="V29" s="501"/>
      <c r="W29" s="567"/>
      <c r="X29" s="568"/>
      <c r="Y29" s="569"/>
      <c r="Z29" s="457" t="s">
        <v>188</v>
      </c>
      <c r="AA29" s="431"/>
      <c r="AB29" s="431"/>
      <c r="AC29" s="431"/>
      <c r="AD29" s="431"/>
      <c r="AE29" s="431"/>
      <c r="AF29" s="431"/>
      <c r="AG29" s="432"/>
      <c r="AH29" s="458">
        <v>145</v>
      </c>
      <c r="AI29" s="459"/>
      <c r="AJ29" s="459"/>
      <c r="AK29" s="459"/>
      <c r="AL29" s="501"/>
      <c r="AM29" s="458">
        <v>437148</v>
      </c>
      <c r="AN29" s="459"/>
      <c r="AO29" s="459"/>
      <c r="AP29" s="459"/>
      <c r="AQ29" s="459"/>
      <c r="AR29" s="501"/>
      <c r="AS29" s="458">
        <v>3015</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400702</v>
      </c>
      <c r="BO29" s="439"/>
      <c r="BP29" s="439"/>
      <c r="BQ29" s="439"/>
      <c r="BR29" s="439"/>
      <c r="BS29" s="439"/>
      <c r="BT29" s="439"/>
      <c r="BU29" s="440"/>
      <c r="BV29" s="438">
        <v>400694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1645776</v>
      </c>
      <c r="BO30" s="548"/>
      <c r="BP30" s="548"/>
      <c r="BQ30" s="548"/>
      <c r="BR30" s="548"/>
      <c r="BS30" s="548"/>
      <c r="BT30" s="548"/>
      <c r="BU30" s="549"/>
      <c r="BV30" s="547">
        <v>1335153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199</v>
      </c>
      <c r="X33" s="396"/>
      <c r="Y33" s="396"/>
      <c r="Z33" s="396"/>
      <c r="AA33" s="396"/>
      <c r="AB33" s="396"/>
      <c r="AC33" s="396"/>
      <c r="AD33" s="396"/>
      <c r="AE33" s="396"/>
      <c r="AF33" s="396"/>
      <c r="AG33" s="396"/>
      <c r="AH33" s="396"/>
      <c r="AI33" s="396"/>
      <c r="AJ33" s="396"/>
      <c r="AK33" s="396"/>
      <c r="AL33" s="206"/>
      <c r="AM33" s="425" t="s">
        <v>197</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204</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大久保簡易水道事業特別会計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中遠広域事務組合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周智郡土地開発公社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三倉簡易水道事業特別会計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袋井市森町広域行政組合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株式会社アクティ森</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大河内簡易水道事業特別会計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中東遠看護専門学校組合一般会計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10</v>
      </c>
      <c r="BF37" s="597"/>
      <c r="BG37" s="598" t="str">
        <f>IF('各会計、関係団体の財政状況及び健全化判断比率'!B36="","",'各会計、関係団体の財政状況及び健全化判断比率'!B36)</f>
        <v>公共下水道事業特別会計</v>
      </c>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中東遠看護専門学校組合奨学金貸与特別会計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東遠学園組合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太田川原野谷川治水水防組合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静岡地方税滞納整理機構</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静岡県後期高齢者医療広域連合一般会計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静岡県後期高齢者医療広域連合後期高齢者医療事業特別会計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静岡県市町総合事務組合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is2LrZIjVTZskDXMtAI7KkC3HbPSEDh9nLAK+QZ1wiQ3U59queyJq0Kut+vbpnSPQugfAVwDGI52/obPfUlw==" saltValue="zM5ZoTuYoPgXfDHry2SO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51" t="s">
        <v>587</v>
      </c>
      <c r="D34" s="1151"/>
      <c r="E34" s="1152"/>
      <c r="F34" s="32">
        <v>18.41</v>
      </c>
      <c r="G34" s="33">
        <v>13.54</v>
      </c>
      <c r="H34" s="33">
        <v>17.54</v>
      </c>
      <c r="I34" s="33">
        <v>20.97</v>
      </c>
      <c r="J34" s="34">
        <v>12.95</v>
      </c>
      <c r="K34" s="22"/>
      <c r="L34" s="22"/>
      <c r="M34" s="22"/>
      <c r="N34" s="22"/>
      <c r="O34" s="22"/>
      <c r="P34" s="22"/>
    </row>
    <row r="35" spans="1:16" ht="39" customHeight="1" x14ac:dyDescent="0.2">
      <c r="A35" s="22"/>
      <c r="B35" s="35"/>
      <c r="C35" s="1145" t="s">
        <v>588</v>
      </c>
      <c r="D35" s="1146"/>
      <c r="E35" s="1147"/>
      <c r="F35" s="36">
        <v>8.3800000000000008</v>
      </c>
      <c r="G35" s="37">
        <v>7.96</v>
      </c>
      <c r="H35" s="37">
        <v>7.29</v>
      </c>
      <c r="I35" s="37">
        <v>6.83</v>
      </c>
      <c r="J35" s="38">
        <v>7.19</v>
      </c>
      <c r="K35" s="22"/>
      <c r="L35" s="22"/>
      <c r="M35" s="22"/>
      <c r="N35" s="22"/>
      <c r="O35" s="22"/>
      <c r="P35" s="22"/>
    </row>
    <row r="36" spans="1:16" ht="39" customHeight="1" x14ac:dyDescent="0.2">
      <c r="A36" s="22"/>
      <c r="B36" s="35"/>
      <c r="C36" s="1145" t="s">
        <v>589</v>
      </c>
      <c r="D36" s="1146"/>
      <c r="E36" s="1147"/>
      <c r="F36" s="36">
        <v>4.1100000000000003</v>
      </c>
      <c r="G36" s="37">
        <v>5.78</v>
      </c>
      <c r="H36" s="37">
        <v>5.51</v>
      </c>
      <c r="I36" s="37">
        <v>7.57</v>
      </c>
      <c r="J36" s="38">
        <v>6.28</v>
      </c>
      <c r="K36" s="22"/>
      <c r="L36" s="22"/>
      <c r="M36" s="22"/>
      <c r="N36" s="22"/>
      <c r="O36" s="22"/>
      <c r="P36" s="22"/>
    </row>
    <row r="37" spans="1:16" ht="39" customHeight="1" x14ac:dyDescent="0.2">
      <c r="A37" s="22"/>
      <c r="B37" s="35"/>
      <c r="C37" s="1145" t="s">
        <v>590</v>
      </c>
      <c r="D37" s="1146"/>
      <c r="E37" s="1147"/>
      <c r="F37" s="36">
        <v>1.43</v>
      </c>
      <c r="G37" s="37">
        <v>2.5499999999999998</v>
      </c>
      <c r="H37" s="37">
        <v>1.04</v>
      </c>
      <c r="I37" s="37">
        <v>1.28</v>
      </c>
      <c r="J37" s="38">
        <v>3.94</v>
      </c>
      <c r="K37" s="22"/>
      <c r="L37" s="22"/>
      <c r="M37" s="22"/>
      <c r="N37" s="22"/>
      <c r="O37" s="22"/>
      <c r="P37" s="22"/>
    </row>
    <row r="38" spans="1:16" ht="39" customHeight="1" x14ac:dyDescent="0.2">
      <c r="A38" s="22"/>
      <c r="B38" s="35"/>
      <c r="C38" s="1145" t="s">
        <v>591</v>
      </c>
      <c r="D38" s="1146"/>
      <c r="E38" s="1147"/>
      <c r="F38" s="36">
        <v>3.61</v>
      </c>
      <c r="G38" s="37">
        <v>4.13</v>
      </c>
      <c r="H38" s="37">
        <v>2.96</v>
      </c>
      <c r="I38" s="37">
        <v>2.42</v>
      </c>
      <c r="J38" s="38">
        <v>2.4300000000000002</v>
      </c>
      <c r="K38" s="22"/>
      <c r="L38" s="22"/>
      <c r="M38" s="22"/>
      <c r="N38" s="22"/>
      <c r="O38" s="22"/>
      <c r="P38" s="22"/>
    </row>
    <row r="39" spans="1:16" ht="39" customHeight="1" x14ac:dyDescent="0.2">
      <c r="A39" s="22"/>
      <c r="B39" s="35"/>
      <c r="C39" s="1145" t="s">
        <v>592</v>
      </c>
      <c r="D39" s="1146"/>
      <c r="E39" s="1147"/>
      <c r="F39" s="36">
        <v>1.1100000000000001</v>
      </c>
      <c r="G39" s="37">
        <v>0.72</v>
      </c>
      <c r="H39" s="37">
        <v>0.35</v>
      </c>
      <c r="I39" s="37">
        <v>0.28999999999999998</v>
      </c>
      <c r="J39" s="38">
        <v>0.15</v>
      </c>
      <c r="K39" s="22"/>
      <c r="L39" s="22"/>
      <c r="M39" s="22"/>
      <c r="N39" s="22"/>
      <c r="O39" s="22"/>
      <c r="P39" s="22"/>
    </row>
    <row r="40" spans="1:16" ht="39" customHeight="1" x14ac:dyDescent="0.2">
      <c r="A40" s="22"/>
      <c r="B40" s="35"/>
      <c r="C40" s="1145" t="s">
        <v>593</v>
      </c>
      <c r="D40" s="1146"/>
      <c r="E40" s="1147"/>
      <c r="F40" s="36">
        <v>0.08</v>
      </c>
      <c r="G40" s="37">
        <v>0</v>
      </c>
      <c r="H40" s="37">
        <v>0</v>
      </c>
      <c r="I40" s="37">
        <v>0</v>
      </c>
      <c r="J40" s="38">
        <v>0.01</v>
      </c>
      <c r="K40" s="22"/>
      <c r="L40" s="22"/>
      <c r="M40" s="22"/>
      <c r="N40" s="22"/>
      <c r="O40" s="22"/>
      <c r="P40" s="22"/>
    </row>
    <row r="41" spans="1:16" ht="39" customHeight="1" x14ac:dyDescent="0.2">
      <c r="A41" s="22"/>
      <c r="B41" s="35"/>
      <c r="C41" s="1145" t="s">
        <v>594</v>
      </c>
      <c r="D41" s="1146"/>
      <c r="E41" s="1147"/>
      <c r="F41" s="36">
        <v>0</v>
      </c>
      <c r="G41" s="37">
        <v>0</v>
      </c>
      <c r="H41" s="37">
        <v>0</v>
      </c>
      <c r="I41" s="37">
        <v>0</v>
      </c>
      <c r="J41" s="38">
        <v>0</v>
      </c>
      <c r="K41" s="22"/>
      <c r="L41" s="22"/>
      <c r="M41" s="22"/>
      <c r="N41" s="22"/>
      <c r="O41" s="22"/>
      <c r="P41" s="22"/>
    </row>
    <row r="42" spans="1:16" ht="39" customHeight="1" x14ac:dyDescent="0.2">
      <c r="A42" s="22"/>
      <c r="B42" s="39"/>
      <c r="C42" s="1145" t="s">
        <v>595</v>
      </c>
      <c r="D42" s="1146"/>
      <c r="E42" s="1147"/>
      <c r="F42" s="36" t="s">
        <v>539</v>
      </c>
      <c r="G42" s="37" t="s">
        <v>539</v>
      </c>
      <c r="H42" s="37" t="s">
        <v>539</v>
      </c>
      <c r="I42" s="37" t="s">
        <v>539</v>
      </c>
      <c r="J42" s="38" t="s">
        <v>539</v>
      </c>
      <c r="K42" s="22"/>
      <c r="L42" s="22"/>
      <c r="M42" s="22"/>
      <c r="N42" s="22"/>
      <c r="O42" s="22"/>
      <c r="P42" s="22"/>
    </row>
    <row r="43" spans="1:16" ht="39" customHeight="1" thickBot="1" x14ac:dyDescent="0.25">
      <c r="A43" s="22"/>
      <c r="B43" s="40"/>
      <c r="C43" s="1148" t="s">
        <v>596</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078BecrOz9csmIe1ThH/oBvGsa8wApbLmCqqTFoireZNk54LQ8UBgJv7P+/Vj8PElLz8JZxU2IEGpHu25LxRA==" saltValue="49gcmcE3wWjkRq4hSEIB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755</v>
      </c>
      <c r="L45" s="60">
        <v>807</v>
      </c>
      <c r="M45" s="60">
        <v>828</v>
      </c>
      <c r="N45" s="60">
        <v>867</v>
      </c>
      <c r="O45" s="61">
        <v>898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539</v>
      </c>
      <c r="L46" s="64" t="s">
        <v>539</v>
      </c>
      <c r="M46" s="64" t="s">
        <v>539</v>
      </c>
      <c r="N46" s="64" t="s">
        <v>539</v>
      </c>
      <c r="O46" s="65" t="s">
        <v>539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539</v>
      </c>
      <c r="L47" s="64" t="s">
        <v>539</v>
      </c>
      <c r="M47" s="64" t="s">
        <v>539</v>
      </c>
      <c r="N47" s="64" t="s">
        <v>539</v>
      </c>
      <c r="O47" s="65" t="s">
        <v>539</v>
      </c>
      <c r="P47" s="48"/>
      <c r="Q47" s="48"/>
      <c r="R47" s="48"/>
      <c r="S47" s="48"/>
      <c r="T47" s="48"/>
      <c r="U47" s="48"/>
    </row>
    <row r="48" spans="1:21" ht="30.75" customHeight="1" x14ac:dyDescent="0.2">
      <c r="A48" s="48"/>
      <c r="B48" s="1155"/>
      <c r="C48" s="1156"/>
      <c r="D48" s="62"/>
      <c r="E48" s="1161" t="s">
        <v>15</v>
      </c>
      <c r="F48" s="1161"/>
      <c r="G48" s="1161"/>
      <c r="H48" s="1161"/>
      <c r="I48" s="1161"/>
      <c r="J48" s="1162"/>
      <c r="K48" s="63">
        <v>371</v>
      </c>
      <c r="L48" s="64">
        <v>340</v>
      </c>
      <c r="M48" s="64">
        <v>363</v>
      </c>
      <c r="N48" s="64">
        <v>387</v>
      </c>
      <c r="O48" s="65">
        <v>409</v>
      </c>
      <c r="P48" s="48"/>
      <c r="Q48" s="48"/>
      <c r="R48" s="48"/>
      <c r="S48" s="48"/>
      <c r="T48" s="48"/>
      <c r="U48" s="48"/>
    </row>
    <row r="49" spans="1:21" ht="30.75" customHeight="1" x14ac:dyDescent="0.2">
      <c r="A49" s="48"/>
      <c r="B49" s="1155"/>
      <c r="C49" s="1156"/>
      <c r="D49" s="62"/>
      <c r="E49" s="1161" t="s">
        <v>16</v>
      </c>
      <c r="F49" s="1161"/>
      <c r="G49" s="1161"/>
      <c r="H49" s="1161"/>
      <c r="I49" s="1161"/>
      <c r="J49" s="1162"/>
      <c r="K49" s="63">
        <v>89</v>
      </c>
      <c r="L49" s="64">
        <v>116</v>
      </c>
      <c r="M49" s="64">
        <v>135</v>
      </c>
      <c r="N49" s="64">
        <v>110</v>
      </c>
      <c r="O49" s="65">
        <v>83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539</v>
      </c>
      <c r="L50" s="64" t="s">
        <v>539</v>
      </c>
      <c r="M50" s="64" t="s">
        <v>539</v>
      </c>
      <c r="N50" s="64" t="s">
        <v>539</v>
      </c>
      <c r="O50" s="65" t="s">
        <v>539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539</v>
      </c>
      <c r="L51" s="64" t="s">
        <v>539</v>
      </c>
      <c r="M51" s="64" t="s">
        <v>539</v>
      </c>
      <c r="N51" s="64" t="s">
        <v>539</v>
      </c>
      <c r="O51" s="65" t="s">
        <v>539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734</v>
      </c>
      <c r="L52" s="64">
        <v>733</v>
      </c>
      <c r="M52" s="64">
        <v>754</v>
      </c>
      <c r="N52" s="64">
        <v>755</v>
      </c>
      <c r="O52" s="65">
        <v>764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481</v>
      </c>
      <c r="L53" s="69">
        <v>530</v>
      </c>
      <c r="M53" s="69">
        <v>572</v>
      </c>
      <c r="N53" s="69">
        <v>609</v>
      </c>
      <c r="O53" s="70">
        <v>626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597</v>
      </c>
      <c r="P56" s="48"/>
      <c r="Q56" s="48"/>
      <c r="R56" s="48"/>
      <c r="S56" s="48"/>
      <c r="T56" s="48"/>
      <c r="U56" s="48"/>
    </row>
    <row r="57" spans="1:21" ht="31.5" customHeight="1" thickBot="1" x14ac:dyDescent="0.25">
      <c r="A57" s="48"/>
      <c r="B57" s="76"/>
      <c r="C57" s="77"/>
      <c r="D57" s="77"/>
      <c r="E57" s="78"/>
      <c r="F57" s="78"/>
      <c r="G57" s="78"/>
      <c r="H57" s="78"/>
      <c r="I57" s="78"/>
      <c r="J57" s="79" t="s">
        <v>2</v>
      </c>
      <c r="K57" s="80" t="s">
        <v>598</v>
      </c>
      <c r="L57" s="81" t="s">
        <v>599</v>
      </c>
      <c r="M57" s="81" t="s">
        <v>600</v>
      </c>
      <c r="N57" s="81" t="s">
        <v>601</v>
      </c>
      <c r="O57" s="82" t="s">
        <v>602</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539</v>
      </c>
      <c r="L58" s="84" t="s">
        <v>539</v>
      </c>
      <c r="M58" s="84" t="s">
        <v>539</v>
      </c>
      <c r="N58" s="84" t="s">
        <v>539</v>
      </c>
      <c r="O58" s="85" t="s">
        <v>539</v>
      </c>
    </row>
    <row r="59" spans="1:21" ht="31.5" customHeight="1" x14ac:dyDescent="0.2">
      <c r="B59" s="1171"/>
      <c r="C59" s="1172"/>
      <c r="D59" s="1178" t="s">
        <v>28</v>
      </c>
      <c r="E59" s="1179"/>
      <c r="F59" s="1179"/>
      <c r="G59" s="1179"/>
      <c r="H59" s="1179"/>
      <c r="I59" s="1179"/>
      <c r="J59" s="1180"/>
      <c r="K59" s="86" t="s">
        <v>539</v>
      </c>
      <c r="L59" s="87" t="s">
        <v>539</v>
      </c>
      <c r="M59" s="87" t="s">
        <v>539</v>
      </c>
      <c r="N59" s="87" t="s">
        <v>539</v>
      </c>
      <c r="O59" s="88" t="s">
        <v>539</v>
      </c>
    </row>
    <row r="60" spans="1:21" ht="31.5" customHeight="1" thickBot="1" x14ac:dyDescent="0.25">
      <c r="B60" s="1173"/>
      <c r="C60" s="1174"/>
      <c r="D60" s="1181" t="s">
        <v>29</v>
      </c>
      <c r="E60" s="1182"/>
      <c r="F60" s="1182"/>
      <c r="G60" s="1182"/>
      <c r="H60" s="1182"/>
      <c r="I60" s="1182"/>
      <c r="J60" s="1183"/>
      <c r="K60" s="89" t="s">
        <v>539</v>
      </c>
      <c r="L60" s="90" t="s">
        <v>539</v>
      </c>
      <c r="M60" s="90" t="s">
        <v>539</v>
      </c>
      <c r="N60" s="90" t="s">
        <v>539</v>
      </c>
      <c r="O60" s="91" t="s">
        <v>539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8MEeQnlPkxsM23uh+1Kujcda905Y5k7f75QDy9d5cWFxsKZmq1U7VB31D0f0lcysefgP4APNUgMzof9LhjpwA==" saltValue="gWhhFFy/r+OIAxX6rX+70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580</v>
      </c>
      <c r="J40" s="103" t="s">
        <v>581</v>
      </c>
      <c r="K40" s="103" t="s">
        <v>582</v>
      </c>
      <c r="L40" s="103" t="s">
        <v>583</v>
      </c>
      <c r="M40" s="104" t="s">
        <v>584</v>
      </c>
    </row>
    <row r="41" spans="2:13" ht="27.75" customHeight="1" x14ac:dyDescent="0.2">
      <c r="B41" s="1184" t="s">
        <v>32</v>
      </c>
      <c r="C41" s="1185"/>
      <c r="D41" s="105"/>
      <c r="E41" s="1190" t="s">
        <v>33</v>
      </c>
      <c r="F41" s="1190"/>
      <c r="G41" s="1190"/>
      <c r="H41" s="1191"/>
      <c r="I41" s="355">
        <v>8853</v>
      </c>
      <c r="J41" s="356">
        <v>8740</v>
      </c>
      <c r="K41" s="356">
        <v>8828</v>
      </c>
      <c r="L41" s="356">
        <v>8801</v>
      </c>
      <c r="M41" s="357">
        <v>8692</v>
      </c>
    </row>
    <row r="42" spans="2:13" ht="27.75" customHeight="1" x14ac:dyDescent="0.2">
      <c r="B42" s="1186"/>
      <c r="C42" s="1187"/>
      <c r="D42" s="106"/>
      <c r="E42" s="1192" t="s">
        <v>34</v>
      </c>
      <c r="F42" s="1192"/>
      <c r="G42" s="1192"/>
      <c r="H42" s="1193"/>
      <c r="I42" s="358" t="s">
        <v>539</v>
      </c>
      <c r="J42" s="359" t="s">
        <v>539</v>
      </c>
      <c r="K42" s="359" t="s">
        <v>539</v>
      </c>
      <c r="L42" s="359">
        <v>0</v>
      </c>
      <c r="M42" s="360">
        <v>0</v>
      </c>
    </row>
    <row r="43" spans="2:13" ht="27.75" customHeight="1" x14ac:dyDescent="0.2">
      <c r="B43" s="1186"/>
      <c r="C43" s="1187"/>
      <c r="D43" s="106"/>
      <c r="E43" s="1192" t="s">
        <v>35</v>
      </c>
      <c r="F43" s="1192"/>
      <c r="G43" s="1192"/>
      <c r="H43" s="1193"/>
      <c r="I43" s="358">
        <v>4841</v>
      </c>
      <c r="J43" s="359">
        <v>4791</v>
      </c>
      <c r="K43" s="359">
        <v>4813</v>
      </c>
      <c r="L43" s="359">
        <v>4961</v>
      </c>
      <c r="M43" s="360">
        <v>4985</v>
      </c>
    </row>
    <row r="44" spans="2:13" ht="27.75" customHeight="1" x14ac:dyDescent="0.2">
      <c r="B44" s="1186"/>
      <c r="C44" s="1187"/>
      <c r="D44" s="106"/>
      <c r="E44" s="1192" t="s">
        <v>36</v>
      </c>
      <c r="F44" s="1192"/>
      <c r="G44" s="1192"/>
      <c r="H44" s="1193"/>
      <c r="I44" s="358">
        <v>558</v>
      </c>
      <c r="J44" s="359">
        <v>714</v>
      </c>
      <c r="K44" s="359">
        <v>687</v>
      </c>
      <c r="L44" s="359">
        <v>735</v>
      </c>
      <c r="M44" s="360">
        <v>714</v>
      </c>
    </row>
    <row r="45" spans="2:13" ht="27.75" customHeight="1" x14ac:dyDescent="0.2">
      <c r="B45" s="1186"/>
      <c r="C45" s="1187"/>
      <c r="D45" s="106"/>
      <c r="E45" s="1192" t="s">
        <v>37</v>
      </c>
      <c r="F45" s="1192"/>
      <c r="G45" s="1192"/>
      <c r="H45" s="1193"/>
      <c r="I45" s="358">
        <v>467</v>
      </c>
      <c r="J45" s="359">
        <v>403</v>
      </c>
      <c r="K45" s="359">
        <v>324</v>
      </c>
      <c r="L45" s="359">
        <v>293</v>
      </c>
      <c r="M45" s="360">
        <v>245</v>
      </c>
    </row>
    <row r="46" spans="2:13" ht="27.75" customHeight="1" x14ac:dyDescent="0.2">
      <c r="B46" s="1186"/>
      <c r="C46" s="1187"/>
      <c r="D46" s="107"/>
      <c r="E46" s="1192" t="s">
        <v>38</v>
      </c>
      <c r="F46" s="1192"/>
      <c r="G46" s="1192"/>
      <c r="H46" s="1193"/>
      <c r="I46" s="358" t="s">
        <v>539</v>
      </c>
      <c r="J46" s="359" t="s">
        <v>539</v>
      </c>
      <c r="K46" s="359" t="s">
        <v>539</v>
      </c>
      <c r="L46" s="359" t="s">
        <v>539</v>
      </c>
      <c r="M46" s="360" t="s">
        <v>539</v>
      </c>
    </row>
    <row r="47" spans="2:13" ht="27.75" customHeight="1" x14ac:dyDescent="0.2">
      <c r="B47" s="1186"/>
      <c r="C47" s="1187"/>
      <c r="D47" s="108"/>
      <c r="E47" s="1194" t="s">
        <v>39</v>
      </c>
      <c r="F47" s="1195"/>
      <c r="G47" s="1195"/>
      <c r="H47" s="1196"/>
      <c r="I47" s="358" t="s">
        <v>539</v>
      </c>
      <c r="J47" s="359" t="s">
        <v>539</v>
      </c>
      <c r="K47" s="359" t="s">
        <v>539</v>
      </c>
      <c r="L47" s="359" t="s">
        <v>539</v>
      </c>
      <c r="M47" s="360" t="s">
        <v>539</v>
      </c>
    </row>
    <row r="48" spans="2:13" ht="27.75" customHeight="1" x14ac:dyDescent="0.2">
      <c r="B48" s="1186"/>
      <c r="C48" s="1187"/>
      <c r="D48" s="106"/>
      <c r="E48" s="1192" t="s">
        <v>40</v>
      </c>
      <c r="F48" s="1192"/>
      <c r="G48" s="1192"/>
      <c r="H48" s="1193"/>
      <c r="I48" s="358" t="s">
        <v>539</v>
      </c>
      <c r="J48" s="359" t="s">
        <v>539</v>
      </c>
      <c r="K48" s="359" t="s">
        <v>539</v>
      </c>
      <c r="L48" s="359" t="s">
        <v>539</v>
      </c>
      <c r="M48" s="360" t="s">
        <v>539</v>
      </c>
    </row>
    <row r="49" spans="2:13" ht="27.75" customHeight="1" x14ac:dyDescent="0.2">
      <c r="B49" s="1188"/>
      <c r="C49" s="1189"/>
      <c r="D49" s="106"/>
      <c r="E49" s="1192" t="s">
        <v>41</v>
      </c>
      <c r="F49" s="1192"/>
      <c r="G49" s="1192"/>
      <c r="H49" s="1193"/>
      <c r="I49" s="358" t="s">
        <v>539</v>
      </c>
      <c r="J49" s="359" t="s">
        <v>539</v>
      </c>
      <c r="K49" s="359" t="s">
        <v>539</v>
      </c>
      <c r="L49" s="359" t="s">
        <v>539</v>
      </c>
      <c r="M49" s="360" t="s">
        <v>539</v>
      </c>
    </row>
    <row r="50" spans="2:13" ht="27.75" customHeight="1" x14ac:dyDescent="0.2">
      <c r="B50" s="1197" t="s">
        <v>42</v>
      </c>
      <c r="C50" s="1198"/>
      <c r="D50" s="109"/>
      <c r="E50" s="1192" t="s">
        <v>43</v>
      </c>
      <c r="F50" s="1192"/>
      <c r="G50" s="1192"/>
      <c r="H50" s="1193"/>
      <c r="I50" s="358">
        <v>3095</v>
      </c>
      <c r="J50" s="359">
        <v>2989</v>
      </c>
      <c r="K50" s="359">
        <v>3049</v>
      </c>
      <c r="L50" s="359">
        <v>3972</v>
      </c>
      <c r="M50" s="360">
        <v>4564</v>
      </c>
    </row>
    <row r="51" spans="2:13" ht="27.75" customHeight="1" x14ac:dyDescent="0.2">
      <c r="B51" s="1186"/>
      <c r="C51" s="1187"/>
      <c r="D51" s="106"/>
      <c r="E51" s="1192" t="s">
        <v>44</v>
      </c>
      <c r="F51" s="1192"/>
      <c r="G51" s="1192"/>
      <c r="H51" s="1193"/>
      <c r="I51" s="358">
        <v>867</v>
      </c>
      <c r="J51" s="359">
        <v>845</v>
      </c>
      <c r="K51" s="359">
        <v>874</v>
      </c>
      <c r="L51" s="359">
        <v>939</v>
      </c>
      <c r="M51" s="360">
        <v>992</v>
      </c>
    </row>
    <row r="52" spans="2:13" ht="27.75" customHeight="1" x14ac:dyDescent="0.2">
      <c r="B52" s="1188"/>
      <c r="C52" s="1189"/>
      <c r="D52" s="106"/>
      <c r="E52" s="1192" t="s">
        <v>45</v>
      </c>
      <c r="F52" s="1192"/>
      <c r="G52" s="1192"/>
      <c r="H52" s="1193"/>
      <c r="I52" s="358">
        <v>8301</v>
      </c>
      <c r="J52" s="359">
        <v>8200</v>
      </c>
      <c r="K52" s="359">
        <v>8285</v>
      </c>
      <c r="L52" s="359">
        <v>8246</v>
      </c>
      <c r="M52" s="360">
        <v>8150</v>
      </c>
    </row>
    <row r="53" spans="2:13" ht="27.75" customHeight="1" thickBot="1" x14ac:dyDescent="0.25">
      <c r="B53" s="1199" t="s">
        <v>46</v>
      </c>
      <c r="C53" s="1200"/>
      <c r="D53" s="110"/>
      <c r="E53" s="1201" t="s">
        <v>47</v>
      </c>
      <c r="F53" s="1201"/>
      <c r="G53" s="1201"/>
      <c r="H53" s="1202"/>
      <c r="I53" s="361">
        <v>2456</v>
      </c>
      <c r="J53" s="362">
        <v>2614</v>
      </c>
      <c r="K53" s="362">
        <v>2445</v>
      </c>
      <c r="L53" s="362">
        <v>1633</v>
      </c>
      <c r="M53" s="363">
        <v>930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lKKUB7EBYoTHcmrWMxlBYbWSSYDaYe8rSH40k0qF1Lc8P7ch1809f1PT/5cdHssmfBa/R18XjpXY7IUWJxJg==" saltValue="v0j28OwX4nkST/szyCad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582</v>
      </c>
      <c r="G54" s="119" t="s">
        <v>583</v>
      </c>
      <c r="H54" s="120" t="s">
        <v>584</v>
      </c>
    </row>
    <row r="55" spans="2:8" ht="52.5" customHeight="1" x14ac:dyDescent="0.2">
      <c r="B55" s="121"/>
      <c r="C55" s="1211" t="s">
        <v>50</v>
      </c>
      <c r="D55" s="1211"/>
      <c r="E55" s="1212"/>
      <c r="F55" s="122">
        <v>1857</v>
      </c>
      <c r="G55" s="122">
        <v>1988</v>
      </c>
      <c r="H55" s="123">
        <v>2201</v>
      </c>
    </row>
    <row r="56" spans="2:8" ht="52.5" customHeight="1" x14ac:dyDescent="0.2">
      <c r="B56" s="124"/>
      <c r="C56" s="1213" t="s">
        <v>51</v>
      </c>
      <c r="D56" s="1213"/>
      <c r="E56" s="1214"/>
      <c r="F56" s="125">
        <v>241</v>
      </c>
      <c r="G56" s="125">
        <v>401</v>
      </c>
      <c r="H56" s="126">
        <v>401</v>
      </c>
    </row>
    <row r="57" spans="2:8" ht="53.25" customHeight="1" x14ac:dyDescent="0.2">
      <c r="B57" s="124"/>
      <c r="C57" s="1215" t="s">
        <v>52</v>
      </c>
      <c r="D57" s="1215"/>
      <c r="E57" s="1216"/>
      <c r="F57" s="127">
        <v>814</v>
      </c>
      <c r="G57" s="127">
        <v>1335</v>
      </c>
      <c r="H57" s="128">
        <v>1646</v>
      </c>
    </row>
    <row r="58" spans="2:8" ht="45.75" customHeight="1" x14ac:dyDescent="0.2">
      <c r="B58" s="129"/>
      <c r="C58" s="1203" t="s">
        <v>616</v>
      </c>
      <c r="D58" s="1204"/>
      <c r="E58" s="1205"/>
      <c r="F58" s="130">
        <v>325</v>
      </c>
      <c r="G58" s="130">
        <v>769</v>
      </c>
      <c r="H58" s="131">
        <v>971</v>
      </c>
    </row>
    <row r="59" spans="2:8" ht="45.75" customHeight="1" x14ac:dyDescent="0.2">
      <c r="B59" s="129"/>
      <c r="C59" s="1203" t="s">
        <v>617</v>
      </c>
      <c r="D59" s="1204"/>
      <c r="E59" s="1205"/>
      <c r="F59" s="130">
        <v>206</v>
      </c>
      <c r="G59" s="130">
        <v>208</v>
      </c>
      <c r="H59" s="131">
        <v>212</v>
      </c>
    </row>
    <row r="60" spans="2:8" ht="45.75" customHeight="1" x14ac:dyDescent="0.2">
      <c r="B60" s="129"/>
      <c r="C60" s="1203" t="s">
        <v>618</v>
      </c>
      <c r="D60" s="1204"/>
      <c r="E60" s="1205"/>
      <c r="F60" s="130">
        <v>50</v>
      </c>
      <c r="G60" s="130">
        <v>130</v>
      </c>
      <c r="H60" s="131">
        <v>180</v>
      </c>
    </row>
    <row r="61" spans="2:8" ht="45.75" customHeight="1" x14ac:dyDescent="0.2">
      <c r="B61" s="129"/>
      <c r="C61" s="1203" t="s">
        <v>619</v>
      </c>
      <c r="D61" s="1204"/>
      <c r="E61" s="1205"/>
      <c r="F61" s="130">
        <v>90</v>
      </c>
      <c r="G61" s="130">
        <v>92</v>
      </c>
      <c r="H61" s="131">
        <v>98</v>
      </c>
    </row>
    <row r="62" spans="2:8" ht="45.75" customHeight="1" thickBot="1" x14ac:dyDescent="0.25">
      <c r="B62" s="132"/>
      <c r="C62" s="1206" t="s">
        <v>620</v>
      </c>
      <c r="D62" s="1207"/>
      <c r="E62" s="1208"/>
      <c r="F62" s="133">
        <v>22</v>
      </c>
      <c r="G62" s="133">
        <v>16</v>
      </c>
      <c r="H62" s="134">
        <v>60</v>
      </c>
    </row>
    <row r="63" spans="2:8" ht="52.5" customHeight="1" thickBot="1" x14ac:dyDescent="0.25">
      <c r="B63" s="135"/>
      <c r="C63" s="1209" t="s">
        <v>53</v>
      </c>
      <c r="D63" s="1209"/>
      <c r="E63" s="1210"/>
      <c r="F63" s="136">
        <v>2911</v>
      </c>
      <c r="G63" s="136">
        <v>3724</v>
      </c>
      <c r="H63" s="137">
        <v>4247</v>
      </c>
    </row>
    <row r="64" spans="2:8" ht="13.2" x14ac:dyDescent="0.2"/>
  </sheetData>
  <sheetProtection algorithmName="SHA-512" hashValue="9lPzLDbaPJ0nk9FahyFGnsxCw3bAn+FwmOAcndK8Dw5HQVsDVAkn9g/qtPM2L7IKICAt++pdDTjuuPFbksVThg==" saltValue="vkb/3BzNB9T4QNlmGr0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577</v>
      </c>
      <c r="G2" s="151"/>
      <c r="H2" s="152"/>
    </row>
    <row r="3" spans="1:8" x14ac:dyDescent="0.2">
      <c r="A3" s="148" t="s">
        <v>570</v>
      </c>
      <c r="B3" s="153"/>
      <c r="C3" s="154"/>
      <c r="D3" s="155">
        <v>34640</v>
      </c>
      <c r="E3" s="156"/>
      <c r="F3" s="157">
        <v>96462</v>
      </c>
      <c r="G3" s="158"/>
      <c r="H3" s="159"/>
    </row>
    <row r="4" spans="1:8" x14ac:dyDescent="0.2">
      <c r="A4" s="160"/>
      <c r="B4" s="161"/>
      <c r="C4" s="162"/>
      <c r="D4" s="163">
        <v>24432</v>
      </c>
      <c r="E4" s="164"/>
      <c r="F4" s="165">
        <v>39886</v>
      </c>
      <c r="G4" s="166"/>
      <c r="H4" s="167"/>
    </row>
    <row r="5" spans="1:8" x14ac:dyDescent="0.2">
      <c r="A5" s="148" t="s">
        <v>572</v>
      </c>
      <c r="B5" s="153"/>
      <c r="C5" s="154"/>
      <c r="D5" s="155">
        <v>52356</v>
      </c>
      <c r="E5" s="156"/>
      <c r="F5" s="157">
        <v>83103</v>
      </c>
      <c r="G5" s="158"/>
      <c r="H5" s="159"/>
    </row>
    <row r="6" spans="1:8" x14ac:dyDescent="0.2">
      <c r="A6" s="160"/>
      <c r="B6" s="161"/>
      <c r="C6" s="162"/>
      <c r="D6" s="163">
        <v>26924</v>
      </c>
      <c r="E6" s="164"/>
      <c r="F6" s="165">
        <v>41378</v>
      </c>
      <c r="G6" s="166"/>
      <c r="H6" s="167"/>
    </row>
    <row r="7" spans="1:8" x14ac:dyDescent="0.2">
      <c r="A7" s="148" t="s">
        <v>573</v>
      </c>
      <c r="B7" s="153"/>
      <c r="C7" s="154"/>
      <c r="D7" s="155">
        <v>45136</v>
      </c>
      <c r="E7" s="156"/>
      <c r="F7" s="157">
        <v>84459</v>
      </c>
      <c r="G7" s="158"/>
      <c r="H7" s="159"/>
    </row>
    <row r="8" spans="1:8" x14ac:dyDescent="0.2">
      <c r="A8" s="160"/>
      <c r="B8" s="161"/>
      <c r="C8" s="162"/>
      <c r="D8" s="163">
        <v>33116</v>
      </c>
      <c r="E8" s="164"/>
      <c r="F8" s="165">
        <v>47314</v>
      </c>
      <c r="G8" s="166"/>
      <c r="H8" s="167"/>
    </row>
    <row r="9" spans="1:8" x14ac:dyDescent="0.2">
      <c r="A9" s="148" t="s">
        <v>574</v>
      </c>
      <c r="B9" s="153"/>
      <c r="C9" s="154"/>
      <c r="D9" s="155">
        <v>44873</v>
      </c>
      <c r="E9" s="156"/>
      <c r="F9" s="157">
        <v>74568</v>
      </c>
      <c r="G9" s="158"/>
      <c r="H9" s="159"/>
    </row>
    <row r="10" spans="1:8" x14ac:dyDescent="0.2">
      <c r="A10" s="160"/>
      <c r="B10" s="161"/>
      <c r="C10" s="162"/>
      <c r="D10" s="163">
        <v>26142</v>
      </c>
      <c r="E10" s="164"/>
      <c r="F10" s="165">
        <v>42558</v>
      </c>
      <c r="G10" s="166"/>
      <c r="H10" s="167"/>
    </row>
    <row r="11" spans="1:8" x14ac:dyDescent="0.2">
      <c r="A11" s="148" t="s">
        <v>575</v>
      </c>
      <c r="B11" s="153"/>
      <c r="C11" s="154"/>
      <c r="D11" s="155">
        <v>56265</v>
      </c>
      <c r="E11" s="156"/>
      <c r="F11" s="157">
        <v>73693</v>
      </c>
      <c r="G11" s="158"/>
      <c r="H11" s="159"/>
    </row>
    <row r="12" spans="1:8" x14ac:dyDescent="0.2">
      <c r="A12" s="160"/>
      <c r="B12" s="161"/>
      <c r="C12" s="168"/>
      <c r="D12" s="163">
        <v>29587</v>
      </c>
      <c r="E12" s="164"/>
      <c r="F12" s="165">
        <v>44203</v>
      </c>
      <c r="G12" s="166"/>
      <c r="H12" s="167"/>
    </row>
    <row r="13" spans="1:8" x14ac:dyDescent="0.2">
      <c r="A13" s="148"/>
      <c r="B13" s="153"/>
      <c r="C13" s="169"/>
      <c r="D13" s="170">
        <v>46654</v>
      </c>
      <c r="E13" s="171"/>
      <c r="F13" s="172">
        <v>82457</v>
      </c>
      <c r="G13" s="173"/>
      <c r="H13" s="159"/>
    </row>
    <row r="14" spans="1:8" x14ac:dyDescent="0.2">
      <c r="A14" s="160"/>
      <c r="B14" s="161"/>
      <c r="C14" s="162"/>
      <c r="D14" s="163">
        <v>28040</v>
      </c>
      <c r="E14" s="164"/>
      <c r="F14" s="165">
        <v>43068</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18.41</v>
      </c>
      <c r="C19" s="174">
        <f>ROUND(VALUE(SUBSTITUTE(実質収支比率等に係る経年分析!G$48,"▲","-")),2)</f>
        <v>13.55</v>
      </c>
      <c r="D19" s="174">
        <f>ROUND(VALUE(SUBSTITUTE(実質収支比率等に係る経年分析!H$48,"▲","-")),2)</f>
        <v>17.55</v>
      </c>
      <c r="E19" s="174">
        <f>ROUND(VALUE(SUBSTITUTE(実質収支比率等に係る経年分析!I$48,"▲","-")),2)</f>
        <v>20.97</v>
      </c>
      <c r="F19" s="174">
        <f>ROUND(VALUE(SUBSTITUTE(実質収支比率等に係る経年分析!J$48,"▲","-")),2)</f>
        <v>12.96</v>
      </c>
    </row>
    <row r="20" spans="1:11" x14ac:dyDescent="0.2">
      <c r="A20" s="174" t="s">
        <v>57</v>
      </c>
      <c r="B20" s="174">
        <f>ROUND(VALUE(SUBSTITUTE(実質収支比率等に係る経年分析!F$47,"▲","-")),2)</f>
        <v>40.39</v>
      </c>
      <c r="C20" s="174">
        <f>ROUND(VALUE(SUBSTITUTE(実質収支比率等に係る経年分析!G$47,"▲","-")),2)</f>
        <v>38.68</v>
      </c>
      <c r="D20" s="174">
        <f>ROUND(VALUE(SUBSTITUTE(実質収支比率等に係る経年分析!H$47,"▲","-")),2)</f>
        <v>34.130000000000003</v>
      </c>
      <c r="E20" s="174">
        <f>ROUND(VALUE(SUBSTITUTE(実質収支比率等に係る経年分析!I$47,"▲","-")),2)</f>
        <v>35.24</v>
      </c>
      <c r="F20" s="174">
        <f>ROUND(VALUE(SUBSTITUTE(実質収支比率等に係る経年分析!J$47,"▲","-")),2)</f>
        <v>40.42</v>
      </c>
    </row>
    <row r="21" spans="1:11" x14ac:dyDescent="0.2">
      <c r="A21" s="174" t="s">
        <v>58</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-7.43</v>
      </c>
      <c r="D21" s="174">
        <f>IF(ISNUMBER(VALUE(SUBSTITUTE(実質収支比率等に係る経年分析!H$49,"▲","-"))),ROUND(VALUE(SUBSTITUTE(実質収支比率等に係る経年分析!H$49,"▲","-")),2),NA())</f>
        <v>2.3199999999999998</v>
      </c>
      <c r="E21" s="174">
        <f>IF(ISNUMBER(VALUE(SUBSTITUTE(実質収支比率等に係る経年分析!I$49,"▲","-"))),ROUND(VALUE(SUBSTITUTE(実質収支比率等に係る経年分析!I$49,"▲","-")),2),NA())</f>
        <v>4.62</v>
      </c>
      <c r="F21" s="174">
        <f>IF(ISNUMBER(VALUE(SUBSTITUTE(実質収支比率等に係る経年分析!J$49,"▲","-"))),ROUND(VALUE(SUBSTITUTE(実質収支比率等に係る経年分析!J$49,"▲","-")),2),NA())</f>
        <v>-8.5500000000000007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三倉簡易水道事業特別会計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1.1100000000000001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3.61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2.4300000000000002</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2.5499999999999998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3.94</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4.1100000000000003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8.3800000000000008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12.95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734</v>
      </c>
      <c r="E42" s="176"/>
      <c r="F42" s="176"/>
      <c r="G42" s="176">
        <f>'実質公債費比率（分子）の構造'!L$52</f>
        <v>733</v>
      </c>
      <c r="H42" s="176"/>
      <c r="I42" s="176"/>
      <c r="J42" s="176">
        <f>'実質公債費比率（分子）の構造'!M$52</f>
        <v>754</v>
      </c>
      <c r="K42" s="176"/>
      <c r="L42" s="176"/>
      <c r="M42" s="176">
        <f>'実質公債費比率（分子）の構造'!N$52</f>
        <v>755</v>
      </c>
      <c r="N42" s="176"/>
      <c r="O42" s="176"/>
      <c r="P42" s="176">
        <f>'実質公債費比率（分子）の構造'!O$52</f>
        <v>764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89</v>
      </c>
      <c r="C45" s="176"/>
      <c r="D45" s="176"/>
      <c r="E45" s="176">
        <f>'実質公債費比率（分子）の構造'!L$49</f>
        <v>116</v>
      </c>
      <c r="F45" s="176"/>
      <c r="G45" s="176"/>
      <c r="H45" s="176">
        <f>'実質公債費比率（分子）の構造'!M$49</f>
        <v>135</v>
      </c>
      <c r="I45" s="176"/>
      <c r="J45" s="176"/>
      <c r="K45" s="176">
        <f>'実質公債費比率（分子）の構造'!N$49</f>
        <v>110</v>
      </c>
      <c r="L45" s="176"/>
      <c r="M45" s="176"/>
      <c r="N45" s="176">
        <f>'実質公債費比率（分子）の構造'!O$49</f>
        <v>83</v>
      </c>
      <c r="O45" s="176"/>
      <c r="P45" s="176"/>
    </row>
    <row r="46" spans="1:16" x14ac:dyDescent="0.2">
      <c r="A46" s="176" t="s">
        <v>69</v>
      </c>
      <c r="B46" s="176">
        <f>'実質公債費比率（分子）の構造'!K$48</f>
        <v>371</v>
      </c>
      <c r="C46" s="176"/>
      <c r="D46" s="176"/>
      <c r="E46" s="176">
        <f>'実質公債費比率（分子）の構造'!L$48</f>
        <v>340</v>
      </c>
      <c r="F46" s="176"/>
      <c r="G46" s="176"/>
      <c r="H46" s="176">
        <f>'実質公債費比率（分子）の構造'!M$48</f>
        <v>363</v>
      </c>
      <c r="I46" s="176"/>
      <c r="J46" s="176"/>
      <c r="K46" s="176">
        <f>'実質公債費比率（分子）の構造'!N$48</f>
        <v>387</v>
      </c>
      <c r="L46" s="176"/>
      <c r="M46" s="176"/>
      <c r="N46" s="176">
        <f>'実質公債費比率（分子）の構造'!O$48</f>
        <v>409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755</v>
      </c>
      <c r="C49" s="176"/>
      <c r="D49" s="176"/>
      <c r="E49" s="176">
        <f>'実質公債費比率（分子）の構造'!L$45</f>
        <v>807</v>
      </c>
      <c r="F49" s="176"/>
      <c r="G49" s="176"/>
      <c r="H49" s="176">
        <f>'実質公債費比率（分子）の構造'!M$45</f>
        <v>828</v>
      </c>
      <c r="I49" s="176"/>
      <c r="J49" s="176"/>
      <c r="K49" s="176">
        <f>'実質公債費比率（分子）の構造'!N$45</f>
        <v>867</v>
      </c>
      <c r="L49" s="176"/>
      <c r="M49" s="176"/>
      <c r="N49" s="176">
        <f>'実質公債費比率（分子）の構造'!O$45</f>
        <v>898</v>
      </c>
      <c r="O49" s="176"/>
      <c r="P49" s="176"/>
    </row>
    <row r="50" spans="1:16" x14ac:dyDescent="0.2">
      <c r="A50" s="176" t="s">
        <v>73</v>
      </c>
      <c r="B50" s="176" t="e">
        <f>NA()</f>
        <v>#N/A</v>
      </c>
      <c r="C50" s="176">
        <f>IF(ISNUMBER('実質公債費比率（分子）の構造'!K$53),'実質公債費比率（分子）の構造'!K$53,NA())</f>
        <v>481</v>
      </c>
      <c r="D50" s="176" t="e">
        <f>NA()</f>
        <v>#N/A</v>
      </c>
      <c r="E50" s="176" t="e">
        <f>NA()</f>
        <v>#N/A</v>
      </c>
      <c r="F50" s="176">
        <f>IF(ISNUMBER('実質公債費比率（分子）の構造'!L$53),'実質公債費比率（分子）の構造'!L$53,NA())</f>
        <v>530</v>
      </c>
      <c r="G50" s="176" t="e">
        <f>NA()</f>
        <v>#N/A</v>
      </c>
      <c r="H50" s="176" t="e">
        <f>NA()</f>
        <v>#N/A</v>
      </c>
      <c r="I50" s="176">
        <f>IF(ISNUMBER('実質公債費比率（分子）の構造'!M$53),'実質公債費比率（分子）の構造'!M$53,NA())</f>
        <v>572</v>
      </c>
      <c r="J50" s="176" t="e">
        <f>NA()</f>
        <v>#N/A</v>
      </c>
      <c r="K50" s="176" t="e">
        <f>NA()</f>
        <v>#N/A</v>
      </c>
      <c r="L50" s="176">
        <f>IF(ISNUMBER('実質公債費比率（分子）の構造'!N$53),'実質公債費比率（分子）の構造'!N$53,NA())</f>
        <v>609</v>
      </c>
      <c r="M50" s="176" t="e">
        <f>NA()</f>
        <v>#N/A</v>
      </c>
      <c r="N50" s="176" t="e">
        <f>NA()</f>
        <v>#N/A</v>
      </c>
      <c r="O50" s="176">
        <f>IF(ISNUMBER('実質公債費比率（分子）の構造'!O$53),'実質公債費比率（分子）の構造'!O$53,NA())</f>
        <v>626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8301</v>
      </c>
      <c r="E56" s="175"/>
      <c r="F56" s="175"/>
      <c r="G56" s="175">
        <f>'将来負担比率（分子）の構造'!J$52</f>
        <v>8200</v>
      </c>
      <c r="H56" s="175"/>
      <c r="I56" s="175"/>
      <c r="J56" s="175">
        <f>'将来負担比率（分子）の構造'!K$52</f>
        <v>8285</v>
      </c>
      <c r="K56" s="175"/>
      <c r="L56" s="175"/>
      <c r="M56" s="175">
        <f>'将来負担比率（分子）の構造'!L$52</f>
        <v>8246</v>
      </c>
      <c r="N56" s="175"/>
      <c r="O56" s="175"/>
      <c r="P56" s="175">
        <f>'将来負担比率（分子）の構造'!M$52</f>
        <v>8150</v>
      </c>
    </row>
    <row r="57" spans="1:16" x14ac:dyDescent="0.2">
      <c r="A57" s="175" t="s">
        <v>44</v>
      </c>
      <c r="B57" s="175"/>
      <c r="C57" s="175"/>
      <c r="D57" s="175">
        <f>'将来負担比率（分子）の構造'!I$51</f>
        <v>867</v>
      </c>
      <c r="E57" s="175"/>
      <c r="F57" s="175"/>
      <c r="G57" s="175">
        <f>'将来負担比率（分子）の構造'!J$51</f>
        <v>845</v>
      </c>
      <c r="H57" s="175"/>
      <c r="I57" s="175"/>
      <c r="J57" s="175">
        <f>'将来負担比率（分子）の構造'!K$51</f>
        <v>874</v>
      </c>
      <c r="K57" s="175"/>
      <c r="L57" s="175"/>
      <c r="M57" s="175">
        <f>'将来負担比率（分子）の構造'!L$51</f>
        <v>939</v>
      </c>
      <c r="N57" s="175"/>
      <c r="O57" s="175"/>
      <c r="P57" s="175">
        <f>'将来負担比率（分子）の構造'!M$51</f>
        <v>992</v>
      </c>
    </row>
    <row r="58" spans="1:16" x14ac:dyDescent="0.2">
      <c r="A58" s="175" t="s">
        <v>43</v>
      </c>
      <c r="B58" s="175"/>
      <c r="C58" s="175"/>
      <c r="D58" s="175">
        <f>'将来負担比率（分子）の構造'!I$50</f>
        <v>3095</v>
      </c>
      <c r="E58" s="175"/>
      <c r="F58" s="175"/>
      <c r="G58" s="175">
        <f>'将来負担比率（分子）の構造'!J$50</f>
        <v>2989</v>
      </c>
      <c r="H58" s="175"/>
      <c r="I58" s="175"/>
      <c r="J58" s="175">
        <f>'将来負担比率（分子）の構造'!K$50</f>
        <v>3049</v>
      </c>
      <c r="K58" s="175"/>
      <c r="L58" s="175"/>
      <c r="M58" s="175">
        <f>'将来負担比率（分子）の構造'!L$50</f>
        <v>3972</v>
      </c>
      <c r="N58" s="175"/>
      <c r="O58" s="175"/>
      <c r="P58" s="175">
        <f>'将来負担比率（分子）の構造'!M$50</f>
        <v>4564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467</v>
      </c>
      <c r="C62" s="175"/>
      <c r="D62" s="175"/>
      <c r="E62" s="175">
        <f>'将来負担比率（分子）の構造'!J$45</f>
        <v>403</v>
      </c>
      <c r="F62" s="175"/>
      <c r="G62" s="175"/>
      <c r="H62" s="175">
        <f>'将来負担比率（分子）の構造'!K$45</f>
        <v>324</v>
      </c>
      <c r="I62" s="175"/>
      <c r="J62" s="175"/>
      <c r="K62" s="175">
        <f>'将来負担比率（分子）の構造'!L$45</f>
        <v>293</v>
      </c>
      <c r="L62" s="175"/>
      <c r="M62" s="175"/>
      <c r="N62" s="175">
        <f>'将来負担比率（分子）の構造'!M$45</f>
        <v>245</v>
      </c>
      <c r="O62" s="175"/>
      <c r="P62" s="175"/>
    </row>
    <row r="63" spans="1:16" x14ac:dyDescent="0.2">
      <c r="A63" s="175" t="s">
        <v>36</v>
      </c>
      <c r="B63" s="175">
        <f>'将来負担比率（分子）の構造'!I$44</f>
        <v>558</v>
      </c>
      <c r="C63" s="175"/>
      <c r="D63" s="175"/>
      <c r="E63" s="175">
        <f>'将来負担比率（分子）の構造'!J$44</f>
        <v>714</v>
      </c>
      <c r="F63" s="175"/>
      <c r="G63" s="175"/>
      <c r="H63" s="175">
        <f>'将来負担比率（分子）の構造'!K$44</f>
        <v>687</v>
      </c>
      <c r="I63" s="175"/>
      <c r="J63" s="175"/>
      <c r="K63" s="175">
        <f>'将来負担比率（分子）の構造'!L$44</f>
        <v>735</v>
      </c>
      <c r="L63" s="175"/>
      <c r="M63" s="175"/>
      <c r="N63" s="175">
        <f>'将来負担比率（分子）の構造'!M$44</f>
        <v>714</v>
      </c>
      <c r="O63" s="175"/>
      <c r="P63" s="175"/>
    </row>
    <row r="64" spans="1:16" x14ac:dyDescent="0.2">
      <c r="A64" s="175" t="s">
        <v>35</v>
      </c>
      <c r="B64" s="175">
        <f>'将来負担比率（分子）の構造'!I$43</f>
        <v>4841</v>
      </c>
      <c r="C64" s="175"/>
      <c r="D64" s="175"/>
      <c r="E64" s="175">
        <f>'将来負担比率（分子）の構造'!J$43</f>
        <v>4791</v>
      </c>
      <c r="F64" s="175"/>
      <c r="G64" s="175"/>
      <c r="H64" s="175">
        <f>'将来負担比率（分子）の構造'!K$43</f>
        <v>4813</v>
      </c>
      <c r="I64" s="175"/>
      <c r="J64" s="175"/>
      <c r="K64" s="175">
        <f>'将来負担比率（分子）の構造'!L$43</f>
        <v>4961</v>
      </c>
      <c r="L64" s="175"/>
      <c r="M64" s="175"/>
      <c r="N64" s="175">
        <f>'将来負担比率（分子）の構造'!M$43</f>
        <v>4985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f>'将来負担比率（分子）の構造'!L$42</f>
        <v>0</v>
      </c>
      <c r="L65" s="175"/>
      <c r="M65" s="175"/>
      <c r="N65" s="175">
        <f>'将来負担比率（分子）の構造'!M$42</f>
        <v>0</v>
      </c>
      <c r="O65" s="175"/>
      <c r="P65" s="175"/>
    </row>
    <row r="66" spans="1:16" x14ac:dyDescent="0.2">
      <c r="A66" s="175" t="s">
        <v>33</v>
      </c>
      <c r="B66" s="175">
        <f>'将来負担比率（分子）の構造'!I$41</f>
        <v>8853</v>
      </c>
      <c r="C66" s="175"/>
      <c r="D66" s="175"/>
      <c r="E66" s="175">
        <f>'将来負担比率（分子）の構造'!J$41</f>
        <v>8740</v>
      </c>
      <c r="F66" s="175"/>
      <c r="G66" s="175"/>
      <c r="H66" s="175">
        <f>'将来負担比率（分子）の構造'!K$41</f>
        <v>8828</v>
      </c>
      <c r="I66" s="175"/>
      <c r="J66" s="175"/>
      <c r="K66" s="175">
        <f>'将来負担比率（分子）の構造'!L$41</f>
        <v>8801</v>
      </c>
      <c r="L66" s="175"/>
      <c r="M66" s="175"/>
      <c r="N66" s="175">
        <f>'将来負担比率（分子）の構造'!M$41</f>
        <v>8692</v>
      </c>
      <c r="O66" s="175"/>
      <c r="P66" s="175"/>
    </row>
    <row r="67" spans="1:16" x14ac:dyDescent="0.2">
      <c r="A67" s="175" t="s">
        <v>77</v>
      </c>
      <c r="B67" s="175" t="e">
        <f>NA()</f>
        <v>#N/A</v>
      </c>
      <c r="C67" s="175">
        <f>IF(ISNUMBER('将来負担比率（分子）の構造'!I$53), IF('将来負担比率（分子）の構造'!I$53 &lt; 0, 0, '将来負担比率（分子）の構造'!I$53), NA())</f>
        <v>2456</v>
      </c>
      <c r="D67" s="175" t="e">
        <f>NA()</f>
        <v>#N/A</v>
      </c>
      <c r="E67" s="175" t="e">
        <f>NA()</f>
        <v>#N/A</v>
      </c>
      <c r="F67" s="175">
        <f>IF(ISNUMBER('将来負担比率（分子）の構造'!J$53), IF('将来負担比率（分子）の構造'!J$53 &lt; 0, 0, '将来負担比率（分子）の構造'!J$53), NA())</f>
        <v>2614</v>
      </c>
      <c r="G67" s="175" t="e">
        <f>NA()</f>
        <v>#N/A</v>
      </c>
      <c r="H67" s="175" t="e">
        <f>NA()</f>
        <v>#N/A</v>
      </c>
      <c r="I67" s="175">
        <f>IF(ISNUMBER('将来負担比率（分子）の構造'!K$53), IF('将来負担比率（分子）の構造'!K$53 &lt; 0, 0, '将来負担比率（分子）の構造'!K$53), NA())</f>
        <v>2445</v>
      </c>
      <c r="J67" s="175" t="e">
        <f>NA()</f>
        <v>#N/A</v>
      </c>
      <c r="K67" s="175" t="e">
        <f>NA()</f>
        <v>#N/A</v>
      </c>
      <c r="L67" s="175">
        <f>IF(ISNUMBER('将来負担比率（分子）の構造'!L$53), IF('将来負担比率（分子）の構造'!L$53 &lt; 0, 0, '将来負担比率（分子）の構造'!L$53), NA())</f>
        <v>1633</v>
      </c>
      <c r="M67" s="175" t="e">
        <f>NA()</f>
        <v>#N/A</v>
      </c>
      <c r="N67" s="175" t="e">
        <f>NA()</f>
        <v>#N/A</v>
      </c>
      <c r="O67" s="175">
        <f>IF(ISNUMBER('将来負担比率（分子）の構造'!M$53), IF('将来負担比率（分子）の構造'!M$53 &lt; 0, 0, '将来負担比率（分子）の構造'!M$53), NA())</f>
        <v>930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1857</v>
      </c>
      <c r="C72" s="179">
        <f>基金残高に係る経年分析!G55</f>
        <v>1988</v>
      </c>
      <c r="D72" s="179">
        <f>基金残高に係る経年分析!H55</f>
        <v>2201</v>
      </c>
    </row>
    <row r="73" spans="1:16" x14ac:dyDescent="0.2">
      <c r="A73" s="178" t="s">
        <v>80</v>
      </c>
      <c r="B73" s="179">
        <f>基金残高に係る経年分析!F56</f>
        <v>241</v>
      </c>
      <c r="C73" s="179">
        <f>基金残高に係る経年分析!G56</f>
        <v>401</v>
      </c>
      <c r="D73" s="179">
        <f>基金残高に係る経年分析!H56</f>
        <v>401</v>
      </c>
    </row>
    <row r="74" spans="1:16" x14ac:dyDescent="0.2">
      <c r="A74" s="178" t="s">
        <v>81</v>
      </c>
      <c r="B74" s="179">
        <f>基金残高に係る経年分析!F57</f>
        <v>814</v>
      </c>
      <c r="C74" s="179">
        <f>基金残高に係る経年分析!G57</f>
        <v>1335</v>
      </c>
      <c r="D74" s="179">
        <f>基金残高に係る経年分析!H57</f>
        <v>1646</v>
      </c>
    </row>
  </sheetData>
  <sheetProtection algorithmName="SHA-512" hashValue="e9vOtEvpL6395a1ua9ikT28SWYE6w5IJCHy/amMMFGHMDe538E0+uZkIQ2p0m56t2B3s+1hQazjy9WGVKSCbWA==" saltValue="mSYpMocrWSxP2oI3e1lN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2505416</v>
      </c>
      <c r="S5" s="613"/>
      <c r="T5" s="613"/>
      <c r="U5" s="613"/>
      <c r="V5" s="613"/>
      <c r="W5" s="613"/>
      <c r="X5" s="613"/>
      <c r="Y5" s="614"/>
      <c r="Z5" s="615">
        <v>23.4</v>
      </c>
      <c r="AA5" s="615"/>
      <c r="AB5" s="615"/>
      <c r="AC5" s="615"/>
      <c r="AD5" s="616">
        <v>2457615</v>
      </c>
      <c r="AE5" s="616"/>
      <c r="AF5" s="616"/>
      <c r="AG5" s="616"/>
      <c r="AH5" s="616"/>
      <c r="AI5" s="616"/>
      <c r="AJ5" s="616"/>
      <c r="AK5" s="616"/>
      <c r="AL5" s="617">
        <v>45.6</v>
      </c>
      <c r="AM5" s="618"/>
      <c r="AN5" s="618"/>
      <c r="AO5" s="619"/>
      <c r="AP5" s="609" t="s">
        <v>230</v>
      </c>
      <c r="AQ5" s="610"/>
      <c r="AR5" s="610"/>
      <c r="AS5" s="610"/>
      <c r="AT5" s="610"/>
      <c r="AU5" s="610"/>
      <c r="AV5" s="610"/>
      <c r="AW5" s="610"/>
      <c r="AX5" s="610"/>
      <c r="AY5" s="610"/>
      <c r="AZ5" s="610"/>
      <c r="BA5" s="610"/>
      <c r="BB5" s="610"/>
      <c r="BC5" s="610"/>
      <c r="BD5" s="610"/>
      <c r="BE5" s="610"/>
      <c r="BF5" s="611"/>
      <c r="BG5" s="623">
        <v>2457615</v>
      </c>
      <c r="BH5" s="624"/>
      <c r="BI5" s="624"/>
      <c r="BJ5" s="624"/>
      <c r="BK5" s="624"/>
      <c r="BL5" s="624"/>
      <c r="BM5" s="624"/>
      <c r="BN5" s="625"/>
      <c r="BO5" s="626">
        <v>98.1</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130904</v>
      </c>
      <c r="S6" s="624"/>
      <c r="T6" s="624"/>
      <c r="U6" s="624"/>
      <c r="V6" s="624"/>
      <c r="W6" s="624"/>
      <c r="X6" s="624"/>
      <c r="Y6" s="625"/>
      <c r="Z6" s="626">
        <v>1.2</v>
      </c>
      <c r="AA6" s="626"/>
      <c r="AB6" s="626"/>
      <c r="AC6" s="626"/>
      <c r="AD6" s="627">
        <v>130904</v>
      </c>
      <c r="AE6" s="627"/>
      <c r="AF6" s="627"/>
      <c r="AG6" s="627"/>
      <c r="AH6" s="627"/>
      <c r="AI6" s="627"/>
      <c r="AJ6" s="627"/>
      <c r="AK6" s="627"/>
      <c r="AL6" s="628">
        <v>2.4</v>
      </c>
      <c r="AM6" s="629"/>
      <c r="AN6" s="629"/>
      <c r="AO6" s="630"/>
      <c r="AP6" s="620" t="s">
        <v>235</v>
      </c>
      <c r="AQ6" s="621"/>
      <c r="AR6" s="621"/>
      <c r="AS6" s="621"/>
      <c r="AT6" s="621"/>
      <c r="AU6" s="621"/>
      <c r="AV6" s="621"/>
      <c r="AW6" s="621"/>
      <c r="AX6" s="621"/>
      <c r="AY6" s="621"/>
      <c r="AZ6" s="621"/>
      <c r="BA6" s="621"/>
      <c r="BB6" s="621"/>
      <c r="BC6" s="621"/>
      <c r="BD6" s="621"/>
      <c r="BE6" s="621"/>
      <c r="BF6" s="622"/>
      <c r="BG6" s="623">
        <v>2457615</v>
      </c>
      <c r="BH6" s="624"/>
      <c r="BI6" s="624"/>
      <c r="BJ6" s="624"/>
      <c r="BK6" s="624"/>
      <c r="BL6" s="624"/>
      <c r="BM6" s="624"/>
      <c r="BN6" s="625"/>
      <c r="BO6" s="626">
        <v>98.1</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81621</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81621</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1103</v>
      </c>
      <c r="S7" s="624"/>
      <c r="T7" s="624"/>
      <c r="U7" s="624"/>
      <c r="V7" s="624"/>
      <c r="W7" s="624"/>
      <c r="X7" s="624"/>
      <c r="Y7" s="625"/>
      <c r="Z7" s="626">
        <v>0</v>
      </c>
      <c r="AA7" s="626"/>
      <c r="AB7" s="626"/>
      <c r="AC7" s="626"/>
      <c r="AD7" s="627">
        <v>1103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980813</v>
      </c>
      <c r="BH7" s="624"/>
      <c r="BI7" s="624"/>
      <c r="BJ7" s="624"/>
      <c r="BK7" s="624"/>
      <c r="BL7" s="624"/>
      <c r="BM7" s="624"/>
      <c r="BN7" s="625"/>
      <c r="BO7" s="626">
        <v>39.1</v>
      </c>
      <c r="BP7" s="626"/>
      <c r="BQ7" s="626"/>
      <c r="BR7" s="626"/>
      <c r="BS7" s="627" t="s">
        <v>239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1683306</v>
      </c>
      <c r="CS7" s="624"/>
      <c r="CT7" s="624"/>
      <c r="CU7" s="624"/>
      <c r="CV7" s="624"/>
      <c r="CW7" s="624"/>
      <c r="CX7" s="624"/>
      <c r="CY7" s="625"/>
      <c r="CZ7" s="626">
        <v>17</v>
      </c>
      <c r="DA7" s="626"/>
      <c r="DB7" s="626"/>
      <c r="DC7" s="626"/>
      <c r="DD7" s="632">
        <v>4693</v>
      </c>
      <c r="DE7" s="624"/>
      <c r="DF7" s="624"/>
      <c r="DG7" s="624"/>
      <c r="DH7" s="624"/>
      <c r="DI7" s="624"/>
      <c r="DJ7" s="624"/>
      <c r="DK7" s="624"/>
      <c r="DL7" s="624"/>
      <c r="DM7" s="624"/>
      <c r="DN7" s="624"/>
      <c r="DO7" s="624"/>
      <c r="DP7" s="625"/>
      <c r="DQ7" s="632">
        <v>1032776</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12298</v>
      </c>
      <c r="S8" s="624"/>
      <c r="T8" s="624"/>
      <c r="U8" s="624"/>
      <c r="V8" s="624"/>
      <c r="W8" s="624"/>
      <c r="X8" s="624"/>
      <c r="Y8" s="625"/>
      <c r="Z8" s="626">
        <v>0.1</v>
      </c>
      <c r="AA8" s="626"/>
      <c r="AB8" s="626"/>
      <c r="AC8" s="626"/>
      <c r="AD8" s="627">
        <v>12298</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33538</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2513979</v>
      </c>
      <c r="CS8" s="624"/>
      <c r="CT8" s="624"/>
      <c r="CU8" s="624"/>
      <c r="CV8" s="624"/>
      <c r="CW8" s="624"/>
      <c r="CX8" s="624"/>
      <c r="CY8" s="625"/>
      <c r="CZ8" s="626">
        <v>25.3</v>
      </c>
      <c r="DA8" s="626"/>
      <c r="DB8" s="626"/>
      <c r="DC8" s="626"/>
      <c r="DD8" s="632">
        <v>169951</v>
      </c>
      <c r="DE8" s="624"/>
      <c r="DF8" s="624"/>
      <c r="DG8" s="624"/>
      <c r="DH8" s="624"/>
      <c r="DI8" s="624"/>
      <c r="DJ8" s="624"/>
      <c r="DK8" s="624"/>
      <c r="DL8" s="624"/>
      <c r="DM8" s="624"/>
      <c r="DN8" s="624"/>
      <c r="DO8" s="624"/>
      <c r="DP8" s="625"/>
      <c r="DQ8" s="632">
        <v>1293802</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12463</v>
      </c>
      <c r="S9" s="624"/>
      <c r="T9" s="624"/>
      <c r="U9" s="624"/>
      <c r="V9" s="624"/>
      <c r="W9" s="624"/>
      <c r="X9" s="624"/>
      <c r="Y9" s="625"/>
      <c r="Z9" s="626">
        <v>0.1</v>
      </c>
      <c r="AA9" s="626"/>
      <c r="AB9" s="626"/>
      <c r="AC9" s="626"/>
      <c r="AD9" s="627">
        <v>12463</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804045</v>
      </c>
      <c r="BH9" s="624"/>
      <c r="BI9" s="624"/>
      <c r="BJ9" s="624"/>
      <c r="BK9" s="624"/>
      <c r="BL9" s="624"/>
      <c r="BM9" s="624"/>
      <c r="BN9" s="625"/>
      <c r="BO9" s="626">
        <v>32.1</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1317209</v>
      </c>
      <c r="CS9" s="624"/>
      <c r="CT9" s="624"/>
      <c r="CU9" s="624"/>
      <c r="CV9" s="624"/>
      <c r="CW9" s="624"/>
      <c r="CX9" s="624"/>
      <c r="CY9" s="625"/>
      <c r="CZ9" s="626">
        <v>13.3</v>
      </c>
      <c r="DA9" s="626"/>
      <c r="DB9" s="626"/>
      <c r="DC9" s="626"/>
      <c r="DD9" s="632">
        <v>15368</v>
      </c>
      <c r="DE9" s="624"/>
      <c r="DF9" s="624"/>
      <c r="DG9" s="624"/>
      <c r="DH9" s="624"/>
      <c r="DI9" s="624"/>
      <c r="DJ9" s="624"/>
      <c r="DK9" s="624"/>
      <c r="DL9" s="624"/>
      <c r="DM9" s="624"/>
      <c r="DN9" s="624"/>
      <c r="DO9" s="624"/>
      <c r="DP9" s="625"/>
      <c r="DQ9" s="632">
        <v>1080470</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176</v>
      </c>
      <c r="AA10" s="626"/>
      <c r="AB10" s="626"/>
      <c r="AC10" s="626"/>
      <c r="AD10" s="627" t="s">
        <v>176</v>
      </c>
      <c r="AE10" s="627"/>
      <c r="AF10" s="627"/>
      <c r="AG10" s="627"/>
      <c r="AH10" s="627"/>
      <c r="AI10" s="627"/>
      <c r="AJ10" s="627"/>
      <c r="AK10" s="627"/>
      <c r="AL10" s="628" t="s">
        <v>176</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57328</v>
      </c>
      <c r="BH10" s="624"/>
      <c r="BI10" s="624"/>
      <c r="BJ10" s="624"/>
      <c r="BK10" s="624"/>
      <c r="BL10" s="624"/>
      <c r="BM10" s="624"/>
      <c r="BN10" s="625"/>
      <c r="BO10" s="626">
        <v>2.2999999999999998</v>
      </c>
      <c r="BP10" s="626"/>
      <c r="BQ10" s="626"/>
      <c r="BR10" s="626"/>
      <c r="BS10" s="627" t="s">
        <v>239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5096</v>
      </c>
      <c r="CS10" s="624"/>
      <c r="CT10" s="624"/>
      <c r="CU10" s="624"/>
      <c r="CV10" s="624"/>
      <c r="CW10" s="624"/>
      <c r="CX10" s="624"/>
      <c r="CY10" s="625"/>
      <c r="CZ10" s="626">
        <v>0.1</v>
      </c>
      <c r="DA10" s="626"/>
      <c r="DB10" s="626"/>
      <c r="DC10" s="626"/>
      <c r="DD10" s="632" t="s">
        <v>176</v>
      </c>
      <c r="DE10" s="624"/>
      <c r="DF10" s="624"/>
      <c r="DG10" s="624"/>
      <c r="DH10" s="624"/>
      <c r="DI10" s="624"/>
      <c r="DJ10" s="624"/>
      <c r="DK10" s="624"/>
      <c r="DL10" s="624"/>
      <c r="DM10" s="624"/>
      <c r="DN10" s="624"/>
      <c r="DO10" s="624"/>
      <c r="DP10" s="625"/>
      <c r="DQ10" s="632">
        <v>5096</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454692</v>
      </c>
      <c r="S11" s="624"/>
      <c r="T11" s="624"/>
      <c r="U11" s="624"/>
      <c r="V11" s="624"/>
      <c r="W11" s="624"/>
      <c r="X11" s="624"/>
      <c r="Y11" s="625"/>
      <c r="Z11" s="628">
        <v>4.2</v>
      </c>
      <c r="AA11" s="629"/>
      <c r="AB11" s="629"/>
      <c r="AC11" s="635"/>
      <c r="AD11" s="632">
        <v>454692</v>
      </c>
      <c r="AE11" s="624"/>
      <c r="AF11" s="624"/>
      <c r="AG11" s="624"/>
      <c r="AH11" s="624"/>
      <c r="AI11" s="624"/>
      <c r="AJ11" s="624"/>
      <c r="AK11" s="625"/>
      <c r="AL11" s="628">
        <v>8.4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85902</v>
      </c>
      <c r="BH11" s="624"/>
      <c r="BI11" s="624"/>
      <c r="BJ11" s="624"/>
      <c r="BK11" s="624"/>
      <c r="BL11" s="624"/>
      <c r="BM11" s="624"/>
      <c r="BN11" s="625"/>
      <c r="BO11" s="626">
        <v>3.4</v>
      </c>
      <c r="BP11" s="626"/>
      <c r="BQ11" s="626"/>
      <c r="BR11" s="626"/>
      <c r="BS11" s="627" t="s">
        <v>176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196850</v>
      </c>
      <c r="CS11" s="624"/>
      <c r="CT11" s="624"/>
      <c r="CU11" s="624"/>
      <c r="CV11" s="624"/>
      <c r="CW11" s="624"/>
      <c r="CX11" s="624"/>
      <c r="CY11" s="625"/>
      <c r="CZ11" s="626">
        <v>2</v>
      </c>
      <c r="DA11" s="626"/>
      <c r="DB11" s="626"/>
      <c r="DC11" s="626"/>
      <c r="DD11" s="632">
        <v>50378</v>
      </c>
      <c r="DE11" s="624"/>
      <c r="DF11" s="624"/>
      <c r="DG11" s="624"/>
      <c r="DH11" s="624"/>
      <c r="DI11" s="624"/>
      <c r="DJ11" s="624"/>
      <c r="DK11" s="624"/>
      <c r="DL11" s="624"/>
      <c r="DM11" s="624"/>
      <c r="DN11" s="624"/>
      <c r="DO11" s="624"/>
      <c r="DP11" s="625"/>
      <c r="DQ11" s="632">
        <v>139316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70589</v>
      </c>
      <c r="S12" s="624"/>
      <c r="T12" s="624"/>
      <c r="U12" s="624"/>
      <c r="V12" s="624"/>
      <c r="W12" s="624"/>
      <c r="X12" s="624"/>
      <c r="Y12" s="625"/>
      <c r="Z12" s="626">
        <v>0.7</v>
      </c>
      <c r="AA12" s="626"/>
      <c r="AB12" s="626"/>
      <c r="AC12" s="626"/>
      <c r="AD12" s="627">
        <v>70589</v>
      </c>
      <c r="AE12" s="627"/>
      <c r="AF12" s="627"/>
      <c r="AG12" s="627"/>
      <c r="AH12" s="627"/>
      <c r="AI12" s="627"/>
      <c r="AJ12" s="627"/>
      <c r="AK12" s="627"/>
      <c r="AL12" s="628">
        <v>1.3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1298753</v>
      </c>
      <c r="BH12" s="624"/>
      <c r="BI12" s="624"/>
      <c r="BJ12" s="624"/>
      <c r="BK12" s="624"/>
      <c r="BL12" s="624"/>
      <c r="BM12" s="624"/>
      <c r="BN12" s="625"/>
      <c r="BO12" s="626">
        <v>51.8</v>
      </c>
      <c r="BP12" s="626"/>
      <c r="BQ12" s="626"/>
      <c r="BR12" s="626"/>
      <c r="BS12" s="627" t="s">
        <v>176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266683</v>
      </c>
      <c r="CS12" s="624"/>
      <c r="CT12" s="624"/>
      <c r="CU12" s="624"/>
      <c r="CV12" s="624"/>
      <c r="CW12" s="624"/>
      <c r="CX12" s="624"/>
      <c r="CY12" s="625"/>
      <c r="CZ12" s="626">
        <v>2.7</v>
      </c>
      <c r="DA12" s="626"/>
      <c r="DB12" s="626"/>
      <c r="DC12" s="626"/>
      <c r="DD12" s="632">
        <v>10414</v>
      </c>
      <c r="DE12" s="624"/>
      <c r="DF12" s="624"/>
      <c r="DG12" s="624"/>
      <c r="DH12" s="624"/>
      <c r="DI12" s="624"/>
      <c r="DJ12" s="624"/>
      <c r="DK12" s="624"/>
      <c r="DL12" s="624"/>
      <c r="DM12" s="624"/>
      <c r="DN12" s="624"/>
      <c r="DO12" s="624"/>
      <c r="DP12" s="625"/>
      <c r="DQ12" s="632">
        <v>200988</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176</v>
      </c>
      <c r="AA13" s="626"/>
      <c r="AB13" s="626"/>
      <c r="AC13" s="626"/>
      <c r="AD13" s="627" t="s">
        <v>176</v>
      </c>
      <c r="AE13" s="627"/>
      <c r="AF13" s="627"/>
      <c r="AG13" s="627"/>
      <c r="AH13" s="627"/>
      <c r="AI13" s="627"/>
      <c r="AJ13" s="627"/>
      <c r="AK13" s="627"/>
      <c r="AL13" s="628" t="s">
        <v>176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1279595</v>
      </c>
      <c r="BH13" s="624"/>
      <c r="BI13" s="624"/>
      <c r="BJ13" s="624"/>
      <c r="BK13" s="624"/>
      <c r="BL13" s="624"/>
      <c r="BM13" s="624"/>
      <c r="BN13" s="625"/>
      <c r="BO13" s="626">
        <v>51.1</v>
      </c>
      <c r="BP13" s="626"/>
      <c r="BQ13" s="626"/>
      <c r="BR13" s="626"/>
      <c r="BS13" s="627" t="s">
        <v>239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1025853</v>
      </c>
      <c r="CS13" s="624"/>
      <c r="CT13" s="624"/>
      <c r="CU13" s="624"/>
      <c r="CV13" s="624"/>
      <c r="CW13" s="624"/>
      <c r="CX13" s="624"/>
      <c r="CY13" s="625"/>
      <c r="CZ13" s="626">
        <v>10.3</v>
      </c>
      <c r="DA13" s="626"/>
      <c r="DB13" s="626"/>
      <c r="DC13" s="626"/>
      <c r="DD13" s="632">
        <v>578432</v>
      </c>
      <c r="DE13" s="624"/>
      <c r="DF13" s="624"/>
      <c r="DG13" s="624"/>
      <c r="DH13" s="624"/>
      <c r="DI13" s="624"/>
      <c r="DJ13" s="624"/>
      <c r="DK13" s="624"/>
      <c r="DL13" s="624"/>
      <c r="DM13" s="624"/>
      <c r="DN13" s="624"/>
      <c r="DO13" s="624"/>
      <c r="DP13" s="625"/>
      <c r="DQ13" s="632">
        <v>436813</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130</v>
      </c>
      <c r="AA14" s="626"/>
      <c r="AB14" s="626"/>
      <c r="AC14" s="626"/>
      <c r="AD14" s="627" t="s">
        <v>243</v>
      </c>
      <c r="AE14" s="627"/>
      <c r="AF14" s="627"/>
      <c r="AG14" s="627"/>
      <c r="AH14" s="627"/>
      <c r="AI14" s="627"/>
      <c r="AJ14" s="627"/>
      <c r="AK14" s="627"/>
      <c r="AL14" s="628" t="s">
        <v>130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74090</v>
      </c>
      <c r="BH14" s="624"/>
      <c r="BI14" s="624"/>
      <c r="BJ14" s="624"/>
      <c r="BK14" s="624"/>
      <c r="BL14" s="624"/>
      <c r="BM14" s="624"/>
      <c r="BN14" s="625"/>
      <c r="BO14" s="626">
        <v>3</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449019</v>
      </c>
      <c r="CS14" s="624"/>
      <c r="CT14" s="624"/>
      <c r="CU14" s="624"/>
      <c r="CV14" s="624"/>
      <c r="CW14" s="624"/>
      <c r="CX14" s="624"/>
      <c r="CY14" s="625"/>
      <c r="CZ14" s="626">
        <v>4.5</v>
      </c>
      <c r="DA14" s="626"/>
      <c r="DB14" s="626"/>
      <c r="DC14" s="626"/>
      <c r="DD14" s="632">
        <v>37675</v>
      </c>
      <c r="DE14" s="624"/>
      <c r="DF14" s="624"/>
      <c r="DG14" s="624"/>
      <c r="DH14" s="624"/>
      <c r="DI14" s="624"/>
      <c r="DJ14" s="624"/>
      <c r="DK14" s="624"/>
      <c r="DL14" s="624"/>
      <c r="DM14" s="624"/>
      <c r="DN14" s="624"/>
      <c r="DO14" s="624"/>
      <c r="DP14" s="625"/>
      <c r="DQ14" s="632">
        <v>391459</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176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103959</v>
      </c>
      <c r="BH15" s="624"/>
      <c r="BI15" s="624"/>
      <c r="BJ15" s="624"/>
      <c r="BK15" s="624"/>
      <c r="BL15" s="624"/>
      <c r="BM15" s="624"/>
      <c r="BN15" s="625"/>
      <c r="BO15" s="626">
        <v>4.0999999999999996</v>
      </c>
      <c r="BP15" s="626"/>
      <c r="BQ15" s="626"/>
      <c r="BR15" s="626"/>
      <c r="BS15" s="627" t="s">
        <v>176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1006840</v>
      </c>
      <c r="CS15" s="624"/>
      <c r="CT15" s="624"/>
      <c r="CU15" s="624"/>
      <c r="CV15" s="624"/>
      <c r="CW15" s="624"/>
      <c r="CX15" s="624"/>
      <c r="CY15" s="625"/>
      <c r="CZ15" s="626">
        <v>10.1</v>
      </c>
      <c r="DA15" s="626"/>
      <c r="DB15" s="626"/>
      <c r="DC15" s="626"/>
      <c r="DD15" s="632">
        <v>113837</v>
      </c>
      <c r="DE15" s="624"/>
      <c r="DF15" s="624"/>
      <c r="DG15" s="624"/>
      <c r="DH15" s="624"/>
      <c r="DI15" s="624"/>
      <c r="DJ15" s="624"/>
      <c r="DK15" s="624"/>
      <c r="DL15" s="624"/>
      <c r="DM15" s="624"/>
      <c r="DN15" s="624"/>
      <c r="DO15" s="624"/>
      <c r="DP15" s="625"/>
      <c r="DQ15" s="632">
        <v>774867</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14785</v>
      </c>
      <c r="S16" s="624"/>
      <c r="T16" s="624"/>
      <c r="U16" s="624"/>
      <c r="V16" s="624"/>
      <c r="W16" s="624"/>
      <c r="X16" s="624"/>
      <c r="Y16" s="625"/>
      <c r="Z16" s="626">
        <v>0.1</v>
      </c>
      <c r="AA16" s="626"/>
      <c r="AB16" s="626"/>
      <c r="AC16" s="626"/>
      <c r="AD16" s="627">
        <v>14785</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243</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486389</v>
      </c>
      <c r="CS16" s="624"/>
      <c r="CT16" s="624"/>
      <c r="CU16" s="624"/>
      <c r="CV16" s="624"/>
      <c r="CW16" s="624"/>
      <c r="CX16" s="624"/>
      <c r="CY16" s="625"/>
      <c r="CZ16" s="626">
        <v>4.9000000000000004</v>
      </c>
      <c r="DA16" s="626"/>
      <c r="DB16" s="626"/>
      <c r="DC16" s="626"/>
      <c r="DD16" s="632" t="s">
        <v>239</v>
      </c>
      <c r="DE16" s="624"/>
      <c r="DF16" s="624"/>
      <c r="DG16" s="624"/>
      <c r="DH16" s="624"/>
      <c r="DI16" s="624"/>
      <c r="DJ16" s="624"/>
      <c r="DK16" s="624"/>
      <c r="DL16" s="624"/>
      <c r="DM16" s="624"/>
      <c r="DN16" s="624"/>
      <c r="DO16" s="624"/>
      <c r="DP16" s="625"/>
      <c r="DQ16" s="632">
        <v>270585</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49587</v>
      </c>
      <c r="S17" s="624"/>
      <c r="T17" s="624"/>
      <c r="U17" s="624"/>
      <c r="V17" s="624"/>
      <c r="W17" s="624"/>
      <c r="X17" s="624"/>
      <c r="Y17" s="625"/>
      <c r="Z17" s="626">
        <v>0.5</v>
      </c>
      <c r="AA17" s="626"/>
      <c r="AB17" s="626"/>
      <c r="AC17" s="626"/>
      <c r="AD17" s="627">
        <v>49587</v>
      </c>
      <c r="AE17" s="627"/>
      <c r="AF17" s="627"/>
      <c r="AG17" s="627"/>
      <c r="AH17" s="627"/>
      <c r="AI17" s="627"/>
      <c r="AJ17" s="627"/>
      <c r="AK17" s="627"/>
      <c r="AL17" s="628">
        <v>0.9</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897703</v>
      </c>
      <c r="CS17" s="624"/>
      <c r="CT17" s="624"/>
      <c r="CU17" s="624"/>
      <c r="CV17" s="624"/>
      <c r="CW17" s="624"/>
      <c r="CX17" s="624"/>
      <c r="CY17" s="625"/>
      <c r="CZ17" s="626">
        <v>9</v>
      </c>
      <c r="DA17" s="626"/>
      <c r="DB17" s="626"/>
      <c r="DC17" s="626"/>
      <c r="DD17" s="632" t="s">
        <v>176</v>
      </c>
      <c r="DE17" s="624"/>
      <c r="DF17" s="624"/>
      <c r="DG17" s="624"/>
      <c r="DH17" s="624"/>
      <c r="DI17" s="624"/>
      <c r="DJ17" s="624"/>
      <c r="DK17" s="624"/>
      <c r="DL17" s="624"/>
      <c r="DM17" s="624"/>
      <c r="DN17" s="624"/>
      <c r="DO17" s="624"/>
      <c r="DP17" s="625"/>
      <c r="DQ17" s="632">
        <v>888946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19670</v>
      </c>
      <c r="S18" s="624"/>
      <c r="T18" s="624"/>
      <c r="U18" s="624"/>
      <c r="V18" s="624"/>
      <c r="W18" s="624"/>
      <c r="X18" s="624"/>
      <c r="Y18" s="625"/>
      <c r="Z18" s="626">
        <v>0.2</v>
      </c>
      <c r="AA18" s="626"/>
      <c r="AB18" s="626"/>
      <c r="AC18" s="626"/>
      <c r="AD18" s="627">
        <v>19670</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176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18239</v>
      </c>
      <c r="S19" s="624"/>
      <c r="T19" s="624"/>
      <c r="U19" s="624"/>
      <c r="V19" s="624"/>
      <c r="W19" s="624"/>
      <c r="X19" s="624"/>
      <c r="Y19" s="625"/>
      <c r="Z19" s="626">
        <v>0.2</v>
      </c>
      <c r="AA19" s="626"/>
      <c r="AB19" s="626"/>
      <c r="AC19" s="626"/>
      <c r="AD19" s="627">
        <v>18239</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47801</v>
      </c>
      <c r="BH19" s="624"/>
      <c r="BI19" s="624"/>
      <c r="BJ19" s="624"/>
      <c r="BK19" s="624"/>
      <c r="BL19" s="624"/>
      <c r="BM19" s="624"/>
      <c r="BN19" s="625"/>
      <c r="BO19" s="626">
        <v>1.9</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130</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1431</v>
      </c>
      <c r="S20" s="624"/>
      <c r="T20" s="624"/>
      <c r="U20" s="624"/>
      <c r="V20" s="624"/>
      <c r="W20" s="624"/>
      <c r="X20" s="624"/>
      <c r="Y20" s="625"/>
      <c r="Z20" s="626">
        <v>0</v>
      </c>
      <c r="AA20" s="626"/>
      <c r="AB20" s="626"/>
      <c r="AC20" s="626"/>
      <c r="AD20" s="627">
        <v>1431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47801</v>
      </c>
      <c r="BH20" s="624"/>
      <c r="BI20" s="624"/>
      <c r="BJ20" s="624"/>
      <c r="BK20" s="624"/>
      <c r="BL20" s="624"/>
      <c r="BM20" s="624"/>
      <c r="BN20" s="625"/>
      <c r="BO20" s="626">
        <v>1.9</v>
      </c>
      <c r="BP20" s="626"/>
      <c r="BQ20" s="626"/>
      <c r="BR20" s="626"/>
      <c r="BS20" s="627" t="s">
        <v>176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9930548</v>
      </c>
      <c r="CS20" s="624"/>
      <c r="CT20" s="624"/>
      <c r="CU20" s="624"/>
      <c r="CV20" s="624"/>
      <c r="CW20" s="624"/>
      <c r="CX20" s="624"/>
      <c r="CY20" s="625"/>
      <c r="CZ20" s="626">
        <v>100</v>
      </c>
      <c r="DA20" s="626"/>
      <c r="DB20" s="626"/>
      <c r="DC20" s="626"/>
      <c r="DD20" s="632">
        <v>980748</v>
      </c>
      <c r="DE20" s="624"/>
      <c r="DF20" s="624"/>
      <c r="DG20" s="624"/>
      <c r="DH20" s="624"/>
      <c r="DI20" s="624"/>
      <c r="DJ20" s="624"/>
      <c r="DK20" s="624"/>
      <c r="DL20" s="624"/>
      <c r="DM20" s="624"/>
      <c r="DN20" s="624"/>
      <c r="DO20" s="624"/>
      <c r="DP20" s="625"/>
      <c r="DQ20" s="632">
        <v>6596739</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2603385</v>
      </c>
      <c r="S21" s="624"/>
      <c r="T21" s="624"/>
      <c r="U21" s="624"/>
      <c r="V21" s="624"/>
      <c r="W21" s="624"/>
      <c r="X21" s="624"/>
      <c r="Y21" s="625"/>
      <c r="Z21" s="626">
        <v>24.3</v>
      </c>
      <c r="AA21" s="626"/>
      <c r="AB21" s="626"/>
      <c r="AC21" s="626"/>
      <c r="AD21" s="627">
        <v>2157227</v>
      </c>
      <c r="AE21" s="627"/>
      <c r="AF21" s="627"/>
      <c r="AG21" s="627"/>
      <c r="AH21" s="627"/>
      <c r="AI21" s="627"/>
      <c r="AJ21" s="627"/>
      <c r="AK21" s="627"/>
      <c r="AL21" s="628">
        <v>40</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243</v>
      </c>
      <c r="BH21" s="624"/>
      <c r="BI21" s="624"/>
      <c r="BJ21" s="624"/>
      <c r="BK21" s="624"/>
      <c r="BL21" s="624"/>
      <c r="BM21" s="624"/>
      <c r="BN21" s="625"/>
      <c r="BO21" s="626" t="s">
        <v>176</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2157227</v>
      </c>
      <c r="S22" s="624"/>
      <c r="T22" s="624"/>
      <c r="U22" s="624"/>
      <c r="V22" s="624"/>
      <c r="W22" s="624"/>
      <c r="X22" s="624"/>
      <c r="Y22" s="625"/>
      <c r="Z22" s="626">
        <v>20.100000000000001</v>
      </c>
      <c r="AA22" s="626"/>
      <c r="AB22" s="626"/>
      <c r="AC22" s="626"/>
      <c r="AD22" s="627">
        <v>2157227</v>
      </c>
      <c r="AE22" s="627"/>
      <c r="AF22" s="627"/>
      <c r="AG22" s="627"/>
      <c r="AH22" s="627"/>
      <c r="AI22" s="627"/>
      <c r="AJ22" s="627"/>
      <c r="AK22" s="627"/>
      <c r="AL22" s="628">
        <v>40</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239</v>
      </c>
      <c r="BP22" s="626"/>
      <c r="BQ22" s="626"/>
      <c r="BR22" s="626"/>
      <c r="BS22" s="627" t="s">
        <v>176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446158</v>
      </c>
      <c r="S23" s="624"/>
      <c r="T23" s="624"/>
      <c r="U23" s="624"/>
      <c r="V23" s="624"/>
      <c r="W23" s="624"/>
      <c r="X23" s="624"/>
      <c r="Y23" s="625"/>
      <c r="Z23" s="626">
        <v>4.2</v>
      </c>
      <c r="AA23" s="626"/>
      <c r="AB23" s="626"/>
      <c r="AC23" s="626"/>
      <c r="AD23" s="627" t="s">
        <v>130</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47801</v>
      </c>
      <c r="BH23" s="624"/>
      <c r="BI23" s="624"/>
      <c r="BJ23" s="624"/>
      <c r="BK23" s="624"/>
      <c r="BL23" s="624"/>
      <c r="BM23" s="624"/>
      <c r="BN23" s="625"/>
      <c r="BO23" s="626">
        <v>1.9</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176</v>
      </c>
      <c r="S24" s="624"/>
      <c r="T24" s="624"/>
      <c r="U24" s="624"/>
      <c r="V24" s="624"/>
      <c r="W24" s="624"/>
      <c r="X24" s="624"/>
      <c r="Y24" s="625"/>
      <c r="Z24" s="626" t="s">
        <v>243</v>
      </c>
      <c r="AA24" s="626"/>
      <c r="AB24" s="626"/>
      <c r="AC24" s="626"/>
      <c r="AD24" s="627" t="s">
        <v>130</v>
      </c>
      <c r="AE24" s="627"/>
      <c r="AF24" s="627"/>
      <c r="AG24" s="627"/>
      <c r="AH24" s="627"/>
      <c r="AI24" s="627"/>
      <c r="AJ24" s="627"/>
      <c r="AK24" s="627"/>
      <c r="AL24" s="628" t="s">
        <v>130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176</v>
      </c>
      <c r="BP24" s="626"/>
      <c r="BQ24" s="626"/>
      <c r="BR24" s="626"/>
      <c r="BS24" s="627" t="s">
        <v>130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3587301</v>
      </c>
      <c r="CS24" s="613"/>
      <c r="CT24" s="613"/>
      <c r="CU24" s="613"/>
      <c r="CV24" s="613"/>
      <c r="CW24" s="613"/>
      <c r="CX24" s="613"/>
      <c r="CY24" s="614"/>
      <c r="CZ24" s="617">
        <v>36.1</v>
      </c>
      <c r="DA24" s="618"/>
      <c r="DB24" s="618"/>
      <c r="DC24" s="634"/>
      <c r="DD24" s="653">
        <v>2558036</v>
      </c>
      <c r="DE24" s="613"/>
      <c r="DF24" s="613"/>
      <c r="DG24" s="613"/>
      <c r="DH24" s="613"/>
      <c r="DI24" s="613"/>
      <c r="DJ24" s="613"/>
      <c r="DK24" s="614"/>
      <c r="DL24" s="653">
        <v>2328424</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5874892</v>
      </c>
      <c r="S25" s="624"/>
      <c r="T25" s="624"/>
      <c r="U25" s="624"/>
      <c r="V25" s="624"/>
      <c r="W25" s="624"/>
      <c r="X25" s="624"/>
      <c r="Y25" s="625"/>
      <c r="Z25" s="626">
        <v>54.8</v>
      </c>
      <c r="AA25" s="626"/>
      <c r="AB25" s="626"/>
      <c r="AC25" s="626"/>
      <c r="AD25" s="627">
        <v>5380933</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130</v>
      </c>
      <c r="BP25" s="626"/>
      <c r="BQ25" s="626"/>
      <c r="BR25" s="626"/>
      <c r="BS25" s="627" t="s">
        <v>239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1401666</v>
      </c>
      <c r="CS25" s="654"/>
      <c r="CT25" s="654"/>
      <c r="CU25" s="654"/>
      <c r="CV25" s="654"/>
      <c r="CW25" s="654"/>
      <c r="CX25" s="654"/>
      <c r="CY25" s="655"/>
      <c r="CZ25" s="628">
        <v>14.1</v>
      </c>
      <c r="DA25" s="656"/>
      <c r="DB25" s="656"/>
      <c r="DC25" s="658"/>
      <c r="DD25" s="632">
        <v>1299382</v>
      </c>
      <c r="DE25" s="654"/>
      <c r="DF25" s="654"/>
      <c r="DG25" s="654"/>
      <c r="DH25" s="654"/>
      <c r="DI25" s="654"/>
      <c r="DJ25" s="654"/>
      <c r="DK25" s="655"/>
      <c r="DL25" s="632">
        <v>1138171</v>
      </c>
      <c r="DM25" s="654"/>
      <c r="DN25" s="654"/>
      <c r="DO25" s="654"/>
      <c r="DP25" s="654"/>
      <c r="DQ25" s="654"/>
      <c r="DR25" s="654"/>
      <c r="DS25" s="654"/>
      <c r="DT25" s="654"/>
      <c r="DU25" s="654"/>
      <c r="DV25" s="655"/>
      <c r="DW25" s="628">
        <v>20.7</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2180</v>
      </c>
      <c r="S26" s="624"/>
      <c r="T26" s="624"/>
      <c r="U26" s="624"/>
      <c r="V26" s="624"/>
      <c r="W26" s="624"/>
      <c r="X26" s="624"/>
      <c r="Y26" s="625"/>
      <c r="Z26" s="626">
        <v>0</v>
      </c>
      <c r="AA26" s="626"/>
      <c r="AB26" s="626"/>
      <c r="AC26" s="626"/>
      <c r="AD26" s="627">
        <v>2180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239</v>
      </c>
      <c r="BP26" s="626"/>
      <c r="BQ26" s="626"/>
      <c r="BR26" s="626"/>
      <c r="BS26" s="627" t="s">
        <v>130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805229</v>
      </c>
      <c r="CS26" s="624"/>
      <c r="CT26" s="624"/>
      <c r="CU26" s="624"/>
      <c r="CV26" s="624"/>
      <c r="CW26" s="624"/>
      <c r="CX26" s="624"/>
      <c r="CY26" s="625"/>
      <c r="CZ26" s="628">
        <v>8.1</v>
      </c>
      <c r="DA26" s="656"/>
      <c r="DB26" s="656"/>
      <c r="DC26" s="658"/>
      <c r="DD26" s="632">
        <v>751459</v>
      </c>
      <c r="DE26" s="624"/>
      <c r="DF26" s="624"/>
      <c r="DG26" s="624"/>
      <c r="DH26" s="624"/>
      <c r="DI26" s="624"/>
      <c r="DJ26" s="624"/>
      <c r="DK26" s="625"/>
      <c r="DL26" s="632" t="s">
        <v>239</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43380</v>
      </c>
      <c r="S27" s="624"/>
      <c r="T27" s="624"/>
      <c r="U27" s="624"/>
      <c r="V27" s="624"/>
      <c r="W27" s="624"/>
      <c r="X27" s="624"/>
      <c r="Y27" s="625"/>
      <c r="Z27" s="626">
        <v>0.4</v>
      </c>
      <c r="AA27" s="626"/>
      <c r="AB27" s="626"/>
      <c r="AC27" s="626"/>
      <c r="AD27" s="627" t="s">
        <v>130</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2505416</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1287963</v>
      </c>
      <c r="CS27" s="654"/>
      <c r="CT27" s="654"/>
      <c r="CU27" s="654"/>
      <c r="CV27" s="654"/>
      <c r="CW27" s="654"/>
      <c r="CX27" s="654"/>
      <c r="CY27" s="655"/>
      <c r="CZ27" s="628">
        <v>13</v>
      </c>
      <c r="DA27" s="656"/>
      <c r="DB27" s="656"/>
      <c r="DC27" s="658"/>
      <c r="DD27" s="632">
        <v>369739</v>
      </c>
      <c r="DE27" s="654"/>
      <c r="DF27" s="654"/>
      <c r="DG27" s="654"/>
      <c r="DH27" s="654"/>
      <c r="DI27" s="654"/>
      <c r="DJ27" s="654"/>
      <c r="DK27" s="655"/>
      <c r="DL27" s="632">
        <v>301338</v>
      </c>
      <c r="DM27" s="654"/>
      <c r="DN27" s="654"/>
      <c r="DO27" s="654"/>
      <c r="DP27" s="654"/>
      <c r="DQ27" s="654"/>
      <c r="DR27" s="654"/>
      <c r="DS27" s="654"/>
      <c r="DT27" s="654"/>
      <c r="DU27" s="654"/>
      <c r="DV27" s="655"/>
      <c r="DW27" s="628">
        <v>5.5</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48731</v>
      </c>
      <c r="S28" s="624"/>
      <c r="T28" s="624"/>
      <c r="U28" s="624"/>
      <c r="V28" s="624"/>
      <c r="W28" s="624"/>
      <c r="X28" s="624"/>
      <c r="Y28" s="625"/>
      <c r="Z28" s="626">
        <v>0.5</v>
      </c>
      <c r="AA28" s="626"/>
      <c r="AB28" s="626"/>
      <c r="AC28" s="626"/>
      <c r="AD28" s="627">
        <v>7271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897672</v>
      </c>
      <c r="CS28" s="624"/>
      <c r="CT28" s="624"/>
      <c r="CU28" s="624"/>
      <c r="CV28" s="624"/>
      <c r="CW28" s="624"/>
      <c r="CX28" s="624"/>
      <c r="CY28" s="625"/>
      <c r="CZ28" s="628">
        <v>9</v>
      </c>
      <c r="DA28" s="656"/>
      <c r="DB28" s="656"/>
      <c r="DC28" s="658"/>
      <c r="DD28" s="632">
        <v>888915</v>
      </c>
      <c r="DE28" s="624"/>
      <c r="DF28" s="624"/>
      <c r="DG28" s="624"/>
      <c r="DH28" s="624"/>
      <c r="DI28" s="624"/>
      <c r="DJ28" s="624"/>
      <c r="DK28" s="625"/>
      <c r="DL28" s="632">
        <v>888915</v>
      </c>
      <c r="DM28" s="624"/>
      <c r="DN28" s="624"/>
      <c r="DO28" s="624"/>
      <c r="DP28" s="624"/>
      <c r="DQ28" s="624"/>
      <c r="DR28" s="624"/>
      <c r="DS28" s="624"/>
      <c r="DT28" s="624"/>
      <c r="DU28" s="624"/>
      <c r="DV28" s="625"/>
      <c r="DW28" s="628">
        <v>16.2</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8988</v>
      </c>
      <c r="S29" s="624"/>
      <c r="T29" s="624"/>
      <c r="U29" s="624"/>
      <c r="V29" s="624"/>
      <c r="W29" s="624"/>
      <c r="X29" s="624"/>
      <c r="Y29" s="625"/>
      <c r="Z29" s="626">
        <v>0.1</v>
      </c>
      <c r="AA29" s="626"/>
      <c r="AB29" s="626"/>
      <c r="AC29" s="626"/>
      <c r="AD29" s="627" t="s">
        <v>130</v>
      </c>
      <c r="AE29" s="627"/>
      <c r="AF29" s="627"/>
      <c r="AG29" s="627"/>
      <c r="AH29" s="627"/>
      <c r="AI29" s="627"/>
      <c r="AJ29" s="627"/>
      <c r="AK29" s="627"/>
      <c r="AL29" s="628" t="s">
        <v>176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897672</v>
      </c>
      <c r="CS29" s="654"/>
      <c r="CT29" s="654"/>
      <c r="CU29" s="654"/>
      <c r="CV29" s="654"/>
      <c r="CW29" s="654"/>
      <c r="CX29" s="654"/>
      <c r="CY29" s="655"/>
      <c r="CZ29" s="628">
        <v>9</v>
      </c>
      <c r="DA29" s="656"/>
      <c r="DB29" s="656"/>
      <c r="DC29" s="658"/>
      <c r="DD29" s="632">
        <v>888915</v>
      </c>
      <c r="DE29" s="654"/>
      <c r="DF29" s="654"/>
      <c r="DG29" s="654"/>
      <c r="DH29" s="654"/>
      <c r="DI29" s="654"/>
      <c r="DJ29" s="654"/>
      <c r="DK29" s="655"/>
      <c r="DL29" s="632">
        <v>888915</v>
      </c>
      <c r="DM29" s="654"/>
      <c r="DN29" s="654"/>
      <c r="DO29" s="654"/>
      <c r="DP29" s="654"/>
      <c r="DQ29" s="654"/>
      <c r="DR29" s="654"/>
      <c r="DS29" s="654"/>
      <c r="DT29" s="654"/>
      <c r="DU29" s="654"/>
      <c r="DV29" s="655"/>
      <c r="DW29" s="628">
        <v>16.2</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1552623</v>
      </c>
      <c r="S30" s="624"/>
      <c r="T30" s="624"/>
      <c r="U30" s="624"/>
      <c r="V30" s="624"/>
      <c r="W30" s="624"/>
      <c r="X30" s="624"/>
      <c r="Y30" s="625"/>
      <c r="Z30" s="626">
        <v>14.5</v>
      </c>
      <c r="AA30" s="626"/>
      <c r="AB30" s="626"/>
      <c r="AC30" s="626"/>
      <c r="AD30" s="627" t="s">
        <v>176</v>
      </c>
      <c r="AE30" s="627"/>
      <c r="AF30" s="627"/>
      <c r="AG30" s="627"/>
      <c r="AH30" s="627"/>
      <c r="AI30" s="627"/>
      <c r="AJ30" s="627"/>
      <c r="AK30" s="627"/>
      <c r="AL30" s="628" t="s">
        <v>176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870787</v>
      </c>
      <c r="CS30" s="624"/>
      <c r="CT30" s="624"/>
      <c r="CU30" s="624"/>
      <c r="CV30" s="624"/>
      <c r="CW30" s="624"/>
      <c r="CX30" s="624"/>
      <c r="CY30" s="625"/>
      <c r="CZ30" s="628">
        <v>8.8000000000000007</v>
      </c>
      <c r="DA30" s="656"/>
      <c r="DB30" s="656"/>
      <c r="DC30" s="658"/>
      <c r="DD30" s="632">
        <v>862030</v>
      </c>
      <c r="DE30" s="624"/>
      <c r="DF30" s="624"/>
      <c r="DG30" s="624"/>
      <c r="DH30" s="624"/>
      <c r="DI30" s="624"/>
      <c r="DJ30" s="624"/>
      <c r="DK30" s="625"/>
      <c r="DL30" s="632">
        <v>862030</v>
      </c>
      <c r="DM30" s="624"/>
      <c r="DN30" s="624"/>
      <c r="DO30" s="624"/>
      <c r="DP30" s="624"/>
      <c r="DQ30" s="624"/>
      <c r="DR30" s="624"/>
      <c r="DS30" s="624"/>
      <c r="DT30" s="624"/>
      <c r="DU30" s="624"/>
      <c r="DV30" s="625"/>
      <c r="DW30" s="628">
        <v>15.7</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239</v>
      </c>
      <c r="AM31" s="629"/>
      <c r="AN31" s="629"/>
      <c r="AO31" s="630"/>
      <c r="AP31" s="667" t="s">
        <v>314</v>
      </c>
      <c r="AQ31" s="668"/>
      <c r="AR31" s="668"/>
      <c r="AS31" s="668"/>
      <c r="AT31" s="673" t="s">
        <v>315</v>
      </c>
      <c r="AU31" s="218"/>
      <c r="AV31" s="218"/>
      <c r="AW31" s="218"/>
      <c r="AX31" s="609" t="s">
        <v>188</v>
      </c>
      <c r="AY31" s="610"/>
      <c r="AZ31" s="610"/>
      <c r="BA31" s="610"/>
      <c r="BB31" s="610"/>
      <c r="BC31" s="610"/>
      <c r="BD31" s="610"/>
      <c r="BE31" s="610"/>
      <c r="BF31" s="611"/>
      <c r="BG31" s="676">
        <v>99.7</v>
      </c>
      <c r="BH31" s="677"/>
      <c r="BI31" s="677"/>
      <c r="BJ31" s="677"/>
      <c r="BK31" s="677"/>
      <c r="BL31" s="677"/>
      <c r="BM31" s="618">
        <v>99.2</v>
      </c>
      <c r="BN31" s="677"/>
      <c r="BO31" s="677"/>
      <c r="BP31" s="677"/>
      <c r="BQ31" s="678"/>
      <c r="BR31" s="676">
        <v>99.8</v>
      </c>
      <c r="BS31" s="677"/>
      <c r="BT31" s="677"/>
      <c r="BU31" s="677"/>
      <c r="BV31" s="677"/>
      <c r="BW31" s="677"/>
      <c r="BX31" s="618">
        <v>99.2</v>
      </c>
      <c r="BY31" s="677"/>
      <c r="BZ31" s="677"/>
      <c r="CA31" s="677"/>
      <c r="CB31" s="678"/>
      <c r="CD31" s="663"/>
      <c r="CE31" s="664"/>
      <c r="CF31" s="620" t="s">
        <v>316</v>
      </c>
      <c r="CG31" s="621"/>
      <c r="CH31" s="621"/>
      <c r="CI31" s="621"/>
      <c r="CJ31" s="621"/>
      <c r="CK31" s="621"/>
      <c r="CL31" s="621"/>
      <c r="CM31" s="621"/>
      <c r="CN31" s="621"/>
      <c r="CO31" s="621"/>
      <c r="CP31" s="621"/>
      <c r="CQ31" s="622"/>
      <c r="CR31" s="623">
        <v>26885</v>
      </c>
      <c r="CS31" s="654"/>
      <c r="CT31" s="654"/>
      <c r="CU31" s="654"/>
      <c r="CV31" s="654"/>
      <c r="CW31" s="654"/>
      <c r="CX31" s="654"/>
      <c r="CY31" s="655"/>
      <c r="CZ31" s="628">
        <v>0.3</v>
      </c>
      <c r="DA31" s="656"/>
      <c r="DB31" s="656"/>
      <c r="DC31" s="658"/>
      <c r="DD31" s="632">
        <v>26885</v>
      </c>
      <c r="DE31" s="654"/>
      <c r="DF31" s="654"/>
      <c r="DG31" s="654"/>
      <c r="DH31" s="654"/>
      <c r="DI31" s="654"/>
      <c r="DJ31" s="654"/>
      <c r="DK31" s="655"/>
      <c r="DL31" s="632">
        <v>26885</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531030</v>
      </c>
      <c r="S32" s="624"/>
      <c r="T32" s="624"/>
      <c r="U32" s="624"/>
      <c r="V32" s="624"/>
      <c r="W32" s="624"/>
      <c r="X32" s="624"/>
      <c r="Y32" s="625"/>
      <c r="Z32" s="626">
        <v>5</v>
      </c>
      <c r="AA32" s="626"/>
      <c r="AB32" s="626"/>
      <c r="AC32" s="626"/>
      <c r="AD32" s="627" t="s">
        <v>243</v>
      </c>
      <c r="AE32" s="627"/>
      <c r="AF32" s="627"/>
      <c r="AG32" s="627"/>
      <c r="AH32" s="627"/>
      <c r="AI32" s="627"/>
      <c r="AJ32" s="627"/>
      <c r="AK32" s="627"/>
      <c r="AL32" s="628" t="s">
        <v>130</v>
      </c>
      <c r="AM32" s="629"/>
      <c r="AN32" s="629"/>
      <c r="AO32" s="630"/>
      <c r="AP32" s="669"/>
      <c r="AQ32" s="670"/>
      <c r="AR32" s="670"/>
      <c r="AS32" s="670"/>
      <c r="AT32" s="674"/>
      <c r="AU32" s="214" t="s">
        <v>318</v>
      </c>
      <c r="AX32" s="620" t="s">
        <v>319</v>
      </c>
      <c r="AY32" s="621"/>
      <c r="AZ32" s="621"/>
      <c r="BA32" s="621"/>
      <c r="BB32" s="621"/>
      <c r="BC32" s="621"/>
      <c r="BD32" s="621"/>
      <c r="BE32" s="621"/>
      <c r="BF32" s="622"/>
      <c r="BG32" s="679">
        <v>99.6</v>
      </c>
      <c r="BH32" s="654"/>
      <c r="BI32" s="654"/>
      <c r="BJ32" s="654"/>
      <c r="BK32" s="654"/>
      <c r="BL32" s="654"/>
      <c r="BM32" s="629">
        <v>98.8</v>
      </c>
      <c r="BN32" s="654"/>
      <c r="BO32" s="654"/>
      <c r="BP32" s="654"/>
      <c r="BQ32" s="680"/>
      <c r="BR32" s="679">
        <v>99.7</v>
      </c>
      <c r="BS32" s="654"/>
      <c r="BT32" s="654"/>
      <c r="BU32" s="654"/>
      <c r="BV32" s="654"/>
      <c r="BW32" s="654"/>
      <c r="BX32" s="629">
        <v>98.9</v>
      </c>
      <c r="BY32" s="654"/>
      <c r="BZ32" s="654"/>
      <c r="CA32" s="654"/>
      <c r="CB32" s="680"/>
      <c r="CD32" s="665"/>
      <c r="CE32" s="666"/>
      <c r="CF32" s="620" t="s">
        <v>320</v>
      </c>
      <c r="CG32" s="621"/>
      <c r="CH32" s="621"/>
      <c r="CI32" s="621"/>
      <c r="CJ32" s="621"/>
      <c r="CK32" s="621"/>
      <c r="CL32" s="621"/>
      <c r="CM32" s="621"/>
      <c r="CN32" s="621"/>
      <c r="CO32" s="621"/>
      <c r="CP32" s="621"/>
      <c r="CQ32" s="622"/>
      <c r="CR32" s="623" t="s">
        <v>176</v>
      </c>
      <c r="CS32" s="624"/>
      <c r="CT32" s="624"/>
      <c r="CU32" s="624"/>
      <c r="CV32" s="624"/>
      <c r="CW32" s="624"/>
      <c r="CX32" s="624"/>
      <c r="CY32" s="625"/>
      <c r="CZ32" s="628" t="s">
        <v>239</v>
      </c>
      <c r="DA32" s="656"/>
      <c r="DB32" s="656"/>
      <c r="DC32" s="658"/>
      <c r="DD32" s="632" t="s">
        <v>130</v>
      </c>
      <c r="DE32" s="624"/>
      <c r="DF32" s="624"/>
      <c r="DG32" s="624"/>
      <c r="DH32" s="624"/>
      <c r="DI32" s="624"/>
      <c r="DJ32" s="624"/>
      <c r="DK32" s="625"/>
      <c r="DL32" s="632" t="s">
        <v>176</v>
      </c>
      <c r="DM32" s="624"/>
      <c r="DN32" s="624"/>
      <c r="DO32" s="624"/>
      <c r="DP32" s="624"/>
      <c r="DQ32" s="624"/>
      <c r="DR32" s="624"/>
      <c r="DS32" s="624"/>
      <c r="DT32" s="624"/>
      <c r="DU32" s="624"/>
      <c r="DV32" s="625"/>
      <c r="DW32" s="628" t="s">
        <v>239</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53785</v>
      </c>
      <c r="S33" s="624"/>
      <c r="T33" s="624"/>
      <c r="U33" s="624"/>
      <c r="V33" s="624"/>
      <c r="W33" s="624"/>
      <c r="X33" s="624"/>
      <c r="Y33" s="625"/>
      <c r="Z33" s="626">
        <v>0.5</v>
      </c>
      <c r="AA33" s="626"/>
      <c r="AB33" s="626"/>
      <c r="AC33" s="626"/>
      <c r="AD33" s="627" t="s">
        <v>176</v>
      </c>
      <c r="AE33" s="627"/>
      <c r="AF33" s="627"/>
      <c r="AG33" s="627"/>
      <c r="AH33" s="627"/>
      <c r="AI33" s="627"/>
      <c r="AJ33" s="627"/>
      <c r="AK33" s="627"/>
      <c r="AL33" s="628" t="s">
        <v>176</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99.9</v>
      </c>
      <c r="BH33" s="682"/>
      <c r="BI33" s="682"/>
      <c r="BJ33" s="682"/>
      <c r="BK33" s="682"/>
      <c r="BL33" s="682"/>
      <c r="BM33" s="683">
        <v>99.4</v>
      </c>
      <c r="BN33" s="682"/>
      <c r="BO33" s="682"/>
      <c r="BP33" s="682"/>
      <c r="BQ33" s="684"/>
      <c r="BR33" s="681">
        <v>99.9</v>
      </c>
      <c r="BS33" s="682"/>
      <c r="BT33" s="682"/>
      <c r="BU33" s="682"/>
      <c r="BV33" s="682"/>
      <c r="BW33" s="682"/>
      <c r="BX33" s="683">
        <v>99.4</v>
      </c>
      <c r="BY33" s="682"/>
      <c r="BZ33" s="682"/>
      <c r="CA33" s="682"/>
      <c r="CB33" s="684"/>
      <c r="CD33" s="620" t="s">
        <v>323</v>
      </c>
      <c r="CE33" s="621"/>
      <c r="CF33" s="621"/>
      <c r="CG33" s="621"/>
      <c r="CH33" s="621"/>
      <c r="CI33" s="621"/>
      <c r="CJ33" s="621"/>
      <c r="CK33" s="621"/>
      <c r="CL33" s="621"/>
      <c r="CM33" s="621"/>
      <c r="CN33" s="621"/>
      <c r="CO33" s="621"/>
      <c r="CP33" s="621"/>
      <c r="CQ33" s="622"/>
      <c r="CR33" s="623">
        <v>4876110</v>
      </c>
      <c r="CS33" s="654"/>
      <c r="CT33" s="654"/>
      <c r="CU33" s="654"/>
      <c r="CV33" s="654"/>
      <c r="CW33" s="654"/>
      <c r="CX33" s="654"/>
      <c r="CY33" s="655"/>
      <c r="CZ33" s="628">
        <v>49.1</v>
      </c>
      <c r="DA33" s="656"/>
      <c r="DB33" s="656"/>
      <c r="DC33" s="658"/>
      <c r="DD33" s="632">
        <v>3594238</v>
      </c>
      <c r="DE33" s="654"/>
      <c r="DF33" s="654"/>
      <c r="DG33" s="654"/>
      <c r="DH33" s="654"/>
      <c r="DI33" s="654"/>
      <c r="DJ33" s="654"/>
      <c r="DK33" s="655"/>
      <c r="DL33" s="632">
        <v>2715063</v>
      </c>
      <c r="DM33" s="654"/>
      <c r="DN33" s="654"/>
      <c r="DO33" s="654"/>
      <c r="DP33" s="654"/>
      <c r="DQ33" s="654"/>
      <c r="DR33" s="654"/>
      <c r="DS33" s="654"/>
      <c r="DT33" s="654"/>
      <c r="DU33" s="654"/>
      <c r="DV33" s="655"/>
      <c r="DW33" s="628">
        <v>49.4</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489473</v>
      </c>
      <c r="S34" s="624"/>
      <c r="T34" s="624"/>
      <c r="U34" s="624"/>
      <c r="V34" s="624"/>
      <c r="W34" s="624"/>
      <c r="X34" s="624"/>
      <c r="Y34" s="625"/>
      <c r="Z34" s="626">
        <v>4.5999999999999996</v>
      </c>
      <c r="AA34" s="626"/>
      <c r="AB34" s="626"/>
      <c r="AC34" s="626"/>
      <c r="AD34" s="627" t="s">
        <v>176</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1565869</v>
      </c>
      <c r="CS34" s="624"/>
      <c r="CT34" s="624"/>
      <c r="CU34" s="624"/>
      <c r="CV34" s="624"/>
      <c r="CW34" s="624"/>
      <c r="CX34" s="624"/>
      <c r="CY34" s="625"/>
      <c r="CZ34" s="628">
        <v>15.8</v>
      </c>
      <c r="DA34" s="656"/>
      <c r="DB34" s="656"/>
      <c r="DC34" s="658"/>
      <c r="DD34" s="632">
        <v>1033379</v>
      </c>
      <c r="DE34" s="624"/>
      <c r="DF34" s="624"/>
      <c r="DG34" s="624"/>
      <c r="DH34" s="624"/>
      <c r="DI34" s="624"/>
      <c r="DJ34" s="624"/>
      <c r="DK34" s="625"/>
      <c r="DL34" s="632">
        <v>594724</v>
      </c>
      <c r="DM34" s="624"/>
      <c r="DN34" s="624"/>
      <c r="DO34" s="624"/>
      <c r="DP34" s="624"/>
      <c r="DQ34" s="624"/>
      <c r="DR34" s="624"/>
      <c r="DS34" s="624"/>
      <c r="DT34" s="624"/>
      <c r="DU34" s="624"/>
      <c r="DV34" s="625"/>
      <c r="DW34" s="628">
        <v>10.8</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129330</v>
      </c>
      <c r="S35" s="624"/>
      <c r="T35" s="624"/>
      <c r="U35" s="624"/>
      <c r="V35" s="624"/>
      <c r="W35" s="624"/>
      <c r="X35" s="624"/>
      <c r="Y35" s="625"/>
      <c r="Z35" s="626">
        <v>1.2</v>
      </c>
      <c r="AA35" s="626"/>
      <c r="AB35" s="626"/>
      <c r="AC35" s="626"/>
      <c r="AD35" s="627" t="s">
        <v>176</v>
      </c>
      <c r="AE35" s="627"/>
      <c r="AF35" s="627"/>
      <c r="AG35" s="627"/>
      <c r="AH35" s="627"/>
      <c r="AI35" s="627"/>
      <c r="AJ35" s="627"/>
      <c r="AK35" s="627"/>
      <c r="AL35" s="628" t="s">
        <v>176</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77403</v>
      </c>
      <c r="CS35" s="654"/>
      <c r="CT35" s="654"/>
      <c r="CU35" s="654"/>
      <c r="CV35" s="654"/>
      <c r="CW35" s="654"/>
      <c r="CX35" s="654"/>
      <c r="CY35" s="655"/>
      <c r="CZ35" s="628">
        <v>0.8</v>
      </c>
      <c r="DA35" s="656"/>
      <c r="DB35" s="656"/>
      <c r="DC35" s="658"/>
      <c r="DD35" s="632">
        <v>69359</v>
      </c>
      <c r="DE35" s="654"/>
      <c r="DF35" s="654"/>
      <c r="DG35" s="654"/>
      <c r="DH35" s="654"/>
      <c r="DI35" s="654"/>
      <c r="DJ35" s="654"/>
      <c r="DK35" s="655"/>
      <c r="DL35" s="632">
        <v>69359</v>
      </c>
      <c r="DM35" s="654"/>
      <c r="DN35" s="654"/>
      <c r="DO35" s="654"/>
      <c r="DP35" s="654"/>
      <c r="DQ35" s="654"/>
      <c r="DR35" s="654"/>
      <c r="DS35" s="654"/>
      <c r="DT35" s="654"/>
      <c r="DU35" s="654"/>
      <c r="DV35" s="655"/>
      <c r="DW35" s="628">
        <v>1.3</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1000517</v>
      </c>
      <c r="S36" s="624"/>
      <c r="T36" s="624"/>
      <c r="U36" s="624"/>
      <c r="V36" s="624"/>
      <c r="W36" s="624"/>
      <c r="X36" s="624"/>
      <c r="Y36" s="625"/>
      <c r="Z36" s="626">
        <v>9.3000000000000007</v>
      </c>
      <c r="AA36" s="626"/>
      <c r="AB36" s="626"/>
      <c r="AC36" s="626"/>
      <c r="AD36" s="627" t="s">
        <v>130</v>
      </c>
      <c r="AE36" s="627"/>
      <c r="AF36" s="627"/>
      <c r="AG36" s="627"/>
      <c r="AH36" s="627"/>
      <c r="AI36" s="627"/>
      <c r="AJ36" s="627"/>
      <c r="AK36" s="627"/>
      <c r="AL36" s="628" t="s">
        <v>176</v>
      </c>
      <c r="AM36" s="629"/>
      <c r="AN36" s="629"/>
      <c r="AO36" s="630"/>
      <c r="AP36" s="222"/>
      <c r="AQ36" s="685" t="s">
        <v>331</v>
      </c>
      <c r="AR36" s="686"/>
      <c r="AS36" s="686"/>
      <c r="AT36" s="686"/>
      <c r="AU36" s="686"/>
      <c r="AV36" s="686"/>
      <c r="AW36" s="686"/>
      <c r="AX36" s="686"/>
      <c r="AY36" s="687"/>
      <c r="AZ36" s="612">
        <v>1543730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8173</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1883993</v>
      </c>
      <c r="CS36" s="624"/>
      <c r="CT36" s="624"/>
      <c r="CU36" s="624"/>
      <c r="CV36" s="624"/>
      <c r="CW36" s="624"/>
      <c r="CX36" s="624"/>
      <c r="CY36" s="625"/>
      <c r="CZ36" s="628">
        <v>19</v>
      </c>
      <c r="DA36" s="656"/>
      <c r="DB36" s="656"/>
      <c r="DC36" s="658"/>
      <c r="DD36" s="632">
        <v>1572310</v>
      </c>
      <c r="DE36" s="624"/>
      <c r="DF36" s="624"/>
      <c r="DG36" s="624"/>
      <c r="DH36" s="624"/>
      <c r="DI36" s="624"/>
      <c r="DJ36" s="624"/>
      <c r="DK36" s="625"/>
      <c r="DL36" s="632">
        <v>1268880</v>
      </c>
      <c r="DM36" s="624"/>
      <c r="DN36" s="624"/>
      <c r="DO36" s="624"/>
      <c r="DP36" s="624"/>
      <c r="DQ36" s="624"/>
      <c r="DR36" s="624"/>
      <c r="DS36" s="624"/>
      <c r="DT36" s="624"/>
      <c r="DU36" s="624"/>
      <c r="DV36" s="625"/>
      <c r="DW36" s="628">
        <v>23.1</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230682</v>
      </c>
      <c r="S37" s="624"/>
      <c r="T37" s="624"/>
      <c r="U37" s="624"/>
      <c r="V37" s="624"/>
      <c r="W37" s="624"/>
      <c r="X37" s="624"/>
      <c r="Y37" s="625"/>
      <c r="Z37" s="626">
        <v>2.2000000000000002</v>
      </c>
      <c r="AA37" s="626"/>
      <c r="AB37" s="626"/>
      <c r="AC37" s="626"/>
      <c r="AD37" s="627">
        <v>414</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527500</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-327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620789</v>
      </c>
      <c r="CS37" s="654"/>
      <c r="CT37" s="654"/>
      <c r="CU37" s="654"/>
      <c r="CV37" s="654"/>
      <c r="CW37" s="654"/>
      <c r="CX37" s="654"/>
      <c r="CY37" s="655"/>
      <c r="CZ37" s="628">
        <v>6.3</v>
      </c>
      <c r="DA37" s="656"/>
      <c r="DB37" s="656"/>
      <c r="DC37" s="658"/>
      <c r="DD37" s="632">
        <v>620034</v>
      </c>
      <c r="DE37" s="654"/>
      <c r="DF37" s="654"/>
      <c r="DG37" s="654"/>
      <c r="DH37" s="654"/>
      <c r="DI37" s="654"/>
      <c r="DJ37" s="654"/>
      <c r="DK37" s="655"/>
      <c r="DL37" s="632">
        <v>590851</v>
      </c>
      <c r="DM37" s="654"/>
      <c r="DN37" s="654"/>
      <c r="DO37" s="654"/>
      <c r="DP37" s="654"/>
      <c r="DQ37" s="654"/>
      <c r="DR37" s="654"/>
      <c r="DS37" s="654"/>
      <c r="DT37" s="654"/>
      <c r="DU37" s="654"/>
      <c r="DV37" s="655"/>
      <c r="DW37" s="628">
        <v>10.8</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762074</v>
      </c>
      <c r="S38" s="624"/>
      <c r="T38" s="624"/>
      <c r="U38" s="624"/>
      <c r="V38" s="624"/>
      <c r="W38" s="624"/>
      <c r="X38" s="624"/>
      <c r="Y38" s="625"/>
      <c r="Z38" s="626">
        <v>7.1</v>
      </c>
      <c r="AA38" s="626"/>
      <c r="AB38" s="626"/>
      <c r="AC38" s="626"/>
      <c r="AD38" s="627" t="s">
        <v>239</v>
      </c>
      <c r="AE38" s="627"/>
      <c r="AF38" s="627"/>
      <c r="AG38" s="627"/>
      <c r="AH38" s="627"/>
      <c r="AI38" s="627"/>
      <c r="AJ38" s="627"/>
      <c r="AK38" s="627"/>
      <c r="AL38" s="628" t="s">
        <v>239</v>
      </c>
      <c r="AM38" s="629"/>
      <c r="AN38" s="629"/>
      <c r="AO38" s="630"/>
      <c r="AQ38" s="689" t="s">
        <v>339</v>
      </c>
      <c r="AR38" s="690"/>
      <c r="AS38" s="690"/>
      <c r="AT38" s="690"/>
      <c r="AU38" s="690"/>
      <c r="AV38" s="690"/>
      <c r="AW38" s="690"/>
      <c r="AX38" s="690"/>
      <c r="AY38" s="691"/>
      <c r="AZ38" s="623">
        <v>171502</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2467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921950</v>
      </c>
      <c r="CS38" s="624"/>
      <c r="CT38" s="624"/>
      <c r="CU38" s="624"/>
      <c r="CV38" s="624"/>
      <c r="CW38" s="624"/>
      <c r="CX38" s="624"/>
      <c r="CY38" s="625"/>
      <c r="CZ38" s="628">
        <v>9.3000000000000007</v>
      </c>
      <c r="DA38" s="656"/>
      <c r="DB38" s="656"/>
      <c r="DC38" s="658"/>
      <c r="DD38" s="632">
        <v>803778</v>
      </c>
      <c r="DE38" s="624"/>
      <c r="DF38" s="624"/>
      <c r="DG38" s="624"/>
      <c r="DH38" s="624"/>
      <c r="DI38" s="624"/>
      <c r="DJ38" s="624"/>
      <c r="DK38" s="625"/>
      <c r="DL38" s="632">
        <v>782100</v>
      </c>
      <c r="DM38" s="624"/>
      <c r="DN38" s="624"/>
      <c r="DO38" s="624"/>
      <c r="DP38" s="624"/>
      <c r="DQ38" s="624"/>
      <c r="DR38" s="624"/>
      <c r="DS38" s="624"/>
      <c r="DT38" s="624"/>
      <c r="DU38" s="624"/>
      <c r="DV38" s="625"/>
      <c r="DW38" s="628">
        <v>14.2</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239</v>
      </c>
      <c r="AM39" s="629"/>
      <c r="AN39" s="629"/>
      <c r="AO39" s="630"/>
      <c r="AQ39" s="689" t="s">
        <v>343</v>
      </c>
      <c r="AR39" s="690"/>
      <c r="AS39" s="690"/>
      <c r="AT39" s="690"/>
      <c r="AU39" s="690"/>
      <c r="AV39" s="690"/>
      <c r="AW39" s="690"/>
      <c r="AX39" s="690"/>
      <c r="AY39" s="691"/>
      <c r="AZ39" s="623">
        <v>94280</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3964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426895</v>
      </c>
      <c r="CS39" s="654"/>
      <c r="CT39" s="654"/>
      <c r="CU39" s="654"/>
      <c r="CV39" s="654"/>
      <c r="CW39" s="654"/>
      <c r="CX39" s="654"/>
      <c r="CY39" s="655"/>
      <c r="CZ39" s="628">
        <v>4.3</v>
      </c>
      <c r="DA39" s="656"/>
      <c r="DB39" s="656"/>
      <c r="DC39" s="658"/>
      <c r="DD39" s="632">
        <v>115412</v>
      </c>
      <c r="DE39" s="654"/>
      <c r="DF39" s="654"/>
      <c r="DG39" s="654"/>
      <c r="DH39" s="654"/>
      <c r="DI39" s="654"/>
      <c r="DJ39" s="654"/>
      <c r="DK39" s="655"/>
      <c r="DL39" s="632" t="s">
        <v>130</v>
      </c>
      <c r="DM39" s="654"/>
      <c r="DN39" s="654"/>
      <c r="DO39" s="654"/>
      <c r="DP39" s="654"/>
      <c r="DQ39" s="654"/>
      <c r="DR39" s="654"/>
      <c r="DS39" s="654"/>
      <c r="DT39" s="654"/>
      <c r="DU39" s="654"/>
      <c r="DV39" s="655"/>
      <c r="DW39" s="628" t="s">
        <v>176</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104474</v>
      </c>
      <c r="S40" s="624"/>
      <c r="T40" s="624"/>
      <c r="U40" s="624"/>
      <c r="V40" s="624"/>
      <c r="W40" s="624"/>
      <c r="X40" s="624"/>
      <c r="Y40" s="625"/>
      <c r="Z40" s="626">
        <v>1</v>
      </c>
      <c r="AA40" s="626"/>
      <c r="AB40" s="626"/>
      <c r="AC40" s="626"/>
      <c r="AD40" s="627" t="s">
        <v>239</v>
      </c>
      <c r="AE40" s="627"/>
      <c r="AF40" s="627"/>
      <c r="AG40" s="627"/>
      <c r="AH40" s="627"/>
      <c r="AI40" s="627"/>
      <c r="AJ40" s="627"/>
      <c r="AK40" s="627"/>
      <c r="AL40" s="628" t="s">
        <v>130</v>
      </c>
      <c r="AM40" s="629"/>
      <c r="AN40" s="629"/>
      <c r="AO40" s="630"/>
      <c r="AQ40" s="689" t="s">
        <v>347</v>
      </c>
      <c r="AR40" s="690"/>
      <c r="AS40" s="690"/>
      <c r="AT40" s="690"/>
      <c r="AU40" s="690"/>
      <c r="AV40" s="690"/>
      <c r="AW40" s="690"/>
      <c r="AX40" s="690"/>
      <c r="AY40" s="691"/>
      <c r="AZ40" s="623">
        <v>1620</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239</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176</v>
      </c>
      <c r="DX40" s="656"/>
      <c r="DY40" s="656"/>
      <c r="DZ40" s="656"/>
      <c r="EA40" s="656"/>
      <c r="EB40" s="656"/>
      <c r="EC40" s="657"/>
    </row>
    <row r="41" spans="2:133" ht="11.25" customHeight="1" x14ac:dyDescent="0.2">
      <c r="B41" s="644" t="s">
        <v>351</v>
      </c>
      <c r="C41" s="645"/>
      <c r="D41" s="645"/>
      <c r="E41" s="645"/>
      <c r="F41" s="645"/>
      <c r="G41" s="645"/>
      <c r="H41" s="645"/>
      <c r="I41" s="645"/>
      <c r="J41" s="645"/>
      <c r="K41" s="645"/>
      <c r="L41" s="645"/>
      <c r="M41" s="645"/>
      <c r="N41" s="645"/>
      <c r="O41" s="645"/>
      <c r="P41" s="645"/>
      <c r="Q41" s="646"/>
      <c r="R41" s="698">
        <v>10727685</v>
      </c>
      <c r="S41" s="699"/>
      <c r="T41" s="699"/>
      <c r="U41" s="699"/>
      <c r="V41" s="699"/>
      <c r="W41" s="699"/>
      <c r="X41" s="699"/>
      <c r="Y41" s="700"/>
      <c r="Z41" s="701">
        <v>100</v>
      </c>
      <c r="AA41" s="701"/>
      <c r="AB41" s="701"/>
      <c r="AC41" s="701"/>
      <c r="AD41" s="702">
        <v>5390798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132975</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239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615853</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378</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1467137</v>
      </c>
      <c r="CS42" s="654"/>
      <c r="CT42" s="654"/>
      <c r="CU42" s="654"/>
      <c r="CV42" s="654"/>
      <c r="CW42" s="654"/>
      <c r="CX42" s="654"/>
      <c r="CY42" s="655"/>
      <c r="CZ42" s="628">
        <v>14.8</v>
      </c>
      <c r="DA42" s="656"/>
      <c r="DB42" s="656"/>
      <c r="DC42" s="658"/>
      <c r="DD42" s="632">
        <v>444465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14041</v>
      </c>
      <c r="CS43" s="654"/>
      <c r="CT43" s="654"/>
      <c r="CU43" s="654"/>
      <c r="CV43" s="654"/>
      <c r="CW43" s="654"/>
      <c r="CX43" s="654"/>
      <c r="CY43" s="655"/>
      <c r="CZ43" s="628">
        <v>0.1</v>
      </c>
      <c r="DA43" s="656"/>
      <c r="DB43" s="656"/>
      <c r="DC43" s="658"/>
      <c r="DD43" s="632">
        <v>14041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980748</v>
      </c>
      <c r="CS44" s="624"/>
      <c r="CT44" s="624"/>
      <c r="CU44" s="624"/>
      <c r="CV44" s="624"/>
      <c r="CW44" s="624"/>
      <c r="CX44" s="624"/>
      <c r="CY44" s="625"/>
      <c r="CZ44" s="628">
        <v>9.9</v>
      </c>
      <c r="DA44" s="629"/>
      <c r="DB44" s="629"/>
      <c r="DC44" s="635"/>
      <c r="DD44" s="632">
        <v>173880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417609</v>
      </c>
      <c r="CS45" s="654"/>
      <c r="CT45" s="654"/>
      <c r="CU45" s="654"/>
      <c r="CV45" s="654"/>
      <c r="CW45" s="654"/>
      <c r="CX45" s="654"/>
      <c r="CY45" s="655"/>
      <c r="CZ45" s="628">
        <v>4.2</v>
      </c>
      <c r="DA45" s="656"/>
      <c r="DB45" s="656"/>
      <c r="DC45" s="658"/>
      <c r="DD45" s="632">
        <v>19176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515725</v>
      </c>
      <c r="CS46" s="624"/>
      <c r="CT46" s="624"/>
      <c r="CU46" s="624"/>
      <c r="CV46" s="624"/>
      <c r="CW46" s="624"/>
      <c r="CX46" s="624"/>
      <c r="CY46" s="625"/>
      <c r="CZ46" s="628">
        <v>5.2</v>
      </c>
      <c r="DA46" s="629"/>
      <c r="DB46" s="629"/>
      <c r="DC46" s="635"/>
      <c r="DD46" s="632">
        <v>138275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486389</v>
      </c>
      <c r="CS47" s="654"/>
      <c r="CT47" s="654"/>
      <c r="CU47" s="654"/>
      <c r="CV47" s="654"/>
      <c r="CW47" s="654"/>
      <c r="CX47" s="654"/>
      <c r="CY47" s="655"/>
      <c r="CZ47" s="628">
        <v>4.9000000000000004</v>
      </c>
      <c r="DA47" s="656"/>
      <c r="DB47" s="656"/>
      <c r="DC47" s="658"/>
      <c r="DD47" s="632">
        <v>270585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9930548</v>
      </c>
      <c r="CS49" s="682"/>
      <c r="CT49" s="682"/>
      <c r="CU49" s="682"/>
      <c r="CV49" s="682"/>
      <c r="CW49" s="682"/>
      <c r="CX49" s="682"/>
      <c r="CY49" s="711"/>
      <c r="CZ49" s="703">
        <v>100</v>
      </c>
      <c r="DA49" s="712"/>
      <c r="DB49" s="712"/>
      <c r="DC49" s="713"/>
      <c r="DD49" s="714">
        <v>6596739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IlKGZWconYeH+3LraUkki+Gf6bXLypZcujQVFd3wbWeCsZIkXJFC2/BUwddeDC9IzEQapkhcAEyLL6TIoKn4w==" saltValue="9QYnBGFsPWs/DEd5V1TF6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390</v>
      </c>
      <c r="C7" s="761"/>
      <c r="D7" s="761"/>
      <c r="E7" s="761"/>
      <c r="F7" s="761"/>
      <c r="G7" s="761"/>
      <c r="H7" s="761"/>
      <c r="I7" s="761"/>
      <c r="J7" s="761"/>
      <c r="K7" s="761"/>
      <c r="L7" s="761"/>
      <c r="M7" s="761"/>
      <c r="N7" s="761"/>
      <c r="O7" s="761"/>
      <c r="P7" s="762"/>
      <c r="Q7" s="763">
        <v>10728</v>
      </c>
      <c r="R7" s="764"/>
      <c r="S7" s="764"/>
      <c r="T7" s="764"/>
      <c r="U7" s="764"/>
      <c r="V7" s="764">
        <v>9931</v>
      </c>
      <c r="W7" s="764"/>
      <c r="X7" s="764"/>
      <c r="Y7" s="764"/>
      <c r="Z7" s="764"/>
      <c r="AA7" s="764">
        <v>797</v>
      </c>
      <c r="AB7" s="764"/>
      <c r="AC7" s="764"/>
      <c r="AD7" s="764"/>
      <c r="AE7" s="765"/>
      <c r="AF7" s="766">
        <v>705</v>
      </c>
      <c r="AG7" s="767"/>
      <c r="AH7" s="767"/>
      <c r="AI7" s="767"/>
      <c r="AJ7" s="768"/>
      <c r="AK7" s="769">
        <v>129</v>
      </c>
      <c r="AL7" s="770"/>
      <c r="AM7" s="770"/>
      <c r="AN7" s="770"/>
      <c r="AO7" s="770"/>
      <c r="AP7" s="770">
        <v>8692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613</v>
      </c>
      <c r="BS7" s="746" t="s">
        <v>614</v>
      </c>
      <c r="BT7" s="747"/>
      <c r="BU7" s="747"/>
      <c r="BV7" s="747"/>
      <c r="BW7" s="747"/>
      <c r="BX7" s="747"/>
      <c r="BY7" s="747"/>
      <c r="BZ7" s="747"/>
      <c r="CA7" s="747"/>
      <c r="CB7" s="747"/>
      <c r="CC7" s="747"/>
      <c r="CD7" s="747"/>
      <c r="CE7" s="747"/>
      <c r="CF7" s="747"/>
      <c r="CG7" s="773"/>
      <c r="CH7" s="743">
        <v>0</v>
      </c>
      <c r="CI7" s="744"/>
      <c r="CJ7" s="744"/>
      <c r="CK7" s="744"/>
      <c r="CL7" s="745"/>
      <c r="CM7" s="743">
        <v>10</v>
      </c>
      <c r="CN7" s="744"/>
      <c r="CO7" s="744"/>
      <c r="CP7" s="744"/>
      <c r="CQ7" s="745"/>
      <c r="CR7" s="743">
        <v>4</v>
      </c>
      <c r="CS7" s="744"/>
      <c r="CT7" s="744"/>
      <c r="CU7" s="744"/>
      <c r="CV7" s="745"/>
      <c r="CW7" s="743" t="s">
        <v>539</v>
      </c>
      <c r="CX7" s="744"/>
      <c r="CY7" s="744"/>
      <c r="CZ7" s="744"/>
      <c r="DA7" s="745"/>
      <c r="DB7" s="743" t="s">
        <v>539</v>
      </c>
      <c r="DC7" s="744"/>
      <c r="DD7" s="744"/>
      <c r="DE7" s="744"/>
      <c r="DF7" s="745"/>
      <c r="DG7" s="743" t="s">
        <v>539</v>
      </c>
      <c r="DH7" s="744"/>
      <c r="DI7" s="744"/>
      <c r="DJ7" s="744"/>
      <c r="DK7" s="745"/>
      <c r="DL7" s="743" t="s">
        <v>539</v>
      </c>
      <c r="DM7" s="744"/>
      <c r="DN7" s="744"/>
      <c r="DO7" s="744"/>
      <c r="DP7" s="745"/>
      <c r="DQ7" s="743" t="s">
        <v>539</v>
      </c>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615</v>
      </c>
      <c r="BT8" s="783"/>
      <c r="BU8" s="783"/>
      <c r="BV8" s="783"/>
      <c r="BW8" s="783"/>
      <c r="BX8" s="783"/>
      <c r="BY8" s="783"/>
      <c r="BZ8" s="783"/>
      <c r="CA8" s="783"/>
      <c r="CB8" s="783"/>
      <c r="CC8" s="783"/>
      <c r="CD8" s="783"/>
      <c r="CE8" s="783"/>
      <c r="CF8" s="783"/>
      <c r="CG8" s="784"/>
      <c r="CH8" s="785">
        <v>4</v>
      </c>
      <c r="CI8" s="786"/>
      <c r="CJ8" s="786"/>
      <c r="CK8" s="786"/>
      <c r="CL8" s="787"/>
      <c r="CM8" s="785">
        <v>23</v>
      </c>
      <c r="CN8" s="786"/>
      <c r="CO8" s="786"/>
      <c r="CP8" s="786"/>
      <c r="CQ8" s="787"/>
      <c r="CR8" s="785">
        <v>10</v>
      </c>
      <c r="CS8" s="786"/>
      <c r="CT8" s="786"/>
      <c r="CU8" s="786"/>
      <c r="CV8" s="787"/>
      <c r="CW8" s="785" t="s">
        <v>539</v>
      </c>
      <c r="CX8" s="786"/>
      <c r="CY8" s="786"/>
      <c r="CZ8" s="786"/>
      <c r="DA8" s="787"/>
      <c r="DB8" s="785" t="s">
        <v>539</v>
      </c>
      <c r="DC8" s="786"/>
      <c r="DD8" s="786"/>
      <c r="DE8" s="786"/>
      <c r="DF8" s="787"/>
      <c r="DG8" s="785" t="s">
        <v>539</v>
      </c>
      <c r="DH8" s="786"/>
      <c r="DI8" s="786"/>
      <c r="DJ8" s="786"/>
      <c r="DK8" s="787"/>
      <c r="DL8" s="785" t="s">
        <v>539</v>
      </c>
      <c r="DM8" s="786"/>
      <c r="DN8" s="786"/>
      <c r="DO8" s="786"/>
      <c r="DP8" s="787"/>
      <c r="DQ8" s="785" t="s">
        <v>539</v>
      </c>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10728</v>
      </c>
      <c r="R23" s="793"/>
      <c r="S23" s="793"/>
      <c r="T23" s="793"/>
      <c r="U23" s="793"/>
      <c r="V23" s="793">
        <v>9931</v>
      </c>
      <c r="W23" s="793"/>
      <c r="X23" s="793"/>
      <c r="Y23" s="793"/>
      <c r="Z23" s="793"/>
      <c r="AA23" s="793">
        <v>797</v>
      </c>
      <c r="AB23" s="793"/>
      <c r="AC23" s="793"/>
      <c r="AD23" s="793"/>
      <c r="AE23" s="794"/>
      <c r="AF23" s="795">
        <v>705</v>
      </c>
      <c r="AG23" s="793"/>
      <c r="AH23" s="793"/>
      <c r="AI23" s="793"/>
      <c r="AJ23" s="796"/>
      <c r="AK23" s="797"/>
      <c r="AL23" s="798"/>
      <c r="AM23" s="798"/>
      <c r="AN23" s="798"/>
      <c r="AO23" s="798"/>
      <c r="AP23" s="793">
        <v>8692</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405</v>
      </c>
      <c r="C28" s="761"/>
      <c r="D28" s="761"/>
      <c r="E28" s="761"/>
      <c r="F28" s="761"/>
      <c r="G28" s="761"/>
      <c r="H28" s="761"/>
      <c r="I28" s="761"/>
      <c r="J28" s="761"/>
      <c r="K28" s="761"/>
      <c r="L28" s="761"/>
      <c r="M28" s="761"/>
      <c r="N28" s="761"/>
      <c r="O28" s="761"/>
      <c r="P28" s="762"/>
      <c r="Q28" s="822">
        <v>2113</v>
      </c>
      <c r="R28" s="823"/>
      <c r="S28" s="823"/>
      <c r="T28" s="823"/>
      <c r="U28" s="823"/>
      <c r="V28" s="823">
        <v>2105</v>
      </c>
      <c r="W28" s="823"/>
      <c r="X28" s="823"/>
      <c r="Y28" s="823"/>
      <c r="Z28" s="823"/>
      <c r="AA28" s="823">
        <v>8</v>
      </c>
      <c r="AB28" s="823"/>
      <c r="AC28" s="823"/>
      <c r="AD28" s="823"/>
      <c r="AE28" s="824"/>
      <c r="AF28" s="825">
        <v>8</v>
      </c>
      <c r="AG28" s="823"/>
      <c r="AH28" s="823"/>
      <c r="AI28" s="823"/>
      <c r="AJ28" s="826"/>
      <c r="AK28" s="827">
        <v>142</v>
      </c>
      <c r="AL28" s="828"/>
      <c r="AM28" s="828"/>
      <c r="AN28" s="828"/>
      <c r="AO28" s="828"/>
      <c r="AP28" s="828" t="s">
        <v>539</v>
      </c>
      <c r="AQ28" s="828"/>
      <c r="AR28" s="828"/>
      <c r="AS28" s="828"/>
      <c r="AT28" s="828"/>
      <c r="AU28" s="828" t="s">
        <v>539</v>
      </c>
      <c r="AV28" s="828"/>
      <c r="AW28" s="828"/>
      <c r="AX28" s="828"/>
      <c r="AY28" s="828"/>
      <c r="AZ28" s="829" t="s">
        <v>539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406</v>
      </c>
      <c r="C29" s="750"/>
      <c r="D29" s="750"/>
      <c r="E29" s="750"/>
      <c r="F29" s="750"/>
      <c r="G29" s="750"/>
      <c r="H29" s="750"/>
      <c r="I29" s="750"/>
      <c r="J29" s="750"/>
      <c r="K29" s="750"/>
      <c r="L29" s="750"/>
      <c r="M29" s="750"/>
      <c r="N29" s="750"/>
      <c r="O29" s="750"/>
      <c r="P29" s="751"/>
      <c r="Q29" s="752">
        <v>2355</v>
      </c>
      <c r="R29" s="753"/>
      <c r="S29" s="753"/>
      <c r="T29" s="753"/>
      <c r="U29" s="753"/>
      <c r="V29" s="753">
        <v>2223</v>
      </c>
      <c r="W29" s="753"/>
      <c r="X29" s="753"/>
      <c r="Y29" s="753"/>
      <c r="Z29" s="753"/>
      <c r="AA29" s="753">
        <v>133</v>
      </c>
      <c r="AB29" s="753"/>
      <c r="AC29" s="753"/>
      <c r="AD29" s="753"/>
      <c r="AE29" s="754"/>
      <c r="AF29" s="755">
        <v>133</v>
      </c>
      <c r="AG29" s="756"/>
      <c r="AH29" s="756"/>
      <c r="AI29" s="756"/>
      <c r="AJ29" s="757"/>
      <c r="AK29" s="834">
        <v>318</v>
      </c>
      <c r="AL29" s="830"/>
      <c r="AM29" s="830"/>
      <c r="AN29" s="830"/>
      <c r="AO29" s="830"/>
      <c r="AP29" s="830" t="s">
        <v>539</v>
      </c>
      <c r="AQ29" s="830"/>
      <c r="AR29" s="830"/>
      <c r="AS29" s="830"/>
      <c r="AT29" s="830"/>
      <c r="AU29" s="830" t="s">
        <v>539</v>
      </c>
      <c r="AV29" s="830"/>
      <c r="AW29" s="830"/>
      <c r="AX29" s="830"/>
      <c r="AY29" s="830"/>
      <c r="AZ29" s="831" t="s">
        <v>539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407</v>
      </c>
      <c r="C30" s="750"/>
      <c r="D30" s="750"/>
      <c r="E30" s="750"/>
      <c r="F30" s="750"/>
      <c r="G30" s="750"/>
      <c r="H30" s="750"/>
      <c r="I30" s="750"/>
      <c r="J30" s="750"/>
      <c r="K30" s="750"/>
      <c r="L30" s="750"/>
      <c r="M30" s="750"/>
      <c r="N30" s="750"/>
      <c r="O30" s="750"/>
      <c r="P30" s="751"/>
      <c r="Q30" s="752">
        <v>233</v>
      </c>
      <c r="R30" s="753"/>
      <c r="S30" s="753"/>
      <c r="T30" s="753"/>
      <c r="U30" s="753"/>
      <c r="V30" s="753">
        <v>232</v>
      </c>
      <c r="W30" s="753"/>
      <c r="X30" s="753"/>
      <c r="Y30" s="753"/>
      <c r="Z30" s="753"/>
      <c r="AA30" s="753">
        <v>1</v>
      </c>
      <c r="AB30" s="753"/>
      <c r="AC30" s="753"/>
      <c r="AD30" s="753"/>
      <c r="AE30" s="754"/>
      <c r="AF30" s="755">
        <v>1</v>
      </c>
      <c r="AG30" s="756"/>
      <c r="AH30" s="756"/>
      <c r="AI30" s="756"/>
      <c r="AJ30" s="757"/>
      <c r="AK30" s="834">
        <v>49</v>
      </c>
      <c r="AL30" s="830"/>
      <c r="AM30" s="830"/>
      <c r="AN30" s="830"/>
      <c r="AO30" s="830"/>
      <c r="AP30" s="830" t="s">
        <v>539</v>
      </c>
      <c r="AQ30" s="830"/>
      <c r="AR30" s="830"/>
      <c r="AS30" s="830"/>
      <c r="AT30" s="830"/>
      <c r="AU30" s="830" t="s">
        <v>539</v>
      </c>
      <c r="AV30" s="830"/>
      <c r="AW30" s="830"/>
      <c r="AX30" s="830"/>
      <c r="AY30" s="830"/>
      <c r="AZ30" s="831" t="s">
        <v>539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408</v>
      </c>
      <c r="C31" s="750"/>
      <c r="D31" s="750"/>
      <c r="E31" s="750"/>
      <c r="F31" s="750"/>
      <c r="G31" s="750"/>
      <c r="H31" s="750"/>
      <c r="I31" s="750"/>
      <c r="J31" s="750"/>
      <c r="K31" s="750"/>
      <c r="L31" s="750"/>
      <c r="M31" s="750"/>
      <c r="N31" s="750"/>
      <c r="O31" s="750"/>
      <c r="P31" s="751"/>
      <c r="Q31" s="752">
        <v>312</v>
      </c>
      <c r="R31" s="753"/>
      <c r="S31" s="753"/>
      <c r="T31" s="753"/>
      <c r="U31" s="753"/>
      <c r="V31" s="753">
        <v>306</v>
      </c>
      <c r="W31" s="753"/>
      <c r="X31" s="753"/>
      <c r="Y31" s="753"/>
      <c r="Z31" s="753"/>
      <c r="AA31" s="753">
        <v>7</v>
      </c>
      <c r="AB31" s="753"/>
      <c r="AC31" s="753"/>
      <c r="AD31" s="753"/>
      <c r="AE31" s="754"/>
      <c r="AF31" s="755">
        <v>391</v>
      </c>
      <c r="AG31" s="756"/>
      <c r="AH31" s="756"/>
      <c r="AI31" s="756"/>
      <c r="AJ31" s="757"/>
      <c r="AK31" s="834">
        <v>74</v>
      </c>
      <c r="AL31" s="830"/>
      <c r="AM31" s="830"/>
      <c r="AN31" s="830"/>
      <c r="AO31" s="830"/>
      <c r="AP31" s="830">
        <v>1079</v>
      </c>
      <c r="AQ31" s="830"/>
      <c r="AR31" s="830"/>
      <c r="AS31" s="830"/>
      <c r="AT31" s="830"/>
      <c r="AU31" s="830" t="s">
        <v>539</v>
      </c>
      <c r="AV31" s="830"/>
      <c r="AW31" s="830"/>
      <c r="AX31" s="830"/>
      <c r="AY31" s="830"/>
      <c r="AZ31" s="831" t="s">
        <v>539</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410</v>
      </c>
      <c r="C32" s="750"/>
      <c r="D32" s="750"/>
      <c r="E32" s="750"/>
      <c r="F32" s="750"/>
      <c r="G32" s="750"/>
      <c r="H32" s="750"/>
      <c r="I32" s="750"/>
      <c r="J32" s="750"/>
      <c r="K32" s="750"/>
      <c r="L32" s="750"/>
      <c r="M32" s="750"/>
      <c r="N32" s="750"/>
      <c r="O32" s="750"/>
      <c r="P32" s="751"/>
      <c r="Q32" s="752">
        <v>2759</v>
      </c>
      <c r="R32" s="753"/>
      <c r="S32" s="753"/>
      <c r="T32" s="753"/>
      <c r="U32" s="753"/>
      <c r="V32" s="753">
        <v>2853</v>
      </c>
      <c r="W32" s="753"/>
      <c r="X32" s="753"/>
      <c r="Y32" s="753"/>
      <c r="Z32" s="753"/>
      <c r="AA32" s="753">
        <v>-93</v>
      </c>
      <c r="AB32" s="753"/>
      <c r="AC32" s="753"/>
      <c r="AD32" s="753"/>
      <c r="AE32" s="754"/>
      <c r="AF32" s="755">
        <v>342</v>
      </c>
      <c r="AG32" s="756"/>
      <c r="AH32" s="756"/>
      <c r="AI32" s="756"/>
      <c r="AJ32" s="757"/>
      <c r="AK32" s="834">
        <v>500</v>
      </c>
      <c r="AL32" s="830"/>
      <c r="AM32" s="830"/>
      <c r="AN32" s="830"/>
      <c r="AO32" s="830"/>
      <c r="AP32" s="830">
        <v>1413</v>
      </c>
      <c r="AQ32" s="830"/>
      <c r="AR32" s="830"/>
      <c r="AS32" s="830"/>
      <c r="AT32" s="830"/>
      <c r="AU32" s="830">
        <v>917</v>
      </c>
      <c r="AV32" s="830"/>
      <c r="AW32" s="830"/>
      <c r="AX32" s="830"/>
      <c r="AY32" s="830"/>
      <c r="AZ32" s="831" t="s">
        <v>539</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412</v>
      </c>
      <c r="C33" s="750"/>
      <c r="D33" s="750"/>
      <c r="E33" s="750"/>
      <c r="F33" s="750"/>
      <c r="G33" s="750"/>
      <c r="H33" s="750"/>
      <c r="I33" s="750"/>
      <c r="J33" s="750"/>
      <c r="K33" s="750"/>
      <c r="L33" s="750"/>
      <c r="M33" s="750"/>
      <c r="N33" s="750"/>
      <c r="O33" s="750"/>
      <c r="P33" s="751"/>
      <c r="Q33" s="752">
        <v>2</v>
      </c>
      <c r="R33" s="753"/>
      <c r="S33" s="753"/>
      <c r="T33" s="753"/>
      <c r="U33" s="753"/>
      <c r="V33" s="753">
        <v>2</v>
      </c>
      <c r="W33" s="753"/>
      <c r="X33" s="753"/>
      <c r="Y33" s="753"/>
      <c r="Z33" s="753"/>
      <c r="AA33" s="753">
        <v>0</v>
      </c>
      <c r="AB33" s="753"/>
      <c r="AC33" s="753"/>
      <c r="AD33" s="753"/>
      <c r="AE33" s="754"/>
      <c r="AF33" s="755">
        <v>0</v>
      </c>
      <c r="AG33" s="756"/>
      <c r="AH33" s="756"/>
      <c r="AI33" s="756"/>
      <c r="AJ33" s="757"/>
      <c r="AK33" s="834">
        <v>1</v>
      </c>
      <c r="AL33" s="830"/>
      <c r="AM33" s="830"/>
      <c r="AN33" s="830"/>
      <c r="AO33" s="830"/>
      <c r="AP33" s="830" t="s">
        <v>539</v>
      </c>
      <c r="AQ33" s="830"/>
      <c r="AR33" s="830"/>
      <c r="AS33" s="830"/>
      <c r="AT33" s="830"/>
      <c r="AU33" s="830" t="s">
        <v>539</v>
      </c>
      <c r="AV33" s="830"/>
      <c r="AW33" s="830"/>
      <c r="AX33" s="830"/>
      <c r="AY33" s="830"/>
      <c r="AZ33" s="831" t="s">
        <v>539</v>
      </c>
      <c r="BA33" s="831"/>
      <c r="BB33" s="831"/>
      <c r="BC33" s="831"/>
      <c r="BD33" s="831"/>
      <c r="BE33" s="832" t="s">
        <v>413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t="s">
        <v>414</v>
      </c>
      <c r="C34" s="750"/>
      <c r="D34" s="750"/>
      <c r="E34" s="750"/>
      <c r="F34" s="750"/>
      <c r="G34" s="750"/>
      <c r="H34" s="750"/>
      <c r="I34" s="750"/>
      <c r="J34" s="750"/>
      <c r="K34" s="750"/>
      <c r="L34" s="750"/>
      <c r="M34" s="750"/>
      <c r="N34" s="750"/>
      <c r="O34" s="750"/>
      <c r="P34" s="751"/>
      <c r="Q34" s="752">
        <v>11</v>
      </c>
      <c r="R34" s="753"/>
      <c r="S34" s="753"/>
      <c r="T34" s="753"/>
      <c r="U34" s="753"/>
      <c r="V34" s="753">
        <v>10</v>
      </c>
      <c r="W34" s="753"/>
      <c r="X34" s="753"/>
      <c r="Y34" s="753"/>
      <c r="Z34" s="753"/>
      <c r="AA34" s="753">
        <v>0</v>
      </c>
      <c r="AB34" s="753"/>
      <c r="AC34" s="753"/>
      <c r="AD34" s="753"/>
      <c r="AE34" s="754"/>
      <c r="AF34" s="755">
        <v>0</v>
      </c>
      <c r="AG34" s="756"/>
      <c r="AH34" s="756"/>
      <c r="AI34" s="756"/>
      <c r="AJ34" s="757"/>
      <c r="AK34" s="834">
        <v>1</v>
      </c>
      <c r="AL34" s="830"/>
      <c r="AM34" s="830"/>
      <c r="AN34" s="830"/>
      <c r="AO34" s="830"/>
      <c r="AP34" s="830">
        <v>9</v>
      </c>
      <c r="AQ34" s="830"/>
      <c r="AR34" s="830"/>
      <c r="AS34" s="830"/>
      <c r="AT34" s="830"/>
      <c r="AU34" s="830" t="s">
        <v>539</v>
      </c>
      <c r="AV34" s="830"/>
      <c r="AW34" s="830"/>
      <c r="AX34" s="830"/>
      <c r="AY34" s="830"/>
      <c r="AZ34" s="831" t="s">
        <v>539</v>
      </c>
      <c r="BA34" s="831"/>
      <c r="BB34" s="831"/>
      <c r="BC34" s="831"/>
      <c r="BD34" s="831"/>
      <c r="BE34" s="832" t="s">
        <v>415</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t="s">
        <v>416</v>
      </c>
      <c r="C35" s="750"/>
      <c r="D35" s="750"/>
      <c r="E35" s="750"/>
      <c r="F35" s="750"/>
      <c r="G35" s="750"/>
      <c r="H35" s="750"/>
      <c r="I35" s="750"/>
      <c r="J35" s="750"/>
      <c r="K35" s="750"/>
      <c r="L35" s="750"/>
      <c r="M35" s="750"/>
      <c r="N35" s="750"/>
      <c r="O35" s="750"/>
      <c r="P35" s="751"/>
      <c r="Q35" s="752">
        <v>0</v>
      </c>
      <c r="R35" s="753"/>
      <c r="S35" s="753"/>
      <c r="T35" s="753"/>
      <c r="U35" s="753"/>
      <c r="V35" s="753">
        <v>0</v>
      </c>
      <c r="W35" s="753"/>
      <c r="X35" s="753"/>
      <c r="Y35" s="753"/>
      <c r="Z35" s="753"/>
      <c r="AA35" s="753">
        <v>0</v>
      </c>
      <c r="AB35" s="753"/>
      <c r="AC35" s="753"/>
      <c r="AD35" s="753"/>
      <c r="AE35" s="754"/>
      <c r="AF35" s="755">
        <v>0</v>
      </c>
      <c r="AG35" s="756"/>
      <c r="AH35" s="756"/>
      <c r="AI35" s="756"/>
      <c r="AJ35" s="757"/>
      <c r="AK35" s="834">
        <v>0</v>
      </c>
      <c r="AL35" s="830"/>
      <c r="AM35" s="830"/>
      <c r="AN35" s="830"/>
      <c r="AO35" s="830"/>
      <c r="AP35" s="830" t="s">
        <v>539</v>
      </c>
      <c r="AQ35" s="830"/>
      <c r="AR35" s="830"/>
      <c r="AS35" s="830"/>
      <c r="AT35" s="830"/>
      <c r="AU35" s="830" t="s">
        <v>539</v>
      </c>
      <c r="AV35" s="830"/>
      <c r="AW35" s="830"/>
      <c r="AX35" s="830"/>
      <c r="AY35" s="830"/>
      <c r="AZ35" s="831" t="s">
        <v>539</v>
      </c>
      <c r="BA35" s="831"/>
      <c r="BB35" s="831"/>
      <c r="BC35" s="831"/>
      <c r="BD35" s="831"/>
      <c r="BE35" s="832" t="s">
        <v>413</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t="s">
        <v>417</v>
      </c>
      <c r="C36" s="750"/>
      <c r="D36" s="750"/>
      <c r="E36" s="750"/>
      <c r="F36" s="750"/>
      <c r="G36" s="750"/>
      <c r="H36" s="750"/>
      <c r="I36" s="750"/>
      <c r="J36" s="750"/>
      <c r="K36" s="750"/>
      <c r="L36" s="750"/>
      <c r="M36" s="750"/>
      <c r="N36" s="750"/>
      <c r="O36" s="750"/>
      <c r="P36" s="751"/>
      <c r="Q36" s="752">
        <v>830</v>
      </c>
      <c r="R36" s="753"/>
      <c r="S36" s="753"/>
      <c r="T36" s="753"/>
      <c r="U36" s="753"/>
      <c r="V36" s="753">
        <v>754</v>
      </c>
      <c r="W36" s="753"/>
      <c r="X36" s="753"/>
      <c r="Y36" s="753"/>
      <c r="Z36" s="753"/>
      <c r="AA36" s="753">
        <v>76</v>
      </c>
      <c r="AB36" s="753"/>
      <c r="AC36" s="753"/>
      <c r="AD36" s="753"/>
      <c r="AE36" s="754"/>
      <c r="AF36" s="755">
        <v>215</v>
      </c>
      <c r="AG36" s="756"/>
      <c r="AH36" s="756"/>
      <c r="AI36" s="756"/>
      <c r="AJ36" s="757"/>
      <c r="AK36" s="834">
        <v>172</v>
      </c>
      <c r="AL36" s="830"/>
      <c r="AM36" s="830"/>
      <c r="AN36" s="830"/>
      <c r="AO36" s="830"/>
      <c r="AP36" s="830">
        <v>4068</v>
      </c>
      <c r="AQ36" s="830"/>
      <c r="AR36" s="830"/>
      <c r="AS36" s="830"/>
      <c r="AT36" s="830"/>
      <c r="AU36" s="830">
        <v>4068</v>
      </c>
      <c r="AV36" s="830"/>
      <c r="AW36" s="830"/>
      <c r="AX36" s="830"/>
      <c r="AY36" s="830"/>
      <c r="AZ36" s="831" t="s">
        <v>539</v>
      </c>
      <c r="BA36" s="831"/>
      <c r="BB36" s="831"/>
      <c r="BC36" s="831"/>
      <c r="BD36" s="831"/>
      <c r="BE36" s="832" t="s">
        <v>418</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392</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1091</v>
      </c>
      <c r="AG63" s="844"/>
      <c r="AH63" s="844"/>
      <c r="AI63" s="844"/>
      <c r="AJ63" s="845"/>
      <c r="AK63" s="846"/>
      <c r="AL63" s="841"/>
      <c r="AM63" s="841"/>
      <c r="AN63" s="841"/>
      <c r="AO63" s="841"/>
      <c r="AP63" s="844">
        <v>6569</v>
      </c>
      <c r="AQ63" s="844"/>
      <c r="AR63" s="844"/>
      <c r="AS63" s="844"/>
      <c r="AT63" s="844"/>
      <c r="AU63" s="844">
        <v>4985</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423</v>
      </c>
      <c r="B66" s="730"/>
      <c r="C66" s="730"/>
      <c r="D66" s="730"/>
      <c r="E66" s="730"/>
      <c r="F66" s="730"/>
      <c r="G66" s="730"/>
      <c r="H66" s="730"/>
      <c r="I66" s="730"/>
      <c r="J66" s="730"/>
      <c r="K66" s="730"/>
      <c r="L66" s="730"/>
      <c r="M66" s="730"/>
      <c r="N66" s="730"/>
      <c r="O66" s="730"/>
      <c r="P66" s="731"/>
      <c r="Q66" s="725" t="s">
        <v>424</v>
      </c>
      <c r="R66" s="721"/>
      <c r="S66" s="721"/>
      <c r="T66" s="721"/>
      <c r="U66" s="722"/>
      <c r="V66" s="725" t="s">
        <v>398</v>
      </c>
      <c r="W66" s="721"/>
      <c r="X66" s="721"/>
      <c r="Y66" s="721"/>
      <c r="Z66" s="722"/>
      <c r="AA66" s="725" t="s">
        <v>425</v>
      </c>
      <c r="AB66" s="721"/>
      <c r="AC66" s="721"/>
      <c r="AD66" s="721"/>
      <c r="AE66" s="722"/>
      <c r="AF66" s="854" t="s">
        <v>426</v>
      </c>
      <c r="AG66" s="815"/>
      <c r="AH66" s="815"/>
      <c r="AI66" s="815"/>
      <c r="AJ66" s="855"/>
      <c r="AK66" s="725" t="s">
        <v>427</v>
      </c>
      <c r="AL66" s="730"/>
      <c r="AM66" s="730"/>
      <c r="AN66" s="730"/>
      <c r="AO66" s="731"/>
      <c r="AP66" s="725" t="s">
        <v>428</v>
      </c>
      <c r="AQ66" s="721"/>
      <c r="AR66" s="721"/>
      <c r="AS66" s="721"/>
      <c r="AT66" s="722"/>
      <c r="AU66" s="725" t="s">
        <v>429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603</v>
      </c>
      <c r="C68" s="870"/>
      <c r="D68" s="870"/>
      <c r="E68" s="870"/>
      <c r="F68" s="870"/>
      <c r="G68" s="870"/>
      <c r="H68" s="870"/>
      <c r="I68" s="870"/>
      <c r="J68" s="870"/>
      <c r="K68" s="870"/>
      <c r="L68" s="870"/>
      <c r="M68" s="870"/>
      <c r="N68" s="870"/>
      <c r="O68" s="870"/>
      <c r="P68" s="871"/>
      <c r="Q68" s="872">
        <v>759</v>
      </c>
      <c r="R68" s="866"/>
      <c r="S68" s="866"/>
      <c r="T68" s="866"/>
      <c r="U68" s="866"/>
      <c r="V68" s="866">
        <v>702</v>
      </c>
      <c r="W68" s="866"/>
      <c r="X68" s="866"/>
      <c r="Y68" s="866"/>
      <c r="Z68" s="866"/>
      <c r="AA68" s="866">
        <v>57</v>
      </c>
      <c r="AB68" s="866"/>
      <c r="AC68" s="866"/>
      <c r="AD68" s="866"/>
      <c r="AE68" s="866"/>
      <c r="AF68" s="866">
        <v>57</v>
      </c>
      <c r="AG68" s="866"/>
      <c r="AH68" s="866"/>
      <c r="AI68" s="866"/>
      <c r="AJ68" s="866"/>
      <c r="AK68" s="866">
        <v>27</v>
      </c>
      <c r="AL68" s="866"/>
      <c r="AM68" s="866"/>
      <c r="AN68" s="866"/>
      <c r="AO68" s="866"/>
      <c r="AP68" s="866">
        <v>437</v>
      </c>
      <c r="AQ68" s="866"/>
      <c r="AR68" s="866"/>
      <c r="AS68" s="866"/>
      <c r="AT68" s="866"/>
      <c r="AU68" s="866">
        <v>22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604</v>
      </c>
      <c r="C69" s="874"/>
      <c r="D69" s="874"/>
      <c r="E69" s="874"/>
      <c r="F69" s="874"/>
      <c r="G69" s="874"/>
      <c r="H69" s="874"/>
      <c r="I69" s="874"/>
      <c r="J69" s="874"/>
      <c r="K69" s="874"/>
      <c r="L69" s="874"/>
      <c r="M69" s="874"/>
      <c r="N69" s="874"/>
      <c r="O69" s="874"/>
      <c r="P69" s="875"/>
      <c r="Q69" s="876">
        <v>3236</v>
      </c>
      <c r="R69" s="830"/>
      <c r="S69" s="830"/>
      <c r="T69" s="830"/>
      <c r="U69" s="830"/>
      <c r="V69" s="830">
        <v>3188</v>
      </c>
      <c r="W69" s="830"/>
      <c r="X69" s="830"/>
      <c r="Y69" s="830"/>
      <c r="Z69" s="830"/>
      <c r="AA69" s="830">
        <v>48</v>
      </c>
      <c r="AB69" s="830"/>
      <c r="AC69" s="830"/>
      <c r="AD69" s="830"/>
      <c r="AE69" s="830"/>
      <c r="AF69" s="830">
        <v>48</v>
      </c>
      <c r="AG69" s="830"/>
      <c r="AH69" s="830"/>
      <c r="AI69" s="830"/>
      <c r="AJ69" s="830"/>
      <c r="AK69" s="830">
        <v>4</v>
      </c>
      <c r="AL69" s="830"/>
      <c r="AM69" s="830"/>
      <c r="AN69" s="830"/>
      <c r="AO69" s="830"/>
      <c r="AP69" s="830">
        <v>3147</v>
      </c>
      <c r="AQ69" s="830"/>
      <c r="AR69" s="830"/>
      <c r="AS69" s="830"/>
      <c r="AT69" s="830"/>
      <c r="AU69" s="830">
        <v>689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605</v>
      </c>
      <c r="C70" s="874"/>
      <c r="D70" s="874"/>
      <c r="E70" s="874"/>
      <c r="F70" s="874"/>
      <c r="G70" s="874"/>
      <c r="H70" s="874"/>
      <c r="I70" s="874"/>
      <c r="J70" s="874"/>
      <c r="K70" s="874"/>
      <c r="L70" s="874"/>
      <c r="M70" s="874"/>
      <c r="N70" s="874"/>
      <c r="O70" s="874"/>
      <c r="P70" s="875"/>
      <c r="Q70" s="876">
        <v>345</v>
      </c>
      <c r="R70" s="830"/>
      <c r="S70" s="830"/>
      <c r="T70" s="830"/>
      <c r="U70" s="830"/>
      <c r="V70" s="830">
        <v>334</v>
      </c>
      <c r="W70" s="830"/>
      <c r="X70" s="830"/>
      <c r="Y70" s="830"/>
      <c r="Z70" s="830"/>
      <c r="AA70" s="830">
        <v>11</v>
      </c>
      <c r="AB70" s="830"/>
      <c r="AC70" s="830"/>
      <c r="AD70" s="830"/>
      <c r="AE70" s="830"/>
      <c r="AF70" s="830">
        <v>11</v>
      </c>
      <c r="AG70" s="830"/>
      <c r="AH70" s="830"/>
      <c r="AI70" s="830"/>
      <c r="AJ70" s="830"/>
      <c r="AK70" s="830">
        <v>40</v>
      </c>
      <c r="AL70" s="830"/>
      <c r="AM70" s="830"/>
      <c r="AN70" s="830"/>
      <c r="AO70" s="830"/>
      <c r="AP70" s="830">
        <v>48</v>
      </c>
      <c r="AQ70" s="830"/>
      <c r="AR70" s="830"/>
      <c r="AS70" s="830"/>
      <c r="AT70" s="830"/>
      <c r="AU70" s="830">
        <v>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606</v>
      </c>
      <c r="C71" s="874"/>
      <c r="D71" s="874"/>
      <c r="E71" s="874"/>
      <c r="F71" s="874"/>
      <c r="G71" s="874"/>
      <c r="H71" s="874"/>
      <c r="I71" s="874"/>
      <c r="J71" s="874"/>
      <c r="K71" s="874"/>
      <c r="L71" s="874"/>
      <c r="M71" s="874"/>
      <c r="N71" s="874"/>
      <c r="O71" s="874"/>
      <c r="P71" s="875"/>
      <c r="Q71" s="876">
        <v>61</v>
      </c>
      <c r="R71" s="830"/>
      <c r="S71" s="830"/>
      <c r="T71" s="830"/>
      <c r="U71" s="830"/>
      <c r="V71" s="830">
        <v>55</v>
      </c>
      <c r="W71" s="830"/>
      <c r="X71" s="830"/>
      <c r="Y71" s="830"/>
      <c r="Z71" s="830"/>
      <c r="AA71" s="830">
        <v>6</v>
      </c>
      <c r="AB71" s="830"/>
      <c r="AC71" s="830"/>
      <c r="AD71" s="830"/>
      <c r="AE71" s="830"/>
      <c r="AF71" s="830">
        <v>6</v>
      </c>
      <c r="AG71" s="830"/>
      <c r="AH71" s="830"/>
      <c r="AI71" s="830"/>
      <c r="AJ71" s="830"/>
      <c r="AK71" s="830" t="s">
        <v>539</v>
      </c>
      <c r="AL71" s="830"/>
      <c r="AM71" s="830"/>
      <c r="AN71" s="830"/>
      <c r="AO71" s="830"/>
      <c r="AP71" s="830" t="s">
        <v>539</v>
      </c>
      <c r="AQ71" s="830"/>
      <c r="AR71" s="830"/>
      <c r="AS71" s="830"/>
      <c r="AT71" s="830"/>
      <c r="AU71" s="830" t="s">
        <v>539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607</v>
      </c>
      <c r="C72" s="874"/>
      <c r="D72" s="874"/>
      <c r="E72" s="874"/>
      <c r="F72" s="874"/>
      <c r="G72" s="874"/>
      <c r="H72" s="874"/>
      <c r="I72" s="874"/>
      <c r="J72" s="874"/>
      <c r="K72" s="874"/>
      <c r="L72" s="874"/>
      <c r="M72" s="874"/>
      <c r="N72" s="874"/>
      <c r="O72" s="874"/>
      <c r="P72" s="875"/>
      <c r="Q72" s="876">
        <v>854</v>
      </c>
      <c r="R72" s="830"/>
      <c r="S72" s="830"/>
      <c r="T72" s="830"/>
      <c r="U72" s="830"/>
      <c r="V72" s="830">
        <v>827</v>
      </c>
      <c r="W72" s="830"/>
      <c r="X72" s="830"/>
      <c r="Y72" s="830"/>
      <c r="Z72" s="830"/>
      <c r="AA72" s="830">
        <v>27</v>
      </c>
      <c r="AB72" s="830"/>
      <c r="AC72" s="830"/>
      <c r="AD72" s="830"/>
      <c r="AE72" s="830"/>
      <c r="AF72" s="830">
        <v>27</v>
      </c>
      <c r="AG72" s="830"/>
      <c r="AH72" s="830"/>
      <c r="AI72" s="830"/>
      <c r="AJ72" s="830"/>
      <c r="AK72" s="830">
        <v>3</v>
      </c>
      <c r="AL72" s="830"/>
      <c r="AM72" s="830"/>
      <c r="AN72" s="830"/>
      <c r="AO72" s="830"/>
      <c r="AP72" s="830" t="s">
        <v>539</v>
      </c>
      <c r="AQ72" s="830"/>
      <c r="AR72" s="830"/>
      <c r="AS72" s="830"/>
      <c r="AT72" s="830"/>
      <c r="AU72" s="830" t="s">
        <v>539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608</v>
      </c>
      <c r="C73" s="874"/>
      <c r="D73" s="874"/>
      <c r="E73" s="874"/>
      <c r="F73" s="874"/>
      <c r="G73" s="874"/>
      <c r="H73" s="874"/>
      <c r="I73" s="874"/>
      <c r="J73" s="874"/>
      <c r="K73" s="874"/>
      <c r="L73" s="874"/>
      <c r="M73" s="874"/>
      <c r="N73" s="874"/>
      <c r="O73" s="874"/>
      <c r="P73" s="875"/>
      <c r="Q73" s="876">
        <v>6</v>
      </c>
      <c r="R73" s="830"/>
      <c r="S73" s="830"/>
      <c r="T73" s="830"/>
      <c r="U73" s="830"/>
      <c r="V73" s="830">
        <v>6</v>
      </c>
      <c r="W73" s="830"/>
      <c r="X73" s="830"/>
      <c r="Y73" s="830"/>
      <c r="Z73" s="830"/>
      <c r="AA73" s="830">
        <v>1</v>
      </c>
      <c r="AB73" s="830"/>
      <c r="AC73" s="830"/>
      <c r="AD73" s="830"/>
      <c r="AE73" s="830"/>
      <c r="AF73" s="830">
        <v>1</v>
      </c>
      <c r="AG73" s="830"/>
      <c r="AH73" s="830"/>
      <c r="AI73" s="830"/>
      <c r="AJ73" s="830"/>
      <c r="AK73" s="830" t="s">
        <v>539</v>
      </c>
      <c r="AL73" s="830"/>
      <c r="AM73" s="830"/>
      <c r="AN73" s="830"/>
      <c r="AO73" s="830"/>
      <c r="AP73" s="830" t="s">
        <v>539</v>
      </c>
      <c r="AQ73" s="830"/>
      <c r="AR73" s="830"/>
      <c r="AS73" s="830"/>
      <c r="AT73" s="830"/>
      <c r="AU73" s="830" t="s">
        <v>539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609</v>
      </c>
      <c r="C74" s="874"/>
      <c r="D74" s="874"/>
      <c r="E74" s="874"/>
      <c r="F74" s="874"/>
      <c r="G74" s="874"/>
      <c r="H74" s="874"/>
      <c r="I74" s="874"/>
      <c r="J74" s="874"/>
      <c r="K74" s="874"/>
      <c r="L74" s="874"/>
      <c r="M74" s="874"/>
      <c r="N74" s="874"/>
      <c r="O74" s="874"/>
      <c r="P74" s="875"/>
      <c r="Q74" s="876">
        <v>301</v>
      </c>
      <c r="R74" s="830"/>
      <c r="S74" s="830"/>
      <c r="T74" s="830"/>
      <c r="U74" s="830"/>
      <c r="V74" s="830">
        <v>290</v>
      </c>
      <c r="W74" s="830"/>
      <c r="X74" s="830"/>
      <c r="Y74" s="830"/>
      <c r="Z74" s="830"/>
      <c r="AA74" s="830">
        <v>11</v>
      </c>
      <c r="AB74" s="830"/>
      <c r="AC74" s="830"/>
      <c r="AD74" s="830"/>
      <c r="AE74" s="830"/>
      <c r="AF74" s="830">
        <v>11</v>
      </c>
      <c r="AG74" s="830"/>
      <c r="AH74" s="830"/>
      <c r="AI74" s="830"/>
      <c r="AJ74" s="830"/>
      <c r="AK74" s="830">
        <v>7</v>
      </c>
      <c r="AL74" s="830"/>
      <c r="AM74" s="830"/>
      <c r="AN74" s="830"/>
      <c r="AO74" s="830"/>
      <c r="AP74" s="830" t="s">
        <v>539</v>
      </c>
      <c r="AQ74" s="830"/>
      <c r="AR74" s="830"/>
      <c r="AS74" s="830"/>
      <c r="AT74" s="830"/>
      <c r="AU74" s="830" t="s">
        <v>539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610</v>
      </c>
      <c r="C75" s="874"/>
      <c r="D75" s="874"/>
      <c r="E75" s="874"/>
      <c r="F75" s="874"/>
      <c r="G75" s="874"/>
      <c r="H75" s="874"/>
      <c r="I75" s="874"/>
      <c r="J75" s="874"/>
      <c r="K75" s="874"/>
      <c r="L75" s="874"/>
      <c r="M75" s="874"/>
      <c r="N75" s="874"/>
      <c r="O75" s="874"/>
      <c r="P75" s="875"/>
      <c r="Q75" s="877">
        <v>129</v>
      </c>
      <c r="R75" s="878"/>
      <c r="S75" s="878"/>
      <c r="T75" s="878"/>
      <c r="U75" s="834"/>
      <c r="V75" s="879">
        <v>123</v>
      </c>
      <c r="W75" s="878"/>
      <c r="X75" s="878"/>
      <c r="Y75" s="878"/>
      <c r="Z75" s="834"/>
      <c r="AA75" s="879">
        <v>6</v>
      </c>
      <c r="AB75" s="878"/>
      <c r="AC75" s="878"/>
      <c r="AD75" s="878"/>
      <c r="AE75" s="834"/>
      <c r="AF75" s="879">
        <v>6</v>
      </c>
      <c r="AG75" s="878"/>
      <c r="AH75" s="878"/>
      <c r="AI75" s="878"/>
      <c r="AJ75" s="834"/>
      <c r="AK75" s="879" t="s">
        <v>539</v>
      </c>
      <c r="AL75" s="878"/>
      <c r="AM75" s="878"/>
      <c r="AN75" s="878"/>
      <c r="AO75" s="834"/>
      <c r="AP75" s="879" t="s">
        <v>539</v>
      </c>
      <c r="AQ75" s="878"/>
      <c r="AR75" s="878"/>
      <c r="AS75" s="878"/>
      <c r="AT75" s="834"/>
      <c r="AU75" s="879" t="s">
        <v>539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611</v>
      </c>
      <c r="C76" s="874"/>
      <c r="D76" s="874"/>
      <c r="E76" s="874"/>
      <c r="F76" s="874"/>
      <c r="G76" s="874"/>
      <c r="H76" s="874"/>
      <c r="I76" s="874"/>
      <c r="J76" s="874"/>
      <c r="K76" s="874"/>
      <c r="L76" s="874"/>
      <c r="M76" s="874"/>
      <c r="N76" s="874"/>
      <c r="O76" s="874"/>
      <c r="P76" s="875"/>
      <c r="Q76" s="877">
        <v>466463</v>
      </c>
      <c r="R76" s="878"/>
      <c r="S76" s="878"/>
      <c r="T76" s="878"/>
      <c r="U76" s="834"/>
      <c r="V76" s="879">
        <v>453925</v>
      </c>
      <c r="W76" s="878"/>
      <c r="X76" s="878"/>
      <c r="Y76" s="878"/>
      <c r="Z76" s="834"/>
      <c r="AA76" s="879">
        <v>12537</v>
      </c>
      <c r="AB76" s="878"/>
      <c r="AC76" s="878"/>
      <c r="AD76" s="878"/>
      <c r="AE76" s="834"/>
      <c r="AF76" s="879">
        <v>12537</v>
      </c>
      <c r="AG76" s="878"/>
      <c r="AH76" s="878"/>
      <c r="AI76" s="878"/>
      <c r="AJ76" s="834"/>
      <c r="AK76" s="879" t="s">
        <v>539</v>
      </c>
      <c r="AL76" s="878"/>
      <c r="AM76" s="878"/>
      <c r="AN76" s="878"/>
      <c r="AO76" s="834"/>
      <c r="AP76" s="879" t="s">
        <v>539</v>
      </c>
      <c r="AQ76" s="878"/>
      <c r="AR76" s="878"/>
      <c r="AS76" s="878"/>
      <c r="AT76" s="834"/>
      <c r="AU76" s="879" t="s">
        <v>539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612</v>
      </c>
      <c r="C77" s="874"/>
      <c r="D77" s="874"/>
      <c r="E77" s="874"/>
      <c r="F77" s="874"/>
      <c r="G77" s="874"/>
      <c r="H77" s="874"/>
      <c r="I77" s="874"/>
      <c r="J77" s="874"/>
      <c r="K77" s="874"/>
      <c r="L77" s="874"/>
      <c r="M77" s="874"/>
      <c r="N77" s="874"/>
      <c r="O77" s="874"/>
      <c r="P77" s="875"/>
      <c r="Q77" s="877">
        <v>4657</v>
      </c>
      <c r="R77" s="878"/>
      <c r="S77" s="878"/>
      <c r="T77" s="878"/>
      <c r="U77" s="834"/>
      <c r="V77" s="879">
        <v>4588</v>
      </c>
      <c r="W77" s="878"/>
      <c r="X77" s="878"/>
      <c r="Y77" s="878"/>
      <c r="Z77" s="834"/>
      <c r="AA77" s="879">
        <v>69</v>
      </c>
      <c r="AB77" s="878"/>
      <c r="AC77" s="878"/>
      <c r="AD77" s="878"/>
      <c r="AE77" s="834"/>
      <c r="AF77" s="879">
        <v>69</v>
      </c>
      <c r="AG77" s="878"/>
      <c r="AH77" s="878"/>
      <c r="AI77" s="878"/>
      <c r="AJ77" s="834"/>
      <c r="AK77" s="879" t="s">
        <v>539</v>
      </c>
      <c r="AL77" s="878"/>
      <c r="AM77" s="878"/>
      <c r="AN77" s="878"/>
      <c r="AO77" s="834"/>
      <c r="AP77" s="879" t="s">
        <v>539</v>
      </c>
      <c r="AQ77" s="878"/>
      <c r="AR77" s="878"/>
      <c r="AS77" s="878"/>
      <c r="AT77" s="834"/>
      <c r="AU77" s="879" t="s">
        <v>539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12773</v>
      </c>
      <c r="AG88" s="844"/>
      <c r="AH88" s="844"/>
      <c r="AI88" s="844"/>
      <c r="AJ88" s="844"/>
      <c r="AK88" s="841"/>
      <c r="AL88" s="841"/>
      <c r="AM88" s="841"/>
      <c r="AN88" s="841"/>
      <c r="AO88" s="841"/>
      <c r="AP88" s="844">
        <v>3632</v>
      </c>
      <c r="AQ88" s="844"/>
      <c r="AR88" s="844"/>
      <c r="AS88" s="844"/>
      <c r="AT88" s="844"/>
      <c r="AU88" s="844">
        <v>714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14</v>
      </c>
      <c r="CS102" s="852"/>
      <c r="CT102" s="852"/>
      <c r="CU102" s="852"/>
      <c r="CV102" s="891"/>
      <c r="CW102" s="890" t="s">
        <v>539</v>
      </c>
      <c r="CX102" s="852"/>
      <c r="CY102" s="852"/>
      <c r="CZ102" s="852"/>
      <c r="DA102" s="891"/>
      <c r="DB102" s="890" t="s">
        <v>539</v>
      </c>
      <c r="DC102" s="852"/>
      <c r="DD102" s="852"/>
      <c r="DE102" s="852"/>
      <c r="DF102" s="891"/>
      <c r="DG102" s="890" t="s">
        <v>539</v>
      </c>
      <c r="DH102" s="852"/>
      <c r="DI102" s="852"/>
      <c r="DJ102" s="852"/>
      <c r="DK102" s="891"/>
      <c r="DL102" s="890" t="s">
        <v>539</v>
      </c>
      <c r="DM102" s="852"/>
      <c r="DN102" s="852"/>
      <c r="DO102" s="852"/>
      <c r="DP102" s="891"/>
      <c r="DQ102" s="890" t="s">
        <v>539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310</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310</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310</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828140</v>
      </c>
      <c r="AB110" s="900"/>
      <c r="AC110" s="900"/>
      <c r="AD110" s="900"/>
      <c r="AE110" s="901"/>
      <c r="AF110" s="902">
        <v>866645</v>
      </c>
      <c r="AG110" s="900"/>
      <c r="AH110" s="900"/>
      <c r="AI110" s="900"/>
      <c r="AJ110" s="901"/>
      <c r="AK110" s="902">
        <v>897672</v>
      </c>
      <c r="AL110" s="900"/>
      <c r="AM110" s="900"/>
      <c r="AN110" s="900"/>
      <c r="AO110" s="901"/>
      <c r="AP110" s="903">
        <v>19</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8828410</v>
      </c>
      <c r="BR110" s="931"/>
      <c r="BS110" s="931"/>
      <c r="BT110" s="931"/>
      <c r="BU110" s="931"/>
      <c r="BV110" s="931">
        <v>8801105</v>
      </c>
      <c r="BW110" s="931"/>
      <c r="BX110" s="931"/>
      <c r="BY110" s="931"/>
      <c r="BZ110" s="931"/>
      <c r="CA110" s="931">
        <v>8692392</v>
      </c>
      <c r="CB110" s="931"/>
      <c r="CC110" s="931"/>
      <c r="CD110" s="931"/>
      <c r="CE110" s="931"/>
      <c r="CF110" s="944">
        <v>183.8</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448</v>
      </c>
      <c r="DM110" s="931"/>
      <c r="DN110" s="931"/>
      <c r="DO110" s="931"/>
      <c r="DP110" s="931"/>
      <c r="DQ110" s="931" t="s">
        <v>449</v>
      </c>
      <c r="DR110" s="931"/>
      <c r="DS110" s="931"/>
      <c r="DT110" s="931"/>
      <c r="DU110" s="931"/>
      <c r="DV110" s="932" t="s">
        <v>448</v>
      </c>
      <c r="DW110" s="932"/>
      <c r="DX110" s="932"/>
      <c r="DY110" s="932"/>
      <c r="DZ110" s="933"/>
    </row>
    <row r="111" spans="1:131" s="230" customFormat="1" ht="26.25" customHeight="1" x14ac:dyDescent="0.2">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451</v>
      </c>
      <c r="AG111" s="938"/>
      <c r="AH111" s="938"/>
      <c r="AI111" s="938"/>
      <c r="AJ111" s="939"/>
      <c r="AK111" s="940" t="s">
        <v>451</v>
      </c>
      <c r="AL111" s="938"/>
      <c r="AM111" s="938"/>
      <c r="AN111" s="938"/>
      <c r="AO111" s="939"/>
      <c r="AP111" s="941" t="s">
        <v>452</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t="s">
        <v>452</v>
      </c>
      <c r="BR111" s="926"/>
      <c r="BS111" s="926"/>
      <c r="BT111" s="926"/>
      <c r="BU111" s="926"/>
      <c r="BV111" s="926">
        <v>282</v>
      </c>
      <c r="BW111" s="926"/>
      <c r="BX111" s="926"/>
      <c r="BY111" s="926"/>
      <c r="BZ111" s="926"/>
      <c r="CA111" s="926">
        <v>262</v>
      </c>
      <c r="CB111" s="926"/>
      <c r="CC111" s="926"/>
      <c r="CD111" s="926"/>
      <c r="CE111" s="926"/>
      <c r="CF111" s="920">
        <v>0</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455</v>
      </c>
      <c r="DM111" s="926"/>
      <c r="DN111" s="926"/>
      <c r="DO111" s="926"/>
      <c r="DP111" s="926"/>
      <c r="DQ111" s="926" t="s">
        <v>447</v>
      </c>
      <c r="DR111" s="926"/>
      <c r="DS111" s="926"/>
      <c r="DT111" s="926"/>
      <c r="DU111" s="926"/>
      <c r="DV111" s="927" t="s">
        <v>447</v>
      </c>
      <c r="DW111" s="927"/>
      <c r="DX111" s="927"/>
      <c r="DY111" s="927"/>
      <c r="DZ111" s="928"/>
    </row>
    <row r="112" spans="1:131" s="230" customFormat="1" ht="26.25" customHeight="1" x14ac:dyDescent="0.2">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452</v>
      </c>
      <c r="AG112" s="959"/>
      <c r="AH112" s="959"/>
      <c r="AI112" s="959"/>
      <c r="AJ112" s="960"/>
      <c r="AK112" s="961" t="s">
        <v>451</v>
      </c>
      <c r="AL112" s="959"/>
      <c r="AM112" s="959"/>
      <c r="AN112" s="959"/>
      <c r="AO112" s="960"/>
      <c r="AP112" s="962" t="s">
        <v>455</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4813304</v>
      </c>
      <c r="BR112" s="926"/>
      <c r="BS112" s="926"/>
      <c r="BT112" s="926"/>
      <c r="BU112" s="926"/>
      <c r="BV112" s="926">
        <v>4960976</v>
      </c>
      <c r="BW112" s="926"/>
      <c r="BX112" s="926"/>
      <c r="BY112" s="926"/>
      <c r="BZ112" s="926"/>
      <c r="CA112" s="926">
        <v>4984763</v>
      </c>
      <c r="CB112" s="926"/>
      <c r="CC112" s="926"/>
      <c r="CD112" s="926"/>
      <c r="CE112" s="926"/>
      <c r="CF112" s="920">
        <v>105.4</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455</v>
      </c>
      <c r="DH112" s="926"/>
      <c r="DI112" s="926"/>
      <c r="DJ112" s="926"/>
      <c r="DK112" s="926"/>
      <c r="DL112" s="926" t="s">
        <v>452</v>
      </c>
      <c r="DM112" s="926"/>
      <c r="DN112" s="926"/>
      <c r="DO112" s="926"/>
      <c r="DP112" s="926"/>
      <c r="DQ112" s="926" t="s">
        <v>447</v>
      </c>
      <c r="DR112" s="926"/>
      <c r="DS112" s="926"/>
      <c r="DT112" s="926"/>
      <c r="DU112" s="926"/>
      <c r="DV112" s="927" t="s">
        <v>452</v>
      </c>
      <c r="DW112" s="927"/>
      <c r="DX112" s="927"/>
      <c r="DY112" s="927"/>
      <c r="DZ112" s="928"/>
    </row>
    <row r="113" spans="1:130" s="230" customFormat="1" ht="26.25" customHeight="1" x14ac:dyDescent="0.2">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363378</v>
      </c>
      <c r="AB113" s="938"/>
      <c r="AC113" s="938"/>
      <c r="AD113" s="938"/>
      <c r="AE113" s="939"/>
      <c r="AF113" s="940">
        <v>387120</v>
      </c>
      <c r="AG113" s="938"/>
      <c r="AH113" s="938"/>
      <c r="AI113" s="938"/>
      <c r="AJ113" s="939"/>
      <c r="AK113" s="940">
        <v>409037</v>
      </c>
      <c r="AL113" s="938"/>
      <c r="AM113" s="938"/>
      <c r="AN113" s="938"/>
      <c r="AO113" s="939"/>
      <c r="AP113" s="941">
        <v>8.6</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687363</v>
      </c>
      <c r="BR113" s="926"/>
      <c r="BS113" s="926"/>
      <c r="BT113" s="926"/>
      <c r="BU113" s="926"/>
      <c r="BV113" s="926">
        <v>735370</v>
      </c>
      <c r="BW113" s="926"/>
      <c r="BX113" s="926"/>
      <c r="BY113" s="926"/>
      <c r="BZ113" s="926"/>
      <c r="CA113" s="926">
        <v>714066</v>
      </c>
      <c r="CB113" s="926"/>
      <c r="CC113" s="926"/>
      <c r="CD113" s="926"/>
      <c r="CE113" s="926"/>
      <c r="CF113" s="920">
        <v>15.1</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452</v>
      </c>
      <c r="DM113" s="959"/>
      <c r="DN113" s="959"/>
      <c r="DO113" s="959"/>
      <c r="DP113" s="960"/>
      <c r="DQ113" s="961" t="s">
        <v>452</v>
      </c>
      <c r="DR113" s="959"/>
      <c r="DS113" s="959"/>
      <c r="DT113" s="959"/>
      <c r="DU113" s="960"/>
      <c r="DV113" s="962" t="s">
        <v>451</v>
      </c>
      <c r="DW113" s="963"/>
      <c r="DX113" s="963"/>
      <c r="DY113" s="963"/>
      <c r="DZ113" s="964"/>
    </row>
    <row r="114" spans="1:130" s="230" customFormat="1" ht="26.25" customHeight="1" x14ac:dyDescent="0.2">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134905</v>
      </c>
      <c r="AB114" s="959"/>
      <c r="AC114" s="959"/>
      <c r="AD114" s="959"/>
      <c r="AE114" s="960"/>
      <c r="AF114" s="961">
        <v>110012</v>
      </c>
      <c r="AG114" s="959"/>
      <c r="AH114" s="959"/>
      <c r="AI114" s="959"/>
      <c r="AJ114" s="960"/>
      <c r="AK114" s="961">
        <v>82948</v>
      </c>
      <c r="AL114" s="959"/>
      <c r="AM114" s="959"/>
      <c r="AN114" s="959"/>
      <c r="AO114" s="960"/>
      <c r="AP114" s="962">
        <v>1.8</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324026</v>
      </c>
      <c r="BR114" s="926"/>
      <c r="BS114" s="926"/>
      <c r="BT114" s="926"/>
      <c r="BU114" s="926"/>
      <c r="BV114" s="926">
        <v>293113</v>
      </c>
      <c r="BW114" s="926"/>
      <c r="BX114" s="926"/>
      <c r="BY114" s="926"/>
      <c r="BZ114" s="926"/>
      <c r="CA114" s="926">
        <v>244742</v>
      </c>
      <c r="CB114" s="926"/>
      <c r="CC114" s="926"/>
      <c r="CD114" s="926"/>
      <c r="CE114" s="926"/>
      <c r="CF114" s="920">
        <v>5.2</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455</v>
      </c>
      <c r="DM114" s="959"/>
      <c r="DN114" s="959"/>
      <c r="DO114" s="959"/>
      <c r="DP114" s="960"/>
      <c r="DQ114" s="961" t="s">
        <v>447</v>
      </c>
      <c r="DR114" s="959"/>
      <c r="DS114" s="959"/>
      <c r="DT114" s="959"/>
      <c r="DU114" s="960"/>
      <c r="DV114" s="962" t="s">
        <v>447</v>
      </c>
      <c r="DW114" s="963"/>
      <c r="DX114" s="963"/>
      <c r="DY114" s="963"/>
      <c r="DZ114" s="964"/>
    </row>
    <row r="115" spans="1:130" s="230" customFormat="1" ht="26.25" customHeight="1" x14ac:dyDescent="0.2">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455</v>
      </c>
      <c r="AB115" s="938"/>
      <c r="AC115" s="938"/>
      <c r="AD115" s="938"/>
      <c r="AE115" s="939"/>
      <c r="AF115" s="940" t="s">
        <v>447</v>
      </c>
      <c r="AG115" s="938"/>
      <c r="AH115" s="938"/>
      <c r="AI115" s="938"/>
      <c r="AJ115" s="939"/>
      <c r="AK115" s="940" t="s">
        <v>455</v>
      </c>
      <c r="AL115" s="938"/>
      <c r="AM115" s="938"/>
      <c r="AN115" s="938"/>
      <c r="AO115" s="939"/>
      <c r="AP115" s="941" t="s">
        <v>455</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452</v>
      </c>
      <c r="BW115" s="926"/>
      <c r="BX115" s="926"/>
      <c r="BY115" s="926"/>
      <c r="BZ115" s="926"/>
      <c r="CA115" s="926" t="s">
        <v>451</v>
      </c>
      <c r="CB115" s="926"/>
      <c r="CC115" s="926"/>
      <c r="CD115" s="926"/>
      <c r="CE115" s="926"/>
      <c r="CF115" s="920" t="s">
        <v>455</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455</v>
      </c>
      <c r="DM115" s="959"/>
      <c r="DN115" s="959"/>
      <c r="DO115" s="959"/>
      <c r="DP115" s="960"/>
      <c r="DQ115" s="961" t="s">
        <v>452</v>
      </c>
      <c r="DR115" s="959"/>
      <c r="DS115" s="959"/>
      <c r="DT115" s="959"/>
      <c r="DU115" s="960"/>
      <c r="DV115" s="962" t="s">
        <v>452</v>
      </c>
      <c r="DW115" s="963"/>
      <c r="DX115" s="963"/>
      <c r="DY115" s="963"/>
      <c r="DZ115" s="964"/>
    </row>
    <row r="116" spans="1:130" s="230" customFormat="1" ht="26.25"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452</v>
      </c>
      <c r="AB116" s="959"/>
      <c r="AC116" s="959"/>
      <c r="AD116" s="959"/>
      <c r="AE116" s="960"/>
      <c r="AF116" s="961" t="s">
        <v>455</v>
      </c>
      <c r="AG116" s="959"/>
      <c r="AH116" s="959"/>
      <c r="AI116" s="959"/>
      <c r="AJ116" s="960"/>
      <c r="AK116" s="961" t="s">
        <v>451</v>
      </c>
      <c r="AL116" s="959"/>
      <c r="AM116" s="959"/>
      <c r="AN116" s="959"/>
      <c r="AO116" s="960"/>
      <c r="AP116" s="962" t="s">
        <v>451</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451</v>
      </c>
      <c r="BR116" s="926"/>
      <c r="BS116" s="926"/>
      <c r="BT116" s="926"/>
      <c r="BU116" s="926"/>
      <c r="BV116" s="926" t="s">
        <v>447</v>
      </c>
      <c r="BW116" s="926"/>
      <c r="BX116" s="926"/>
      <c r="BY116" s="926"/>
      <c r="BZ116" s="926"/>
      <c r="CA116" s="926" t="s">
        <v>452</v>
      </c>
      <c r="CB116" s="926"/>
      <c r="CC116" s="926"/>
      <c r="CD116" s="926"/>
      <c r="CE116" s="926"/>
      <c r="CF116" s="920" t="s">
        <v>452</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452</v>
      </c>
      <c r="DH116" s="959"/>
      <c r="DI116" s="959"/>
      <c r="DJ116" s="959"/>
      <c r="DK116" s="960"/>
      <c r="DL116" s="961">
        <v>282</v>
      </c>
      <c r="DM116" s="959"/>
      <c r="DN116" s="959"/>
      <c r="DO116" s="959"/>
      <c r="DP116" s="960"/>
      <c r="DQ116" s="961">
        <v>262</v>
      </c>
      <c r="DR116" s="959"/>
      <c r="DS116" s="959"/>
      <c r="DT116" s="959"/>
      <c r="DU116" s="960"/>
      <c r="DV116" s="962">
        <v>0</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1326423</v>
      </c>
      <c r="AB117" s="979"/>
      <c r="AC117" s="979"/>
      <c r="AD117" s="979"/>
      <c r="AE117" s="980"/>
      <c r="AF117" s="981">
        <v>1363777</v>
      </c>
      <c r="AG117" s="979"/>
      <c r="AH117" s="979"/>
      <c r="AI117" s="979"/>
      <c r="AJ117" s="980"/>
      <c r="AK117" s="981">
        <v>1389657</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455</v>
      </c>
      <c r="BR117" s="926"/>
      <c r="BS117" s="926"/>
      <c r="BT117" s="926"/>
      <c r="BU117" s="926"/>
      <c r="BV117" s="926" t="s">
        <v>452</v>
      </c>
      <c r="BW117" s="926"/>
      <c r="BX117" s="926"/>
      <c r="BY117" s="926"/>
      <c r="BZ117" s="926"/>
      <c r="CA117" s="926" t="s">
        <v>455</v>
      </c>
      <c r="CB117" s="926"/>
      <c r="CC117" s="926"/>
      <c r="CD117" s="926"/>
      <c r="CE117" s="926"/>
      <c r="CF117" s="920" t="s">
        <v>474</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455</v>
      </c>
      <c r="DM117" s="959"/>
      <c r="DN117" s="959"/>
      <c r="DO117" s="959"/>
      <c r="DP117" s="960"/>
      <c r="DQ117" s="961" t="s">
        <v>455</v>
      </c>
      <c r="DR117" s="959"/>
      <c r="DS117" s="959"/>
      <c r="DT117" s="959"/>
      <c r="DU117" s="960"/>
      <c r="DV117" s="962" t="s">
        <v>452</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310</v>
      </c>
      <c r="AL118" s="893"/>
      <c r="AM118" s="893"/>
      <c r="AN118" s="893"/>
      <c r="AO118" s="894"/>
      <c r="AP118" s="970" t="s">
        <v>441</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452</v>
      </c>
      <c r="BR118" s="1000"/>
      <c r="BS118" s="1000"/>
      <c r="BT118" s="1000"/>
      <c r="BU118" s="1000"/>
      <c r="BV118" s="1000" t="s">
        <v>452</v>
      </c>
      <c r="BW118" s="1000"/>
      <c r="BX118" s="1000"/>
      <c r="BY118" s="1000"/>
      <c r="BZ118" s="1000"/>
      <c r="CA118" s="1000" t="s">
        <v>474</v>
      </c>
      <c r="CB118" s="1000"/>
      <c r="CC118" s="1000"/>
      <c r="CD118" s="1000"/>
      <c r="CE118" s="1000"/>
      <c r="CF118" s="920" t="s">
        <v>474</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474</v>
      </c>
      <c r="DH118" s="959"/>
      <c r="DI118" s="959"/>
      <c r="DJ118" s="959"/>
      <c r="DK118" s="960"/>
      <c r="DL118" s="961" t="s">
        <v>474</v>
      </c>
      <c r="DM118" s="959"/>
      <c r="DN118" s="959"/>
      <c r="DO118" s="959"/>
      <c r="DP118" s="960"/>
      <c r="DQ118" s="961" t="s">
        <v>474</v>
      </c>
      <c r="DR118" s="959"/>
      <c r="DS118" s="959"/>
      <c r="DT118" s="959"/>
      <c r="DU118" s="960"/>
      <c r="DV118" s="962" t="s">
        <v>452</v>
      </c>
      <c r="DW118" s="963"/>
      <c r="DX118" s="963"/>
      <c r="DY118" s="963"/>
      <c r="DZ118" s="964"/>
    </row>
    <row r="119" spans="1:130" s="230" customFormat="1" ht="26.25" customHeight="1" x14ac:dyDescent="0.2">
      <c r="A119" s="1062"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474</v>
      </c>
      <c r="AB119" s="900"/>
      <c r="AC119" s="900"/>
      <c r="AD119" s="900"/>
      <c r="AE119" s="901"/>
      <c r="AF119" s="902" t="s">
        <v>474</v>
      </c>
      <c r="AG119" s="900"/>
      <c r="AH119" s="900"/>
      <c r="AI119" s="900"/>
      <c r="AJ119" s="901"/>
      <c r="AK119" s="902" t="s">
        <v>474</v>
      </c>
      <c r="AL119" s="900"/>
      <c r="AM119" s="900"/>
      <c r="AN119" s="900"/>
      <c r="AO119" s="901"/>
      <c r="AP119" s="903" t="s">
        <v>452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478</v>
      </c>
      <c r="BP119" s="1005"/>
      <c r="BQ119" s="999">
        <v>14653103</v>
      </c>
      <c r="BR119" s="1000"/>
      <c r="BS119" s="1000"/>
      <c r="BT119" s="1000"/>
      <c r="BU119" s="1000"/>
      <c r="BV119" s="1000">
        <v>14790846</v>
      </c>
      <c r="BW119" s="1000"/>
      <c r="BX119" s="1000"/>
      <c r="BY119" s="1000"/>
      <c r="BZ119" s="1000"/>
      <c r="CA119" s="1000">
        <v>14636225</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474</v>
      </c>
      <c r="DH119" s="986"/>
      <c r="DI119" s="986"/>
      <c r="DJ119" s="986"/>
      <c r="DK119" s="987"/>
      <c r="DL119" s="985" t="s">
        <v>474</v>
      </c>
      <c r="DM119" s="986"/>
      <c r="DN119" s="986"/>
      <c r="DO119" s="986"/>
      <c r="DP119" s="987"/>
      <c r="DQ119" s="985" t="s">
        <v>474</v>
      </c>
      <c r="DR119" s="986"/>
      <c r="DS119" s="986"/>
      <c r="DT119" s="986"/>
      <c r="DU119" s="987"/>
      <c r="DV119" s="988" t="s">
        <v>474</v>
      </c>
      <c r="DW119" s="989"/>
      <c r="DX119" s="989"/>
      <c r="DY119" s="989"/>
      <c r="DZ119" s="990"/>
    </row>
    <row r="120" spans="1:130" s="230" customFormat="1" ht="26.25" customHeight="1" x14ac:dyDescent="0.2">
      <c r="A120" s="1063"/>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474</v>
      </c>
      <c r="AB120" s="959"/>
      <c r="AC120" s="959"/>
      <c r="AD120" s="959"/>
      <c r="AE120" s="960"/>
      <c r="AF120" s="961" t="s">
        <v>474</v>
      </c>
      <c r="AG120" s="959"/>
      <c r="AH120" s="959"/>
      <c r="AI120" s="959"/>
      <c r="AJ120" s="960"/>
      <c r="AK120" s="961" t="s">
        <v>474</v>
      </c>
      <c r="AL120" s="959"/>
      <c r="AM120" s="959"/>
      <c r="AN120" s="959"/>
      <c r="AO120" s="960"/>
      <c r="AP120" s="962" t="s">
        <v>474</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3049003</v>
      </c>
      <c r="BR120" s="931"/>
      <c r="BS120" s="931"/>
      <c r="BT120" s="931"/>
      <c r="BU120" s="931"/>
      <c r="BV120" s="931">
        <v>3972297</v>
      </c>
      <c r="BW120" s="931"/>
      <c r="BX120" s="931"/>
      <c r="BY120" s="931"/>
      <c r="BZ120" s="931"/>
      <c r="CA120" s="931">
        <v>4564376</v>
      </c>
      <c r="CB120" s="931"/>
      <c r="CC120" s="931"/>
      <c r="CD120" s="931"/>
      <c r="CE120" s="931"/>
      <c r="CF120" s="944">
        <v>96.5</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3563141</v>
      </c>
      <c r="DH120" s="931"/>
      <c r="DI120" s="931"/>
      <c r="DJ120" s="931"/>
      <c r="DK120" s="931"/>
      <c r="DL120" s="931">
        <v>3852118</v>
      </c>
      <c r="DM120" s="931"/>
      <c r="DN120" s="931"/>
      <c r="DO120" s="931"/>
      <c r="DP120" s="931"/>
      <c r="DQ120" s="931">
        <v>4067804</v>
      </c>
      <c r="DR120" s="931"/>
      <c r="DS120" s="931"/>
      <c r="DT120" s="931"/>
      <c r="DU120" s="931"/>
      <c r="DV120" s="932">
        <v>86</v>
      </c>
      <c r="DW120" s="932"/>
      <c r="DX120" s="932"/>
      <c r="DY120" s="932"/>
      <c r="DZ120" s="933"/>
    </row>
    <row r="121" spans="1:130" s="230" customFormat="1" ht="26.25" customHeight="1" x14ac:dyDescent="0.2">
      <c r="A121" s="1063"/>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474</v>
      </c>
      <c r="AB121" s="959"/>
      <c r="AC121" s="959"/>
      <c r="AD121" s="959"/>
      <c r="AE121" s="960"/>
      <c r="AF121" s="961" t="s">
        <v>474</v>
      </c>
      <c r="AG121" s="959"/>
      <c r="AH121" s="959"/>
      <c r="AI121" s="959"/>
      <c r="AJ121" s="960"/>
      <c r="AK121" s="961" t="s">
        <v>474</v>
      </c>
      <c r="AL121" s="959"/>
      <c r="AM121" s="959"/>
      <c r="AN121" s="959"/>
      <c r="AO121" s="960"/>
      <c r="AP121" s="962" t="s">
        <v>474</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873985</v>
      </c>
      <c r="BR121" s="926"/>
      <c r="BS121" s="926"/>
      <c r="BT121" s="926"/>
      <c r="BU121" s="926"/>
      <c r="BV121" s="926">
        <v>939191</v>
      </c>
      <c r="BW121" s="926"/>
      <c r="BX121" s="926"/>
      <c r="BY121" s="926"/>
      <c r="BZ121" s="926"/>
      <c r="CA121" s="926">
        <v>991582</v>
      </c>
      <c r="CB121" s="926"/>
      <c r="CC121" s="926"/>
      <c r="CD121" s="926"/>
      <c r="CE121" s="926"/>
      <c r="CF121" s="920">
        <v>21</v>
      </c>
      <c r="CG121" s="921"/>
      <c r="CH121" s="921"/>
      <c r="CI121" s="921"/>
      <c r="CJ121" s="921"/>
      <c r="CK121" s="1009"/>
      <c r="CL121" s="1010"/>
      <c r="CM121" s="1010"/>
      <c r="CN121" s="1010"/>
      <c r="CO121" s="1011"/>
      <c r="CP121" s="1019" t="s">
        <v>486</v>
      </c>
      <c r="CQ121" s="1020"/>
      <c r="CR121" s="1020"/>
      <c r="CS121" s="1020"/>
      <c r="CT121" s="1020"/>
      <c r="CU121" s="1020"/>
      <c r="CV121" s="1020"/>
      <c r="CW121" s="1020"/>
      <c r="CX121" s="1020"/>
      <c r="CY121" s="1020"/>
      <c r="CZ121" s="1020"/>
      <c r="DA121" s="1020"/>
      <c r="DB121" s="1020"/>
      <c r="DC121" s="1020"/>
      <c r="DD121" s="1020"/>
      <c r="DE121" s="1020"/>
      <c r="DF121" s="1021"/>
      <c r="DG121" s="925">
        <v>1249800</v>
      </c>
      <c r="DH121" s="926"/>
      <c r="DI121" s="926"/>
      <c r="DJ121" s="926"/>
      <c r="DK121" s="926"/>
      <c r="DL121" s="926">
        <v>1108858</v>
      </c>
      <c r="DM121" s="926"/>
      <c r="DN121" s="926"/>
      <c r="DO121" s="926"/>
      <c r="DP121" s="926"/>
      <c r="DQ121" s="926">
        <v>916959</v>
      </c>
      <c r="DR121" s="926"/>
      <c r="DS121" s="926"/>
      <c r="DT121" s="926"/>
      <c r="DU121" s="926"/>
      <c r="DV121" s="927">
        <v>19.399999999999999</v>
      </c>
      <c r="DW121" s="927"/>
      <c r="DX121" s="927"/>
      <c r="DY121" s="927"/>
      <c r="DZ121" s="928"/>
    </row>
    <row r="122" spans="1:130" s="230" customFormat="1" ht="26.25" customHeight="1" x14ac:dyDescent="0.2">
      <c r="A122" s="1063"/>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474</v>
      </c>
      <c r="AB122" s="959"/>
      <c r="AC122" s="959"/>
      <c r="AD122" s="959"/>
      <c r="AE122" s="960"/>
      <c r="AF122" s="961" t="s">
        <v>474</v>
      </c>
      <c r="AG122" s="959"/>
      <c r="AH122" s="959"/>
      <c r="AI122" s="959"/>
      <c r="AJ122" s="960"/>
      <c r="AK122" s="961" t="s">
        <v>474</v>
      </c>
      <c r="AL122" s="959"/>
      <c r="AM122" s="959"/>
      <c r="AN122" s="959"/>
      <c r="AO122" s="960"/>
      <c r="AP122" s="962" t="s">
        <v>474</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8285389</v>
      </c>
      <c r="BR122" s="1000"/>
      <c r="BS122" s="1000"/>
      <c r="BT122" s="1000"/>
      <c r="BU122" s="1000"/>
      <c r="BV122" s="1000">
        <v>8246454</v>
      </c>
      <c r="BW122" s="1000"/>
      <c r="BX122" s="1000"/>
      <c r="BY122" s="1000"/>
      <c r="BZ122" s="1000"/>
      <c r="CA122" s="1000">
        <v>8150078</v>
      </c>
      <c r="CB122" s="1000"/>
      <c r="CC122" s="1000"/>
      <c r="CD122" s="1000"/>
      <c r="CE122" s="1000"/>
      <c r="CF122" s="1017">
        <v>172.3</v>
      </c>
      <c r="CG122" s="1018"/>
      <c r="CH122" s="1018"/>
      <c r="CI122" s="1018"/>
      <c r="CJ122" s="1018"/>
      <c r="CK122" s="1009"/>
      <c r="CL122" s="1010"/>
      <c r="CM122" s="1010"/>
      <c r="CN122" s="1010"/>
      <c r="CO122" s="1011"/>
      <c r="CP122" s="1019" t="s">
        <v>488</v>
      </c>
      <c r="CQ122" s="1020"/>
      <c r="CR122" s="1020"/>
      <c r="CS122" s="1020"/>
      <c r="CT122" s="1020"/>
      <c r="CU122" s="1020"/>
      <c r="CV122" s="1020"/>
      <c r="CW122" s="1020"/>
      <c r="CX122" s="1020"/>
      <c r="CY122" s="1020"/>
      <c r="CZ122" s="1020"/>
      <c r="DA122" s="1020"/>
      <c r="DB122" s="1020"/>
      <c r="DC122" s="1020"/>
      <c r="DD122" s="1020"/>
      <c r="DE122" s="1020"/>
      <c r="DF122" s="1021"/>
      <c r="DG122" s="925" t="s">
        <v>489</v>
      </c>
      <c r="DH122" s="926"/>
      <c r="DI122" s="926"/>
      <c r="DJ122" s="926"/>
      <c r="DK122" s="926"/>
      <c r="DL122" s="926" t="s">
        <v>490</v>
      </c>
      <c r="DM122" s="926"/>
      <c r="DN122" s="926"/>
      <c r="DO122" s="926"/>
      <c r="DP122" s="926"/>
      <c r="DQ122" s="926" t="s">
        <v>474</v>
      </c>
      <c r="DR122" s="926"/>
      <c r="DS122" s="926"/>
      <c r="DT122" s="926"/>
      <c r="DU122" s="926"/>
      <c r="DV122" s="927" t="s">
        <v>491</v>
      </c>
      <c r="DW122" s="927"/>
      <c r="DX122" s="927"/>
      <c r="DY122" s="927"/>
      <c r="DZ122" s="928"/>
    </row>
    <row r="123" spans="1:130" s="230" customFormat="1" ht="26.25" customHeight="1" x14ac:dyDescent="0.2">
      <c r="A123" s="1063"/>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492</v>
      </c>
      <c r="AB123" s="959"/>
      <c r="AC123" s="959"/>
      <c r="AD123" s="959"/>
      <c r="AE123" s="960"/>
      <c r="AF123" s="961" t="s">
        <v>493</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494</v>
      </c>
      <c r="BP123" s="1005"/>
      <c r="BQ123" s="1035">
        <v>12208377</v>
      </c>
      <c r="BR123" s="1036"/>
      <c r="BS123" s="1036"/>
      <c r="BT123" s="1036"/>
      <c r="BU123" s="1036"/>
      <c r="BV123" s="1036">
        <v>13157942</v>
      </c>
      <c r="BW123" s="1036"/>
      <c r="BX123" s="1036"/>
      <c r="BY123" s="1036"/>
      <c r="BZ123" s="1036"/>
      <c r="CA123" s="1036">
        <v>13706036</v>
      </c>
      <c r="CB123" s="1036"/>
      <c r="CC123" s="1036"/>
      <c r="CD123" s="1036"/>
      <c r="CE123" s="1036"/>
      <c r="CF123" s="1001"/>
      <c r="CG123" s="1002"/>
      <c r="CH123" s="1002"/>
      <c r="CI123" s="1002"/>
      <c r="CJ123" s="1003"/>
      <c r="CK123" s="1009"/>
      <c r="CL123" s="1010"/>
      <c r="CM123" s="1010"/>
      <c r="CN123" s="1010"/>
      <c r="CO123" s="1011"/>
      <c r="CP123" s="1019" t="s">
        <v>495</v>
      </c>
      <c r="CQ123" s="1020"/>
      <c r="CR123" s="1020"/>
      <c r="CS123" s="1020"/>
      <c r="CT123" s="1020"/>
      <c r="CU123" s="1020"/>
      <c r="CV123" s="1020"/>
      <c r="CW123" s="1020"/>
      <c r="CX123" s="1020"/>
      <c r="CY123" s="1020"/>
      <c r="CZ123" s="1020"/>
      <c r="DA123" s="1020"/>
      <c r="DB123" s="1020"/>
      <c r="DC123" s="1020"/>
      <c r="DD123" s="1020"/>
      <c r="DE123" s="1020"/>
      <c r="DF123" s="1021"/>
      <c r="DG123" s="958" t="s">
        <v>493</v>
      </c>
      <c r="DH123" s="959"/>
      <c r="DI123" s="959"/>
      <c r="DJ123" s="959"/>
      <c r="DK123" s="960"/>
      <c r="DL123" s="961" t="s">
        <v>130</v>
      </c>
      <c r="DM123" s="959"/>
      <c r="DN123" s="959"/>
      <c r="DO123" s="959"/>
      <c r="DP123" s="960"/>
      <c r="DQ123" s="961" t="s">
        <v>493</v>
      </c>
      <c r="DR123" s="959"/>
      <c r="DS123" s="959"/>
      <c r="DT123" s="959"/>
      <c r="DU123" s="960"/>
      <c r="DV123" s="962" t="s">
        <v>474</v>
      </c>
      <c r="DW123" s="963"/>
      <c r="DX123" s="963"/>
      <c r="DY123" s="963"/>
      <c r="DZ123" s="964"/>
    </row>
    <row r="124" spans="1:130" s="230" customFormat="1" ht="26.25" customHeight="1" thickBot="1" x14ac:dyDescent="0.25">
      <c r="A124" s="1063"/>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493</v>
      </c>
      <c r="AG124" s="959"/>
      <c r="AH124" s="959"/>
      <c r="AI124" s="959"/>
      <c r="AJ124" s="960"/>
      <c r="AK124" s="961" t="s">
        <v>490</v>
      </c>
      <c r="AL124" s="959"/>
      <c r="AM124" s="959"/>
      <c r="AN124" s="959"/>
      <c r="AO124" s="960"/>
      <c r="AP124" s="962" t="s">
        <v>493</v>
      </c>
      <c r="AQ124" s="963"/>
      <c r="AR124" s="963"/>
      <c r="AS124" s="963"/>
      <c r="AT124" s="964"/>
      <c r="AU124" s="1031" t="s">
        <v>496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51.5</v>
      </c>
      <c r="BR124" s="1027"/>
      <c r="BS124" s="1027"/>
      <c r="BT124" s="1027"/>
      <c r="BU124" s="1027"/>
      <c r="BV124" s="1027">
        <v>33</v>
      </c>
      <c r="BW124" s="1027"/>
      <c r="BX124" s="1027"/>
      <c r="BY124" s="1027"/>
      <c r="BZ124" s="1027"/>
      <c r="CA124" s="1027">
        <v>19.600000000000001</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v>363</v>
      </c>
      <c r="DH124" s="986"/>
      <c r="DI124" s="986"/>
      <c r="DJ124" s="986"/>
      <c r="DK124" s="987"/>
      <c r="DL124" s="985" t="s">
        <v>474</v>
      </c>
      <c r="DM124" s="986"/>
      <c r="DN124" s="986"/>
      <c r="DO124" s="986"/>
      <c r="DP124" s="987"/>
      <c r="DQ124" s="985" t="s">
        <v>490</v>
      </c>
      <c r="DR124" s="986"/>
      <c r="DS124" s="986"/>
      <c r="DT124" s="986"/>
      <c r="DU124" s="987"/>
      <c r="DV124" s="988" t="s">
        <v>490</v>
      </c>
      <c r="DW124" s="989"/>
      <c r="DX124" s="989"/>
      <c r="DY124" s="989"/>
      <c r="DZ124" s="990"/>
    </row>
    <row r="125" spans="1:130" s="230" customFormat="1" ht="26.25" customHeight="1" x14ac:dyDescent="0.2">
      <c r="A125" s="1063"/>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490</v>
      </c>
      <c r="AB125" s="959"/>
      <c r="AC125" s="959"/>
      <c r="AD125" s="959"/>
      <c r="AE125" s="960"/>
      <c r="AF125" s="961" t="s">
        <v>498</v>
      </c>
      <c r="AG125" s="959"/>
      <c r="AH125" s="959"/>
      <c r="AI125" s="959"/>
      <c r="AJ125" s="960"/>
      <c r="AK125" s="961" t="s">
        <v>490</v>
      </c>
      <c r="AL125" s="959"/>
      <c r="AM125" s="959"/>
      <c r="AN125" s="959"/>
      <c r="AO125" s="960"/>
      <c r="AP125" s="962" t="s">
        <v>492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499</v>
      </c>
      <c r="CL125" s="1007"/>
      <c r="CM125" s="1007"/>
      <c r="CN125" s="1007"/>
      <c r="CO125" s="1008"/>
      <c r="CP125" s="929" t="s">
        <v>500</v>
      </c>
      <c r="CQ125" s="897"/>
      <c r="CR125" s="897"/>
      <c r="CS125" s="897"/>
      <c r="CT125" s="897"/>
      <c r="CU125" s="897"/>
      <c r="CV125" s="897"/>
      <c r="CW125" s="897"/>
      <c r="CX125" s="897"/>
      <c r="CY125" s="897"/>
      <c r="CZ125" s="897"/>
      <c r="DA125" s="897"/>
      <c r="DB125" s="897"/>
      <c r="DC125" s="897"/>
      <c r="DD125" s="897"/>
      <c r="DE125" s="897"/>
      <c r="DF125" s="898"/>
      <c r="DG125" s="930" t="s">
        <v>489</v>
      </c>
      <c r="DH125" s="931"/>
      <c r="DI125" s="931"/>
      <c r="DJ125" s="931"/>
      <c r="DK125" s="931"/>
      <c r="DL125" s="931" t="s">
        <v>501</v>
      </c>
      <c r="DM125" s="931"/>
      <c r="DN125" s="931"/>
      <c r="DO125" s="931"/>
      <c r="DP125" s="931"/>
      <c r="DQ125" s="931" t="s">
        <v>493</v>
      </c>
      <c r="DR125" s="931"/>
      <c r="DS125" s="931"/>
      <c r="DT125" s="931"/>
      <c r="DU125" s="931"/>
      <c r="DV125" s="932" t="s">
        <v>502</v>
      </c>
      <c r="DW125" s="932"/>
      <c r="DX125" s="932"/>
      <c r="DY125" s="932"/>
      <c r="DZ125" s="933"/>
    </row>
    <row r="126" spans="1:130" s="230" customFormat="1" ht="26.25" customHeight="1" thickBot="1" x14ac:dyDescent="0.25">
      <c r="A126" s="1063"/>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503</v>
      </c>
      <c r="AB126" s="959"/>
      <c r="AC126" s="959"/>
      <c r="AD126" s="959"/>
      <c r="AE126" s="960"/>
      <c r="AF126" s="961" t="s">
        <v>504</v>
      </c>
      <c r="AG126" s="959"/>
      <c r="AH126" s="959"/>
      <c r="AI126" s="959"/>
      <c r="AJ126" s="960"/>
      <c r="AK126" s="961" t="s">
        <v>505</v>
      </c>
      <c r="AL126" s="959"/>
      <c r="AM126" s="959"/>
      <c r="AN126" s="959"/>
      <c r="AO126" s="960"/>
      <c r="AP126" s="962" t="s">
        <v>474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506</v>
      </c>
      <c r="CQ126" s="923"/>
      <c r="CR126" s="923"/>
      <c r="CS126" s="923"/>
      <c r="CT126" s="923"/>
      <c r="CU126" s="923"/>
      <c r="CV126" s="923"/>
      <c r="CW126" s="923"/>
      <c r="CX126" s="923"/>
      <c r="CY126" s="923"/>
      <c r="CZ126" s="923"/>
      <c r="DA126" s="923"/>
      <c r="DB126" s="923"/>
      <c r="DC126" s="923"/>
      <c r="DD126" s="923"/>
      <c r="DE126" s="923"/>
      <c r="DF126" s="924"/>
      <c r="DG126" s="925" t="s">
        <v>493</v>
      </c>
      <c r="DH126" s="926"/>
      <c r="DI126" s="926"/>
      <c r="DJ126" s="926"/>
      <c r="DK126" s="926"/>
      <c r="DL126" s="926" t="s">
        <v>501</v>
      </c>
      <c r="DM126" s="926"/>
      <c r="DN126" s="926"/>
      <c r="DO126" s="926"/>
      <c r="DP126" s="926"/>
      <c r="DQ126" s="926" t="s">
        <v>503</v>
      </c>
      <c r="DR126" s="926"/>
      <c r="DS126" s="926"/>
      <c r="DT126" s="926"/>
      <c r="DU126" s="926"/>
      <c r="DV126" s="927" t="s">
        <v>504</v>
      </c>
      <c r="DW126" s="927"/>
      <c r="DX126" s="927"/>
      <c r="DY126" s="927"/>
      <c r="DZ126" s="928"/>
    </row>
    <row r="127" spans="1:130" s="230" customFormat="1" ht="26.25" customHeight="1" x14ac:dyDescent="0.2">
      <c r="A127" s="1064"/>
      <c r="B127" s="951"/>
      <c r="C127" s="973" t="s">
        <v>507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474</v>
      </c>
      <c r="AB127" s="959"/>
      <c r="AC127" s="959"/>
      <c r="AD127" s="959"/>
      <c r="AE127" s="960"/>
      <c r="AF127" s="961" t="s">
        <v>474</v>
      </c>
      <c r="AG127" s="959"/>
      <c r="AH127" s="959"/>
      <c r="AI127" s="959"/>
      <c r="AJ127" s="960"/>
      <c r="AK127" s="961" t="s">
        <v>492</v>
      </c>
      <c r="AL127" s="959"/>
      <c r="AM127" s="959"/>
      <c r="AN127" s="959"/>
      <c r="AO127" s="960"/>
      <c r="AP127" s="962" t="s">
        <v>493</v>
      </c>
      <c r="AQ127" s="963"/>
      <c r="AR127" s="963"/>
      <c r="AS127" s="963"/>
      <c r="AT127" s="964"/>
      <c r="AU127" s="232"/>
      <c r="AV127" s="232"/>
      <c r="AW127" s="232"/>
      <c r="AX127" s="1037" t="s">
        <v>508</v>
      </c>
      <c r="AY127" s="1038"/>
      <c r="AZ127" s="1038"/>
      <c r="BA127" s="1038"/>
      <c r="BB127" s="1038"/>
      <c r="BC127" s="1038"/>
      <c r="BD127" s="1038"/>
      <c r="BE127" s="1039"/>
      <c r="BF127" s="1040" t="s">
        <v>509</v>
      </c>
      <c r="BG127" s="1038"/>
      <c r="BH127" s="1038"/>
      <c r="BI127" s="1038"/>
      <c r="BJ127" s="1038"/>
      <c r="BK127" s="1038"/>
      <c r="BL127" s="1039"/>
      <c r="BM127" s="1040" t="s">
        <v>510</v>
      </c>
      <c r="BN127" s="1038"/>
      <c r="BO127" s="1038"/>
      <c r="BP127" s="1038"/>
      <c r="BQ127" s="1038"/>
      <c r="BR127" s="1038"/>
      <c r="BS127" s="1039"/>
      <c r="BT127" s="1040" t="s">
        <v>511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512</v>
      </c>
      <c r="CQ127" s="923"/>
      <c r="CR127" s="923"/>
      <c r="CS127" s="923"/>
      <c r="CT127" s="923"/>
      <c r="CU127" s="923"/>
      <c r="CV127" s="923"/>
      <c r="CW127" s="923"/>
      <c r="CX127" s="923"/>
      <c r="CY127" s="923"/>
      <c r="CZ127" s="923"/>
      <c r="DA127" s="923"/>
      <c r="DB127" s="923"/>
      <c r="DC127" s="923"/>
      <c r="DD127" s="923"/>
      <c r="DE127" s="923"/>
      <c r="DF127" s="924"/>
      <c r="DG127" s="925" t="s">
        <v>492</v>
      </c>
      <c r="DH127" s="926"/>
      <c r="DI127" s="926"/>
      <c r="DJ127" s="926"/>
      <c r="DK127" s="926"/>
      <c r="DL127" s="926" t="s">
        <v>130</v>
      </c>
      <c r="DM127" s="926"/>
      <c r="DN127" s="926"/>
      <c r="DO127" s="926"/>
      <c r="DP127" s="926"/>
      <c r="DQ127" s="926" t="s">
        <v>493</v>
      </c>
      <c r="DR127" s="926"/>
      <c r="DS127" s="926"/>
      <c r="DT127" s="926"/>
      <c r="DU127" s="926"/>
      <c r="DV127" s="927" t="s">
        <v>503</v>
      </c>
      <c r="DW127" s="927"/>
      <c r="DX127" s="927"/>
      <c r="DY127" s="927"/>
      <c r="DZ127" s="928"/>
    </row>
    <row r="128" spans="1:130" s="230" customFormat="1" ht="26.25" customHeight="1" thickBot="1" x14ac:dyDescent="0.25">
      <c r="A128" s="1047" t="s">
        <v>513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514</v>
      </c>
      <c r="X128" s="1049"/>
      <c r="Y128" s="1049"/>
      <c r="Z128" s="1050"/>
      <c r="AA128" s="1051">
        <v>53919</v>
      </c>
      <c r="AB128" s="1052"/>
      <c r="AC128" s="1052"/>
      <c r="AD128" s="1052"/>
      <c r="AE128" s="1053"/>
      <c r="AF128" s="1054">
        <v>54415</v>
      </c>
      <c r="AG128" s="1052"/>
      <c r="AH128" s="1052"/>
      <c r="AI128" s="1052"/>
      <c r="AJ128" s="1053"/>
      <c r="AK128" s="1054">
        <v>49939</v>
      </c>
      <c r="AL128" s="1052"/>
      <c r="AM128" s="1052"/>
      <c r="AN128" s="1052"/>
      <c r="AO128" s="1053"/>
      <c r="AP128" s="1055"/>
      <c r="AQ128" s="1056"/>
      <c r="AR128" s="1056"/>
      <c r="AS128" s="1056"/>
      <c r="AT128" s="1057"/>
      <c r="AU128" s="232"/>
      <c r="AV128" s="232"/>
      <c r="AW128" s="232"/>
      <c r="AX128" s="896" t="s">
        <v>515</v>
      </c>
      <c r="AY128" s="897"/>
      <c r="AZ128" s="897"/>
      <c r="BA128" s="897"/>
      <c r="BB128" s="897"/>
      <c r="BC128" s="897"/>
      <c r="BD128" s="897"/>
      <c r="BE128" s="898"/>
      <c r="BF128" s="1058" t="s">
        <v>474</v>
      </c>
      <c r="BG128" s="1059"/>
      <c r="BH128" s="1059"/>
      <c r="BI128" s="1059"/>
      <c r="BJ128" s="1059"/>
      <c r="BK128" s="1059"/>
      <c r="BL128" s="1060"/>
      <c r="BM128" s="1058">
        <v>14.73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516</v>
      </c>
      <c r="CQ128" s="740"/>
      <c r="CR128" s="740"/>
      <c r="CS128" s="740"/>
      <c r="CT128" s="740"/>
      <c r="CU128" s="740"/>
      <c r="CV128" s="740"/>
      <c r="CW128" s="740"/>
      <c r="CX128" s="740"/>
      <c r="CY128" s="740"/>
      <c r="CZ128" s="740"/>
      <c r="DA128" s="740"/>
      <c r="DB128" s="740"/>
      <c r="DC128" s="740"/>
      <c r="DD128" s="740"/>
      <c r="DE128" s="740"/>
      <c r="DF128" s="1042"/>
      <c r="DG128" s="1043" t="s">
        <v>489</v>
      </c>
      <c r="DH128" s="1044"/>
      <c r="DI128" s="1044"/>
      <c r="DJ128" s="1044"/>
      <c r="DK128" s="1044"/>
      <c r="DL128" s="1044" t="s">
        <v>490</v>
      </c>
      <c r="DM128" s="1044"/>
      <c r="DN128" s="1044"/>
      <c r="DO128" s="1044"/>
      <c r="DP128" s="1044"/>
      <c r="DQ128" s="1044" t="s">
        <v>493</v>
      </c>
      <c r="DR128" s="1044"/>
      <c r="DS128" s="1044"/>
      <c r="DT128" s="1044"/>
      <c r="DU128" s="1044"/>
      <c r="DV128" s="1045" t="s">
        <v>493</v>
      </c>
      <c r="DW128" s="1045"/>
      <c r="DX128" s="1045"/>
      <c r="DY128" s="1045"/>
      <c r="DZ128" s="1046"/>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517</v>
      </c>
      <c r="X129" s="1071"/>
      <c r="Y129" s="1071"/>
      <c r="Z129" s="1072"/>
      <c r="AA129" s="958">
        <v>5439107</v>
      </c>
      <c r="AB129" s="959"/>
      <c r="AC129" s="959"/>
      <c r="AD129" s="959"/>
      <c r="AE129" s="960"/>
      <c r="AF129" s="961">
        <v>5642116</v>
      </c>
      <c r="AG129" s="959"/>
      <c r="AH129" s="959"/>
      <c r="AI129" s="959"/>
      <c r="AJ129" s="960"/>
      <c r="AK129" s="961">
        <v>5443890</v>
      </c>
      <c r="AL129" s="959"/>
      <c r="AM129" s="959"/>
      <c r="AN129" s="959"/>
      <c r="AO129" s="960"/>
      <c r="AP129" s="1073"/>
      <c r="AQ129" s="1074"/>
      <c r="AR129" s="1074"/>
      <c r="AS129" s="1074"/>
      <c r="AT129" s="1075"/>
      <c r="AU129" s="233"/>
      <c r="AV129" s="233"/>
      <c r="AW129" s="233"/>
      <c r="AX129" s="1065" t="s">
        <v>518</v>
      </c>
      <c r="AY129" s="923"/>
      <c r="AZ129" s="923"/>
      <c r="BA129" s="923"/>
      <c r="BB129" s="923"/>
      <c r="BC129" s="923"/>
      <c r="BD129" s="923"/>
      <c r="BE129" s="924"/>
      <c r="BF129" s="1066" t="s">
        <v>490</v>
      </c>
      <c r="BG129" s="1067"/>
      <c r="BH129" s="1067"/>
      <c r="BI129" s="1067"/>
      <c r="BJ129" s="1067"/>
      <c r="BK129" s="1067"/>
      <c r="BL129" s="1068"/>
      <c r="BM129" s="1066">
        <v>19.73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520</v>
      </c>
      <c r="X130" s="1071"/>
      <c r="Y130" s="1071"/>
      <c r="Z130" s="1072"/>
      <c r="AA130" s="958">
        <v>700072</v>
      </c>
      <c r="AB130" s="959"/>
      <c r="AC130" s="959"/>
      <c r="AD130" s="959"/>
      <c r="AE130" s="960"/>
      <c r="AF130" s="961">
        <v>701617</v>
      </c>
      <c r="AG130" s="959"/>
      <c r="AH130" s="959"/>
      <c r="AI130" s="959"/>
      <c r="AJ130" s="960"/>
      <c r="AK130" s="961">
        <v>713898</v>
      </c>
      <c r="AL130" s="959"/>
      <c r="AM130" s="959"/>
      <c r="AN130" s="959"/>
      <c r="AO130" s="960"/>
      <c r="AP130" s="1073"/>
      <c r="AQ130" s="1074"/>
      <c r="AR130" s="1074"/>
      <c r="AS130" s="1074"/>
      <c r="AT130" s="1075"/>
      <c r="AU130" s="233"/>
      <c r="AV130" s="233"/>
      <c r="AW130" s="233"/>
      <c r="AX130" s="1065" t="s">
        <v>521</v>
      </c>
      <c r="AY130" s="923"/>
      <c r="AZ130" s="923"/>
      <c r="BA130" s="923"/>
      <c r="BB130" s="923"/>
      <c r="BC130" s="923"/>
      <c r="BD130" s="923"/>
      <c r="BE130" s="924"/>
      <c r="BF130" s="1101">
        <v>12.5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522</v>
      </c>
      <c r="X131" s="1108"/>
      <c r="Y131" s="1108"/>
      <c r="Z131" s="1109"/>
      <c r="AA131" s="1004">
        <v>4739035</v>
      </c>
      <c r="AB131" s="986"/>
      <c r="AC131" s="986"/>
      <c r="AD131" s="986"/>
      <c r="AE131" s="987"/>
      <c r="AF131" s="985">
        <v>4940499</v>
      </c>
      <c r="AG131" s="986"/>
      <c r="AH131" s="986"/>
      <c r="AI131" s="986"/>
      <c r="AJ131" s="987"/>
      <c r="AK131" s="985">
        <v>4729992</v>
      </c>
      <c r="AL131" s="986"/>
      <c r="AM131" s="986"/>
      <c r="AN131" s="986"/>
      <c r="AO131" s="987"/>
      <c r="AP131" s="1110"/>
      <c r="AQ131" s="1111"/>
      <c r="AR131" s="1111"/>
      <c r="AS131" s="1111"/>
      <c r="AT131" s="1112"/>
      <c r="AU131" s="233"/>
      <c r="AV131" s="233"/>
      <c r="AW131" s="233"/>
      <c r="AX131" s="1083" t="s">
        <v>523</v>
      </c>
      <c r="AY131" s="740"/>
      <c r="AZ131" s="740"/>
      <c r="BA131" s="740"/>
      <c r="BB131" s="740"/>
      <c r="BC131" s="740"/>
      <c r="BD131" s="740"/>
      <c r="BE131" s="1042"/>
      <c r="BF131" s="1084">
        <v>19.600000000000001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525</v>
      </c>
      <c r="W132" s="1094"/>
      <c r="X132" s="1094"/>
      <c r="Y132" s="1094"/>
      <c r="Z132" s="1095"/>
      <c r="AA132" s="1096">
        <v>12.07908361</v>
      </c>
      <c r="AB132" s="1097"/>
      <c r="AC132" s="1097"/>
      <c r="AD132" s="1097"/>
      <c r="AE132" s="1098"/>
      <c r="AF132" s="1099">
        <v>12.301287779999999</v>
      </c>
      <c r="AG132" s="1097"/>
      <c r="AH132" s="1097"/>
      <c r="AI132" s="1097"/>
      <c r="AJ132" s="1098"/>
      <c r="AK132" s="1099">
        <v>13.230889189999999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526</v>
      </c>
      <c r="W133" s="1077"/>
      <c r="X133" s="1077"/>
      <c r="Y133" s="1077"/>
      <c r="Z133" s="1078"/>
      <c r="AA133" s="1079">
        <v>11.6</v>
      </c>
      <c r="AB133" s="1080"/>
      <c r="AC133" s="1080"/>
      <c r="AD133" s="1080"/>
      <c r="AE133" s="1081"/>
      <c r="AF133" s="1079">
        <v>12</v>
      </c>
      <c r="AG133" s="1080"/>
      <c r="AH133" s="1080"/>
      <c r="AI133" s="1080"/>
      <c r="AJ133" s="1081"/>
      <c r="AK133" s="1079">
        <v>12.5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WIJobwpAmwkAoKui6UxKUweK1RFVg4g7+8zW4P0j7N6pgeuDwVrstxF55RlsIa3+1tNxBlIWkzQ38oEAbzsbQ==" saltValue="j2ezmvQYJ+7YrQL+fuXV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VtmVjrslc/cCSYnHcIsLejSN2CNaFBEb3MhQCTakZPrTYXE+2LR+EUj5ZgPptmzqDcnIqXSjXhtprLGNOxPww==" saltValue="rR/wTciF8uAx3VBD2XXO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eKUp+Gtny1DD1d3ojchpWoPEjU6SVeOOFU0WI8qGpnphCrYuibCcRr4NWxs8VUHiKXPTDlnE3ndxldB1dzdwA==" saltValue="0tayOo1PW/kOOVVEnGDv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530</v>
      </c>
      <c r="AP7" s="272"/>
      <c r="AQ7" s="273" t="s">
        <v>531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532</v>
      </c>
      <c r="AQ8" s="279" t="s">
        <v>533</v>
      </c>
      <c r="AR8" s="280" t="s">
        <v>534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535</v>
      </c>
      <c r="AL9" s="1117"/>
      <c r="AM9" s="1117"/>
      <c r="AN9" s="1118"/>
      <c r="AO9" s="281">
        <v>1401666</v>
      </c>
      <c r="AP9" s="281">
        <v>80412</v>
      </c>
      <c r="AQ9" s="282">
        <v>99018</v>
      </c>
      <c r="AR9" s="283">
        <v>-18.8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536</v>
      </c>
      <c r="AL10" s="1117"/>
      <c r="AM10" s="1117"/>
      <c r="AN10" s="1118"/>
      <c r="AO10" s="284">
        <v>258876</v>
      </c>
      <c r="AP10" s="284">
        <v>14851</v>
      </c>
      <c r="AQ10" s="285">
        <v>12190</v>
      </c>
      <c r="AR10" s="286">
        <v>21.8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537</v>
      </c>
      <c r="AL11" s="1117"/>
      <c r="AM11" s="1117"/>
      <c r="AN11" s="1118"/>
      <c r="AO11" s="284">
        <v>68813</v>
      </c>
      <c r="AP11" s="284">
        <v>3948</v>
      </c>
      <c r="AQ11" s="285">
        <v>979</v>
      </c>
      <c r="AR11" s="286">
        <v>303.3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538</v>
      </c>
      <c r="AL12" s="1117"/>
      <c r="AM12" s="1117"/>
      <c r="AN12" s="1118"/>
      <c r="AO12" s="284" t="s">
        <v>539</v>
      </c>
      <c r="AP12" s="284" t="s">
        <v>539</v>
      </c>
      <c r="AQ12" s="285" t="s">
        <v>539</v>
      </c>
      <c r="AR12" s="286" t="s">
        <v>539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540</v>
      </c>
      <c r="AL13" s="1117"/>
      <c r="AM13" s="1117"/>
      <c r="AN13" s="1118"/>
      <c r="AO13" s="284">
        <v>57592</v>
      </c>
      <c r="AP13" s="284">
        <v>3304</v>
      </c>
      <c r="AQ13" s="285">
        <v>3304</v>
      </c>
      <c r="AR13" s="286">
        <v>0</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541</v>
      </c>
      <c r="AL14" s="1117"/>
      <c r="AM14" s="1117"/>
      <c r="AN14" s="1118"/>
      <c r="AO14" s="284">
        <v>14041</v>
      </c>
      <c r="AP14" s="284">
        <v>806</v>
      </c>
      <c r="AQ14" s="285">
        <v>2278</v>
      </c>
      <c r="AR14" s="286">
        <v>-64.599999999999994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542</v>
      </c>
      <c r="AL15" s="1120"/>
      <c r="AM15" s="1120"/>
      <c r="AN15" s="1121"/>
      <c r="AO15" s="284">
        <v>-85104</v>
      </c>
      <c r="AP15" s="284">
        <v>-4882</v>
      </c>
      <c r="AQ15" s="285">
        <v>-6694</v>
      </c>
      <c r="AR15" s="286">
        <v>-27.1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1715884</v>
      </c>
      <c r="AP16" s="284">
        <v>98439</v>
      </c>
      <c r="AQ16" s="285">
        <v>111075</v>
      </c>
      <c r="AR16" s="286">
        <v>-11.4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547</v>
      </c>
      <c r="AL21" s="1123"/>
      <c r="AM21" s="1123"/>
      <c r="AN21" s="1124"/>
      <c r="AO21" s="297">
        <v>8.32</v>
      </c>
      <c r="AP21" s="298">
        <v>9.92</v>
      </c>
      <c r="AQ21" s="299">
        <v>-1.6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548</v>
      </c>
      <c r="AL22" s="1123"/>
      <c r="AM22" s="1123"/>
      <c r="AN22" s="1124"/>
      <c r="AO22" s="302">
        <v>96.6</v>
      </c>
      <c r="AP22" s="303">
        <v>96.2</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530</v>
      </c>
      <c r="AP30" s="272"/>
      <c r="AQ30" s="273" t="s">
        <v>531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532</v>
      </c>
      <c r="AQ31" s="279" t="s">
        <v>533</v>
      </c>
      <c r="AR31" s="280" t="s">
        <v>534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552</v>
      </c>
      <c r="AL32" s="1131"/>
      <c r="AM32" s="1131"/>
      <c r="AN32" s="1132"/>
      <c r="AO32" s="312">
        <v>897672</v>
      </c>
      <c r="AP32" s="312">
        <v>51499</v>
      </c>
      <c r="AQ32" s="313">
        <v>56953</v>
      </c>
      <c r="AR32" s="314">
        <v>-9.6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553</v>
      </c>
      <c r="AL33" s="1131"/>
      <c r="AM33" s="1131"/>
      <c r="AN33" s="1132"/>
      <c r="AO33" s="312" t="s">
        <v>539</v>
      </c>
      <c r="AP33" s="312" t="s">
        <v>539</v>
      </c>
      <c r="AQ33" s="313" t="s">
        <v>539</v>
      </c>
      <c r="AR33" s="314" t="s">
        <v>539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554</v>
      </c>
      <c r="AL34" s="1131"/>
      <c r="AM34" s="1131"/>
      <c r="AN34" s="1132"/>
      <c r="AO34" s="312" t="s">
        <v>539</v>
      </c>
      <c r="AP34" s="312" t="s">
        <v>539</v>
      </c>
      <c r="AQ34" s="313" t="s">
        <v>539</v>
      </c>
      <c r="AR34" s="314" t="s">
        <v>539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555</v>
      </c>
      <c r="AL35" s="1131"/>
      <c r="AM35" s="1131"/>
      <c r="AN35" s="1132"/>
      <c r="AO35" s="312">
        <v>409037</v>
      </c>
      <c r="AP35" s="312">
        <v>23466</v>
      </c>
      <c r="AQ35" s="313">
        <v>20881</v>
      </c>
      <c r="AR35" s="314">
        <v>12.4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556</v>
      </c>
      <c r="AL36" s="1131"/>
      <c r="AM36" s="1131"/>
      <c r="AN36" s="1132"/>
      <c r="AO36" s="312">
        <v>82948</v>
      </c>
      <c r="AP36" s="312">
        <v>4759</v>
      </c>
      <c r="AQ36" s="313">
        <v>3030</v>
      </c>
      <c r="AR36" s="314">
        <v>57.1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557</v>
      </c>
      <c r="AL37" s="1131"/>
      <c r="AM37" s="1131"/>
      <c r="AN37" s="1132"/>
      <c r="AO37" s="312" t="s">
        <v>539</v>
      </c>
      <c r="AP37" s="312" t="s">
        <v>539</v>
      </c>
      <c r="AQ37" s="313">
        <v>605</v>
      </c>
      <c r="AR37" s="314" t="s">
        <v>539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558</v>
      </c>
      <c r="AL38" s="1134"/>
      <c r="AM38" s="1134"/>
      <c r="AN38" s="1135"/>
      <c r="AO38" s="315" t="s">
        <v>539</v>
      </c>
      <c r="AP38" s="315" t="s">
        <v>539</v>
      </c>
      <c r="AQ38" s="316">
        <v>2</v>
      </c>
      <c r="AR38" s="304" t="s">
        <v>539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559</v>
      </c>
      <c r="AL39" s="1134"/>
      <c r="AM39" s="1134"/>
      <c r="AN39" s="1135"/>
      <c r="AO39" s="312">
        <v>-49939</v>
      </c>
      <c r="AP39" s="312">
        <v>-2865</v>
      </c>
      <c r="AQ39" s="313">
        <v>-2161</v>
      </c>
      <c r="AR39" s="314">
        <v>32.6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560</v>
      </c>
      <c r="AL40" s="1131"/>
      <c r="AM40" s="1131"/>
      <c r="AN40" s="1132"/>
      <c r="AO40" s="312">
        <v>-713898</v>
      </c>
      <c r="AP40" s="312">
        <v>-40956</v>
      </c>
      <c r="AQ40" s="313">
        <v>-53409</v>
      </c>
      <c r="AR40" s="314">
        <v>-23.3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625820</v>
      </c>
      <c r="AP41" s="312">
        <v>35903</v>
      </c>
      <c r="AQ41" s="313">
        <v>25901</v>
      </c>
      <c r="AR41" s="314">
        <v>38.6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530</v>
      </c>
      <c r="AN49" s="1127" t="s">
        <v>564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565</v>
      </c>
      <c r="AO50" s="329" t="s">
        <v>566</v>
      </c>
      <c r="AP50" s="330" t="s">
        <v>567</v>
      </c>
      <c r="AQ50" s="331" t="s">
        <v>568</v>
      </c>
      <c r="AR50" s="332" t="s">
        <v>569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638764</v>
      </c>
      <c r="AN51" s="334">
        <v>34640</v>
      </c>
      <c r="AO51" s="335">
        <v>18.7</v>
      </c>
      <c r="AP51" s="336">
        <v>96462</v>
      </c>
      <c r="AQ51" s="337">
        <v>-2.5</v>
      </c>
      <c r="AR51" s="338">
        <v>21.2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450533</v>
      </c>
      <c r="AN52" s="342">
        <v>24432</v>
      </c>
      <c r="AO52" s="343">
        <v>27.6</v>
      </c>
      <c r="AP52" s="344">
        <v>39886</v>
      </c>
      <c r="AQ52" s="345">
        <v>-8.8000000000000007</v>
      </c>
      <c r="AR52" s="346">
        <v>36.4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955132</v>
      </c>
      <c r="AN53" s="334">
        <v>52356</v>
      </c>
      <c r="AO53" s="335">
        <v>51.1</v>
      </c>
      <c r="AP53" s="336">
        <v>83103</v>
      </c>
      <c r="AQ53" s="337">
        <v>-13.8</v>
      </c>
      <c r="AR53" s="338">
        <v>64.900000000000006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491179</v>
      </c>
      <c r="AN54" s="342">
        <v>26924</v>
      </c>
      <c r="AO54" s="343">
        <v>10.199999999999999</v>
      </c>
      <c r="AP54" s="344">
        <v>41378</v>
      </c>
      <c r="AQ54" s="345">
        <v>3.7</v>
      </c>
      <c r="AR54" s="346">
        <v>6.5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811505</v>
      </c>
      <c r="AN55" s="334">
        <v>45136</v>
      </c>
      <c r="AO55" s="335">
        <v>-13.8</v>
      </c>
      <c r="AP55" s="336">
        <v>84459</v>
      </c>
      <c r="AQ55" s="337">
        <v>1.6</v>
      </c>
      <c r="AR55" s="338">
        <v>-15.4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595401</v>
      </c>
      <c r="AN56" s="342">
        <v>33116</v>
      </c>
      <c r="AO56" s="343">
        <v>23</v>
      </c>
      <c r="AP56" s="344">
        <v>47314</v>
      </c>
      <c r="AQ56" s="345">
        <v>14.3</v>
      </c>
      <c r="AR56" s="346">
        <v>8.6999999999999993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793537</v>
      </c>
      <c r="AN57" s="334">
        <v>44873</v>
      </c>
      <c r="AO57" s="335">
        <v>-0.6</v>
      </c>
      <c r="AP57" s="336">
        <v>74568</v>
      </c>
      <c r="AQ57" s="337">
        <v>-11.7</v>
      </c>
      <c r="AR57" s="338">
        <v>11.1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462291</v>
      </c>
      <c r="AN58" s="342">
        <v>26142</v>
      </c>
      <c r="AO58" s="343">
        <v>-21.1</v>
      </c>
      <c r="AP58" s="344">
        <v>42558</v>
      </c>
      <c r="AQ58" s="345">
        <v>-10.1</v>
      </c>
      <c r="AR58" s="346">
        <v>-11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980748</v>
      </c>
      <c r="AN59" s="334">
        <v>56265</v>
      </c>
      <c r="AO59" s="335">
        <v>25.4</v>
      </c>
      <c r="AP59" s="336">
        <v>73693</v>
      </c>
      <c r="AQ59" s="337">
        <v>-1.2</v>
      </c>
      <c r="AR59" s="338">
        <v>26.6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515725</v>
      </c>
      <c r="AN60" s="342">
        <v>29587</v>
      </c>
      <c r="AO60" s="343">
        <v>13.2</v>
      </c>
      <c r="AP60" s="344">
        <v>44203</v>
      </c>
      <c r="AQ60" s="345">
        <v>3.9</v>
      </c>
      <c r="AR60" s="346">
        <v>9.3000000000000007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835937</v>
      </c>
      <c r="AN61" s="349">
        <v>46654</v>
      </c>
      <c r="AO61" s="350">
        <v>16.2</v>
      </c>
      <c r="AP61" s="351">
        <v>82457</v>
      </c>
      <c r="AQ61" s="352">
        <v>-5.5</v>
      </c>
      <c r="AR61" s="338">
        <v>21.7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503026</v>
      </c>
      <c r="AN62" s="342">
        <v>28040</v>
      </c>
      <c r="AO62" s="343">
        <v>10.6</v>
      </c>
      <c r="AP62" s="344">
        <v>43068</v>
      </c>
      <c r="AQ62" s="345">
        <v>0.6</v>
      </c>
      <c r="AR62" s="346">
        <v>10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9l1wffQUJfsQ4QW+E+PMRT6a/tV2c9eyNvbk2dxSmb4baeC5NJQ9qCEWoe/obrvUryiJkylPIlP75aHBFQJKQ==" saltValue="rLefqQQp1xbsRZMz9aL6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578</v>
      </c>
    </row>
    <row r="121" spans="125:125" ht="13.5" hidden="1" customHeight="1" x14ac:dyDescent="0.2">
      <c r="DU121" s="259"/>
    </row>
  </sheetData>
  <sheetProtection algorithmName="SHA-512" hashValue="6ssAvjEFSRmsgHEwBqhMoT0Sc47g6TlTHpmo4XA407K9CVzaub/YDlzeRutVAEJ0o7deTyyfogu3Faif9Id4Jw==" saltValue="rJplEJnBZYuO46ex9qjH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579</v>
      </c>
    </row>
  </sheetData>
  <sheetProtection algorithmName="SHA-512" hashValue="GaLePvmogt3C4A9u8Tyx/AlEokl2wqcDSNGFH5MixOv5sMBxE1bQlokMVqhyVGHvBaquyCib3xu7Om9fcASeXw==" saltValue="sEuZ+PLyYZcyChTUfPNM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2">
      <c r="B47" s="10"/>
      <c r="C47" s="1139" t="s">
        <v>3</v>
      </c>
      <c r="D47" s="1139"/>
      <c r="E47" s="1140"/>
      <c r="F47" s="11">
        <v>40.39</v>
      </c>
      <c r="G47" s="12">
        <v>38.68</v>
      </c>
      <c r="H47" s="12">
        <v>34.130000000000003</v>
      </c>
      <c r="I47" s="12">
        <v>35.24</v>
      </c>
      <c r="J47" s="13">
        <v>40.42</v>
      </c>
    </row>
    <row r="48" spans="2:10" ht="57.75" customHeight="1" x14ac:dyDescent="0.2">
      <c r="B48" s="14"/>
      <c r="C48" s="1141" t="s">
        <v>4</v>
      </c>
      <c r="D48" s="1141"/>
      <c r="E48" s="1142"/>
      <c r="F48" s="15">
        <v>18.41</v>
      </c>
      <c r="G48" s="16">
        <v>13.55</v>
      </c>
      <c r="H48" s="16">
        <v>17.55</v>
      </c>
      <c r="I48" s="16">
        <v>20.97</v>
      </c>
      <c r="J48" s="17">
        <v>12.96</v>
      </c>
    </row>
    <row r="49" spans="2:10" ht="57.75" customHeight="1" thickBot="1" x14ac:dyDescent="0.25">
      <c r="B49" s="18"/>
      <c r="C49" s="1143" t="s">
        <v>5</v>
      </c>
      <c r="D49" s="1143"/>
      <c r="E49" s="1144"/>
      <c r="F49" s="19">
        <v>1</v>
      </c>
      <c r="G49" s="20" t="s">
        <v>585</v>
      </c>
      <c r="H49" s="20">
        <v>2.3199999999999998</v>
      </c>
      <c r="I49" s="20">
        <v>4.62</v>
      </c>
      <c r="J49" s="21" t="s">
        <v>586</v>
      </c>
    </row>
    <row r="50" spans="2:10" ht="13.2" x14ac:dyDescent="0.2"/>
  </sheetData>
  <sheetProtection algorithmName="SHA-512" hashValue="Hc6Jhe26IL5lF0NFGEFtNmRGaki7kvUja4/K+y2GpkYSNHDWQO/X4EUeyC75gYRLdvz78pgP4bDzZ7wNK/JuTg==" saltValue="BQA+OMIdovHa8355HLkJ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2024-03-16T02:47:09Z</cp:lastPrinted>
  <dcterms:created xsi:type="dcterms:W3CDTF">2024-03-14T02:51:02Z</dcterms:created>
  <dcterms:modified xsi:type="dcterms:W3CDTF">2024-03-18T11:50:25Z</dcterms:modified>
  <cp:category/>
</cp:coreProperties>
</file>