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067997\Desktop\"/>
    </mc:Choice>
  </mc:AlternateContent>
  <xr:revisionPtr revIDLastSave="0" documentId="13_ncr:1_{9270CDFC-2B3B-4A66-9B7D-EC34A8F3BC31}" xr6:coauthVersionLast="47" xr6:coauthVersionMax="47" xr10:uidLastSave="{00000000-0000-0000-0000-000000000000}"/>
  <workbookProtection workbookAlgorithmName="SHA-512" workbookHashValue="xmX0G7VM50P/kV0fWEcN25qilGAxTvitmrIoEuTy5Z9N3YB6EBsi1LcQ/RZOlpSCrke5uGmixxJOzYlQeQzRcQ==" workbookSaltValue="DXsqUCwhUQ0JCoBttUcXAA=="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P8" i="4"/>
  <c r="I8" i="4"/>
  <c r="B8" i="4"/>
  <c r="B6" i="4"/>
</calcChain>
</file>

<file path=xl/sharedStrings.xml><?xml version="1.0" encoding="utf-8"?>
<sst xmlns="http://schemas.openxmlformats.org/spreadsheetml/2006/main" count="231" uniqueCount="114">
  <si>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</si>
  <si>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</si>
  <si>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</si>
  <si>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</si>
  <si>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</si>
  <si>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</si>
  <si>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</si>
  <si>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</si>
  <si>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</si>
  <si>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</si>
  <si>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</si>
  <si>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</si>
  <si>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</si>
  <si>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</si>
  <si>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</si>
  <si>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</si>
  <si>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</si>
  <si>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</si>
  <si>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</si>
  <si>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</si>
  <si>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</si>
  <si>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</si>
  <si>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</si>
  <si>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</si>
  <si>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</si>
  <si>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</si>
  <si>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</si>
  <si>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</si>
  <si>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</si>
  <si>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</si>
  <si>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</si>
  <si>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</si>
  <si>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</si>
  <si>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</si>
  <si>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</si>
  <si>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</si>
  <si>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</si>
  <si>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</si>
  <si>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</si>
  <si>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</si>
  <si>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</si>
  <si>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</si>
  <si>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</si>
  <si>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</si>
  <si>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</si>
  <si>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</si>
  <si>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</si>
  <si>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r>
      <t>法定耐用年数を超えた管渠延長の割合を示す②管渠老朽化率について、R1　0.00％→0.53％へ訂正する。
　②管渠老朽化率は年々上昇しており、法定耐用年数を経過した管は今後も増え続けることが見込まれる。③管渠改善率を上げるため、ストックマネジメント計画に基づき、既存施設の効率的な維持管理や長寿命化を図りながら計画的に改築更新を</t>
    </r>
    <r>
      <rPr>
        <sz val="11"/>
        <rFont val="ＭＳ ゴシック"/>
        <family val="3"/>
        <charset val="128"/>
      </rPr>
      <t>進める必要があるが、本市の下水道普及率は６割程度で、未普及解消の段階にあり、普及率を上げるための管の布設とのバランスを図って取り組まなければならず、R5の管渠改善率は0.002%となった。</t>
    </r>
    <rPh sb="55" eb="57">
      <t>カンキョ</t>
    </rPh>
    <rPh sb="57" eb="59">
      <t>ロウキュウ</t>
    </rPh>
    <rPh sb="59" eb="60">
      <t>カ</t>
    </rPh>
    <rPh sb="60" eb="61">
      <t>リツ</t>
    </rPh>
    <rPh sb="62" eb="64">
      <t>ネンネン</t>
    </rPh>
    <rPh sb="64" eb="66">
      <t>ジョウショウ</t>
    </rPh>
    <rPh sb="71" eb="73">
      <t>ホウテイ</t>
    </rPh>
    <rPh sb="73" eb="75">
      <t>タイヨウ</t>
    </rPh>
    <rPh sb="75" eb="77">
      <t>ネンスウ</t>
    </rPh>
    <rPh sb="78" eb="80">
      <t>ケイカ</t>
    </rPh>
    <rPh sb="82" eb="83">
      <t>カン</t>
    </rPh>
    <rPh sb="84" eb="86">
      <t>コンゴ</t>
    </rPh>
    <rPh sb="87" eb="88">
      <t>フ</t>
    </rPh>
    <rPh sb="89" eb="90">
      <t>ツヅ</t>
    </rPh>
    <rPh sb="95" eb="97">
      <t>ミコ</t>
    </rPh>
    <rPh sb="102" eb="104">
      <t>カンキョ</t>
    </rPh>
    <rPh sb="104" eb="106">
      <t>カイゼン</t>
    </rPh>
    <rPh sb="106" eb="107">
      <t>リツ</t>
    </rPh>
    <rPh sb="108" eb="109">
      <t>ア</t>
    </rPh>
    <rPh sb="124" eb="126">
      <t>ケイカク</t>
    </rPh>
    <rPh sb="127" eb="128">
      <t>モト</t>
    </rPh>
    <rPh sb="131" eb="135">
      <t>キゾンシセツ</t>
    </rPh>
    <rPh sb="136" eb="139">
      <t>コウリツテキ</t>
    </rPh>
    <rPh sb="140" eb="142">
      <t>イジ</t>
    </rPh>
    <rPh sb="142" eb="144">
      <t>カンリ</t>
    </rPh>
    <rPh sb="145" eb="146">
      <t>チョウ</t>
    </rPh>
    <rPh sb="146" eb="149">
      <t>ジュミョウカ</t>
    </rPh>
    <rPh sb="150" eb="151">
      <t>ハカ</t>
    </rPh>
    <rPh sb="155" eb="158">
      <t>ケイカクテキ</t>
    </rPh>
    <rPh sb="159" eb="161">
      <t>カイチク</t>
    </rPh>
    <rPh sb="161" eb="163">
      <t>コウシン</t>
    </rPh>
    <rPh sb="164" eb="165">
      <t>スス</t>
    </rPh>
    <rPh sb="167" eb="169">
      <t>ヒツヨウ</t>
    </rPh>
    <rPh sb="202" eb="204">
      <t>フキュウ</t>
    </rPh>
    <rPh sb="204" eb="205">
      <t>リツ</t>
    </rPh>
    <rPh sb="206" eb="207">
      <t>ア</t>
    </rPh>
    <rPh sb="212" eb="213">
      <t>カン</t>
    </rPh>
    <rPh sb="214" eb="216">
      <t>フセツ</t>
    </rPh>
    <rPh sb="223" eb="224">
      <t>ハカ</t>
    </rPh>
    <rPh sb="226" eb="227">
      <t>ト</t>
    </rPh>
    <rPh sb="228" eb="229">
      <t>ク</t>
    </rPh>
    <rPh sb="241" eb="246">
      <t>カンキョカイゼンリツ</t>
    </rPh>
    <phoneticPr fontId="1"/>
  </si>
  <si>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</si>
  <si>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</si>
  <si>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</si>
  <si>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</si>
  <si>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</si>
  <si>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</si>
  <si>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</si>
  <si>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</si>
  <si>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</si>
  <si>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</si>
  <si>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</si>
  <si>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</si>
  <si>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</si>
  <si>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</si>
  <si>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</si>
  <si>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</si>
  <si>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</si>
  <si>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</si>
  <si>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</si>
  <si>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</si>
  <si>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</si>
  <si>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</si>
  <si>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</si>
  <si>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</si>
  <si>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</si>
  <si>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</si>
  <si>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</si>
  <si>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</si>
  <si>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</si>
  <si>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</si>
  <si>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</si>
  <si>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</si>
  <si>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</si>
  <si>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</si>
  <si>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</si>
  <si>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</si>
  <si>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</si>
  <si>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</si>
  <si>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</si>
  <si>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</si>
  <si>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</si>
  <si>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</si>
  <si>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</si>
  <si>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</si>
  <si>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</si>
  <si>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</si>
  <si>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</si>
  <si>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</si>
  <si>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静岡県　沼津市</t>
  </si>
  <si>
    <t>法適用</t>
  </si>
  <si>
    <t>下水道事業</t>
  </si>
  <si>
    <t>公共下水道</t>
  </si>
  <si>
    <t>Ac1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</si>
  <si>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</si>
  <si>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</si>
  <si>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</si>
  <si>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</si>
  <si>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</si>
  <si>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</si>
  <si>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</si>
  <si>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</si>
  <si>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</si>
  <si>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</si>
  <si>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</si>
  <si>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下水道事業は、快適で衛生的な住環境を維持するために必要な都市計画事業である。そのため、普及の促進や施設の長寿命化、更新を計画的に推進していかなければならず、強固な経営基盤の確立が不可欠である。
　このような中、使用料収益は人口減少等により、大幅な増加が見込めない状況にあり、施設の長寿命化や耐震化を計画的に実施していく必要がある一方で、施設整備に充てるための財源が不足している現状にあることから、令和６年７月に使用料改定を行った。
　今後もあらゆる経費削減策を講じるほか、水洗化指導を粘り強く行い、下水道利用者を増やしていくとともに、適正な受益者負担となるよう財源の確保に努め、経営改善を図っていく。</t>
    <rPh sb="198" eb="200">
      <t>レイワ</t>
    </rPh>
    <rPh sb="201" eb="202">
      <t>ネン</t>
    </rPh>
    <rPh sb="203" eb="204">
      <t>ガツ</t>
    </rPh>
    <rPh sb="205" eb="208">
      <t>シヨウリョウ</t>
    </rPh>
    <rPh sb="208" eb="210">
      <t>カイテイ</t>
    </rPh>
    <rPh sb="211" eb="212">
      <t>オコナ</t>
    </rPh>
    <rPh sb="289" eb="291">
      <t>ケイエイ</t>
    </rPh>
    <rPh sb="291" eb="293">
      <t>カイゼン</t>
    </rPh>
    <rPh sb="294" eb="295">
      <t>ハカ</t>
    </rPh>
    <phoneticPr fontId="1"/>
  </si>
  <si>
    <r>
      <t>沼津市の下水道事業（公共下水道）は、平成31年４月に使用料改定を行ったことで、令和元年度には過去からの累積欠損金を解消し、その後の経費削減等の経営努力もあり、使用料収入等の収益で回収すべき費用をどの程度賄えているかを示す①経常収支比率は、類似団体平均値を</t>
    </r>
    <r>
      <rPr>
        <sz val="10"/>
        <rFont val="ＭＳ ゴシック"/>
        <family val="3"/>
        <charset val="128"/>
      </rPr>
      <t>超えるまで改善している。
　しかし、使用料収入で汚水処理費用をどの程度賄えているかを示す⑤経費回収率を見ると、約69％と低い状態で推移している。このことは、使用料収入だけでは汚水処理費用を賄うことができていないことを示している。本市の下水道普及率が６割程度で、事業として採算性が低く経営を維持できない状況にあるためである。不足分については、総務省の地方公営企業繰出基準に基づく基準を超えて一般会計より繰り出しを受けている。③流動比率では一般的に100％以上であることが望ましいとされているが、約28％と低いことから内部留保資金を回復するための経営改善を早急に図っていく必要がある。
　また、1㎥あたりの汚水処理にどの程度経費を要したかを示す⑥汚水処理原価は、類似団体平均よりも多額となっている。この要因としては、沼津市の地形的な特性から多くの処理場（市管理：5か所、県管理：1か所）を所有しなければならない等、効率的な維持管理が困難であることがあげられる。
　このような状況を改善する方策として、令和６年７月に使用料改定を行ったことに加えて、自主財源の確保に直接的な影響を持つ⑧水洗化率を上げる努力により一層努め、経営状況の改善を目指す。</t>
    </r>
    <rPh sb="39" eb="41">
      <t>レイワ</t>
    </rPh>
    <rPh sb="41" eb="42">
      <t>ガン</t>
    </rPh>
    <rPh sb="42" eb="44">
      <t>ネンド</t>
    </rPh>
    <rPh sb="46" eb="48">
      <t>カコ</t>
    </rPh>
    <rPh sb="51" eb="53">
      <t>ルイセキ</t>
    </rPh>
    <rPh sb="53" eb="55">
      <t>ケッソン</t>
    </rPh>
    <rPh sb="55" eb="56">
      <t>キン</t>
    </rPh>
    <rPh sb="57" eb="59">
      <t>カイショウ</t>
    </rPh>
    <rPh sb="63" eb="64">
      <t>ゴ</t>
    </rPh>
    <rPh sb="65" eb="67">
      <t>ケイヒ</t>
    </rPh>
    <rPh sb="67" eb="69">
      <t>サクゲン</t>
    </rPh>
    <rPh sb="69" eb="70">
      <t>トウ</t>
    </rPh>
    <rPh sb="71" eb="73">
      <t>ケイエイ</t>
    </rPh>
    <rPh sb="73" eb="75">
      <t>ドリョク</t>
    </rPh>
    <rPh sb="127" eb="128">
      <t>コ</t>
    </rPh>
    <rPh sb="132" eb="134">
      <t>カイゼン</t>
    </rPh>
    <rPh sb="187" eb="188">
      <t>ヒク</t>
    </rPh>
    <rPh sb="189" eb="191">
      <t>ジョウタイ</t>
    </rPh>
    <rPh sb="192" eb="194">
      <t>スイイ</t>
    </rPh>
    <rPh sb="339" eb="341">
      <t>リュウドウ</t>
    </rPh>
    <rPh sb="341" eb="343">
      <t>ヒリツ</t>
    </rPh>
    <rPh sb="345" eb="348">
      <t>イッパンテキ</t>
    </rPh>
    <rPh sb="353" eb="355">
      <t>イジョウ</t>
    </rPh>
    <rPh sb="361" eb="362">
      <t>ノゾ</t>
    </rPh>
    <rPh sb="373" eb="374">
      <t>ヤク</t>
    </rPh>
    <rPh sb="378" eb="379">
      <t>ヒク</t>
    </rPh>
    <rPh sb="384" eb="386">
      <t>ナイブ</t>
    </rPh>
    <rPh sb="386" eb="388">
      <t>リュウホ</t>
    </rPh>
    <rPh sb="388" eb="390">
      <t>シキン</t>
    </rPh>
    <rPh sb="391" eb="393">
      <t>カイフク</t>
    </rPh>
    <rPh sb="398" eb="400">
      <t>ケイエイ</t>
    </rPh>
    <rPh sb="400" eb="402">
      <t>カイゼン</t>
    </rPh>
    <rPh sb="403" eb="405">
      <t>ソウキュウ</t>
    </rPh>
    <rPh sb="406" eb="407">
      <t>ハカ</t>
    </rPh>
    <rPh sb="411" eb="413">
      <t>ヒツヨウ</t>
    </rPh>
    <rPh sb="530" eb="531">
      <t>トウ</t>
    </rPh>
    <rPh sb="562" eb="564">
      <t>ジョウキョウ</t>
    </rPh>
    <rPh sb="565" eb="567">
      <t>カイゼン</t>
    </rPh>
    <rPh sb="569" eb="571">
      <t>ホウサク</t>
    </rPh>
    <rPh sb="575" eb="577">
      <t>レイワ</t>
    </rPh>
    <rPh sb="578" eb="579">
      <t>ネン</t>
    </rPh>
    <rPh sb="580" eb="581">
      <t>ガツ</t>
    </rPh>
    <rPh sb="582" eb="587">
      <t>シヨウリョウカイテイ</t>
    </rPh>
    <rPh sb="588" eb="589">
      <t>オコナ</t>
    </rPh>
    <rPh sb="594" eb="595">
      <t>クワ</t>
    </rPh>
    <rPh sb="598" eb="600">
      <t>ジシュ</t>
    </rPh>
    <rPh sb="603" eb="605">
      <t>カクホ</t>
    </rPh>
    <rPh sb="606" eb="609">
      <t>チョクセツテキ</t>
    </rPh>
    <rPh sb="610" eb="612">
      <t>エイキョウ</t>
    </rPh>
    <rPh sb="613" eb="614">
      <t>モ</t>
    </rPh>
    <rPh sb="621" eb="622">
      <t>ア</t>
    </rPh>
    <rPh sb="624" eb="626">
      <t>ドリョク</t>
    </rPh>
    <rPh sb="629" eb="631">
      <t>イッソウ</t>
    </rPh>
    <rPh sb="631" eb="632">
      <t>ツト</t>
    </rPh>
    <rPh sb="634" eb="636">
      <t>ケイエイ</t>
    </rPh>
    <rPh sb="636" eb="638">
      <t>ジョウキョウ</t>
    </rPh>
    <rPh sb="639" eb="641">
      <t>カイゼン</t>
    </rPh>
    <rPh sb="642" eb="644">
      <t>メザ</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</si>
</sst>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20"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
                  <c:v>0</c:v>
                </c:pt>
                <c:pt idx="1">
                  <c:v>0.03</c:v>
                </c:pt>
                <c:pt idx="2">
                  <c:v>0.05</c:v>
                </c:pt>
                <c:pt idx="3">
                  <c:v>0.16</c:v>
                </c:pt>
                <c:pt idx="4" formatCode="#,##0.00;&quot;△&quot;#,##0.00">
                  <c:v>0</c:v>
                </c:pt>
              </c:numCache>
            </c:numRef>
          </c:val>
          <c:extLst>
            <c:ext xmlns:c16="http://schemas.microsoft.com/office/drawing/2014/chart" uri="{C3380CC4-5D6E-409C-BE32-E72D297353CC}">
              <c16:uniqueId val="{00000000-3909-41EA-9C40-C07BF177F3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3909-41EA-9C40-C07BF177F3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76.599999999999994</c:v>
                </c:pt>
                <c:pt idx="1">
                  <c:v>70.88</c:v>
                </c:pt>
                <c:pt idx="2">
                  <c:v>84.09</c:v>
                </c:pt>
                <c:pt idx="3">
                  <c:v>84.68</c:v>
                </c:pt>
                <c:pt idx="4">
                  <c:v>83.79</c:v>
                </c:pt>
              </c:numCache>
            </c:numRef>
          </c:val>
          <c:extLst>
            <c:ext xmlns:c16="http://schemas.microsoft.com/office/drawing/2014/chart" uri="{C3380CC4-5D6E-409C-BE32-E72D297353CC}">
              <c16:uniqueId val="{00000000-A073-4126-A0CA-09F395441EE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A073-4126-A0CA-09F395441EE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88.71</c:v>
                </c:pt>
                <c:pt idx="1">
                  <c:v>89.08</c:v>
                </c:pt>
                <c:pt idx="2">
                  <c:v>88.75</c:v>
                </c:pt>
                <c:pt idx="3">
                  <c:v>88.94</c:v>
                </c:pt>
                <c:pt idx="4">
                  <c:v>88.84</c:v>
                </c:pt>
              </c:numCache>
            </c:numRef>
          </c:val>
          <c:extLst>
            <c:ext xmlns:c16="http://schemas.microsoft.com/office/drawing/2014/chart" uri="{C3380CC4-5D6E-409C-BE32-E72D297353CC}">
              <c16:uniqueId val="{00000000-6A4D-487A-8350-9767B5EF0D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6A4D-487A-8350-9767B5EF0D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107.91</c:v>
                </c:pt>
                <c:pt idx="1">
                  <c:v>104.97</c:v>
                </c:pt>
                <c:pt idx="2">
                  <c:v>106.09</c:v>
                </c:pt>
                <c:pt idx="3">
                  <c:v>105.81</c:v>
                </c:pt>
                <c:pt idx="4">
                  <c:v>107.35</c:v>
                </c:pt>
              </c:numCache>
            </c:numRef>
          </c:val>
          <c:extLst>
            <c:ext xmlns:c16="http://schemas.microsoft.com/office/drawing/2014/chart" uri="{C3380CC4-5D6E-409C-BE32-E72D297353CC}">
              <c16:uniqueId val="{00000000-5001-40DF-8A0F-81943735972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5001-40DF-8A0F-81943735972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31.65</c:v>
                </c:pt>
                <c:pt idx="1">
                  <c:v>33.549999999999997</c:v>
                </c:pt>
                <c:pt idx="2">
                  <c:v>35.14</c:v>
                </c:pt>
                <c:pt idx="3">
                  <c:v>36.44</c:v>
                </c:pt>
                <c:pt idx="4">
                  <c:v>37.85</c:v>
                </c:pt>
              </c:numCache>
            </c:numRef>
          </c:val>
          <c:extLst>
            <c:ext xmlns:c16="http://schemas.microsoft.com/office/drawing/2014/chart" uri="{C3380CC4-5D6E-409C-BE32-E72D297353CC}">
              <c16:uniqueId val="{00000000-AFB0-41C5-BA71-36ED0867EBB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AFB0-41C5-BA71-36ED0867EBB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
                  <c:v>0</c:v>
                </c:pt>
                <c:pt idx="1">
                  <c:v>1.72</c:v>
                </c:pt>
                <c:pt idx="2">
                  <c:v>2.29</c:v>
                </c:pt>
                <c:pt idx="3">
                  <c:v>3.33</c:v>
                </c:pt>
                <c:pt idx="4">
                  <c:v>4.66</c:v>
                </c:pt>
              </c:numCache>
            </c:numRef>
          </c:val>
          <c:extLst>
            <c:ext xmlns:c16="http://schemas.microsoft.com/office/drawing/2014/chart" uri="{C3380CC4-5D6E-409C-BE32-E72D297353CC}">
              <c16:uniqueId val="{00000000-8E92-4F5B-9A88-C193E890E59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8E92-4F5B-9A88-C193E890E59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FC-4C5E-968E-B77B9A8EF9A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89FC-4C5E-968E-B77B9A8EF9A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35.79</c:v>
                </c:pt>
                <c:pt idx="1">
                  <c:v>24.74</c:v>
                </c:pt>
                <c:pt idx="2">
                  <c:v>16.71</c:v>
                </c:pt>
                <c:pt idx="3">
                  <c:v>15.55</c:v>
                </c:pt>
                <c:pt idx="4">
                  <c:v>28.12</c:v>
                </c:pt>
              </c:numCache>
            </c:numRef>
          </c:val>
          <c:extLst>
            <c:ext xmlns:c16="http://schemas.microsoft.com/office/drawing/2014/chart" uri="{C3380CC4-5D6E-409C-BE32-E72D297353CC}">
              <c16:uniqueId val="{00000000-4FC7-4EBD-A011-C4326D1D2BC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4FC7-4EBD-A011-C4326D1D2BC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1557.75</c:v>
                </c:pt>
                <c:pt idx="1">
                  <c:v>1522.77</c:v>
                </c:pt>
                <c:pt idx="2">
                  <c:v>1500.87</c:v>
                </c:pt>
                <c:pt idx="3">
                  <c:v>1530.43</c:v>
                </c:pt>
                <c:pt idx="4">
                  <c:v>1523.71</c:v>
                </c:pt>
              </c:numCache>
            </c:numRef>
          </c:val>
          <c:extLst>
            <c:ext xmlns:c16="http://schemas.microsoft.com/office/drawing/2014/chart" uri="{C3380CC4-5D6E-409C-BE32-E72D297353CC}">
              <c16:uniqueId val="{00000000-5C98-4FAF-BF52-4A4043FCAF7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5C98-4FAF-BF52-4A4043FCAF7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72.680000000000007</c:v>
                </c:pt>
                <c:pt idx="1">
                  <c:v>68.62</c:v>
                </c:pt>
                <c:pt idx="2">
                  <c:v>69.72</c:v>
                </c:pt>
                <c:pt idx="3">
                  <c:v>67.900000000000006</c:v>
                </c:pt>
                <c:pt idx="4">
                  <c:v>69.13</c:v>
                </c:pt>
              </c:numCache>
            </c:numRef>
          </c:val>
          <c:extLst>
            <c:ext xmlns:c16="http://schemas.microsoft.com/office/drawing/2014/chart" uri="{C3380CC4-5D6E-409C-BE32-E72D297353CC}">
              <c16:uniqueId val="{00000000-BDD1-494D-9F4A-B3D4A0D9AF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BDD1-494D-9F4A-B3D4A0D9AF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179.3</c:v>
                </c:pt>
                <c:pt idx="1">
                  <c:v>191.16</c:v>
                </c:pt>
                <c:pt idx="2">
                  <c:v>188.76</c:v>
                </c:pt>
                <c:pt idx="3">
                  <c:v>194.46</c:v>
                </c:pt>
                <c:pt idx="4">
                  <c:v>191.68</c:v>
                </c:pt>
              </c:numCache>
            </c:numRef>
          </c:val>
          <c:extLst>
            <c:ext xmlns:c16="http://schemas.microsoft.com/office/drawing/2014/chart" uri="{C3380CC4-5D6E-409C-BE32-E72D297353CC}">
              <c16:uniqueId val="{00000000-878B-4928-A6D6-AD75CD661E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878B-4928-A6D6-AD75CD661E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L16" sqref="BL16:BZ44"/>
    </sheetView>
  </sheetViews>
  <sheetFormatPr defaultColWidth="2.6640625" defaultRowHeight="13.2" x14ac:dyDescent="0.2"/>
  <cols>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0" t="s">
        <v>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2">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2">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静岡県　沼津市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10</v>
      </c>
      <c r="C7" s="29"/>
      <c r="D7" s="29"/>
      <c r="E7" s="29"/>
      <c r="F7" s="29"/>
      <c r="G7" s="29"/>
      <c r="H7" s="29"/>
      <c r="I7" s="29" t="s">
        <v>15</v>
      </c>
      <c r="J7" s="29"/>
      <c r="K7" s="29"/>
      <c r="L7" s="29"/>
      <c r="M7" s="29"/>
      <c r="N7" s="29"/>
      <c r="O7" s="29"/>
      <c r="P7" s="29" t="s">
        <v>9</v>
      </c>
      <c r="Q7" s="29"/>
      <c r="R7" s="29"/>
      <c r="S7" s="29"/>
      <c r="T7" s="29"/>
      <c r="U7" s="29"/>
      <c r="V7" s="29"/>
      <c r="W7" s="29" t="s">
        <v>5</v>
      </c>
      <c r="X7" s="29"/>
      <c r="Y7" s="29"/>
      <c r="Z7" s="29"/>
      <c r="AA7" s="29"/>
      <c r="AB7" s="29"/>
      <c r="AC7" s="29"/>
      <c r="AD7" s="29" t="s">
        <v>8</v>
      </c>
      <c r="AE7" s="29"/>
      <c r="AF7" s="29"/>
      <c r="AG7" s="29"/>
      <c r="AH7" s="29"/>
      <c r="AI7" s="29"/>
      <c r="AJ7" s="29"/>
      <c r="AK7" s="3"/>
      <c r="AL7" s="29" t="s">
        <v>17</v>
      </c>
      <c r="AM7" s="29"/>
      <c r="AN7" s="29"/>
      <c r="AO7" s="29"/>
      <c r="AP7" s="29"/>
      <c r="AQ7" s="29"/>
      <c r="AR7" s="29"/>
      <c r="AS7" s="29"/>
      <c r="AT7" s="29" t="s">
        <v>11</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Ac1</v>
      </c>
      <c r="X8" s="33"/>
      <c r="Y8" s="33"/>
      <c r="Z8" s="33"/>
      <c r="AA8" s="33"/>
      <c r="AB8" s="33"/>
      <c r="AC8" s="33"/>
      <c r="AD8" s="34" t="str">
        <f>データ!$M$6</f>
        <v>非設置</v>
      </c>
      <c r="AE8" s="34"/>
      <c r="AF8" s="34"/>
      <c r="AG8" s="34"/>
      <c r="AH8" s="34"/>
      <c r="AI8" s="34"/>
      <c r="AJ8" s="34"/>
      <c r="AK8" s="3"/>
      <c r="AL8" s="35">
        <f>データ!S6</f>
        <v>187826</v>
      </c>
      <c r="AM8" s="35"/>
      <c r="AN8" s="35"/>
      <c r="AO8" s="35"/>
      <c r="AP8" s="35"/>
      <c r="AQ8" s="35"/>
      <c r="AR8" s="35"/>
      <c r="AS8" s="35"/>
      <c r="AT8" s="36">
        <f>データ!T6</f>
        <v>389.08</v>
      </c>
      <c r="AU8" s="36"/>
      <c r="AV8" s="36"/>
      <c r="AW8" s="36"/>
      <c r="AX8" s="36"/>
      <c r="AY8" s="36"/>
      <c r="AZ8" s="36"/>
      <c r="BA8" s="36"/>
      <c r="BB8" s="36">
        <f>データ!U6</f>
        <v>482.74</v>
      </c>
      <c r="BC8" s="36"/>
      <c r="BD8" s="36"/>
      <c r="BE8" s="36"/>
      <c r="BF8" s="36"/>
      <c r="BG8" s="36"/>
      <c r="BH8" s="36"/>
      <c r="BI8" s="36"/>
      <c r="BJ8" s="3"/>
      <c r="BK8" s="3"/>
      <c r="BL8" s="37" t="s">
        <v>16</v>
      </c>
      <c r="BM8" s="38"/>
      <c r="BN8" s="39" t="s">
        <v>21</v>
      </c>
      <c r="BO8" s="39"/>
      <c r="BP8" s="39"/>
      <c r="BQ8" s="39"/>
      <c r="BR8" s="39"/>
      <c r="BS8" s="39"/>
      <c r="BT8" s="39"/>
      <c r="BU8" s="39"/>
      <c r="BV8" s="39"/>
      <c r="BW8" s="39"/>
      <c r="BX8" s="39"/>
      <c r="BY8" s="40"/>
    </row>
    <row r="9" spans="1:78" ht="18.75" customHeight="1" x14ac:dyDescent="0.2">
      <c r="A9" s="2"/>
      <c r="B9" s="29" t="s">
        <v>22</v>
      </c>
      <c r="C9" s="29"/>
      <c r="D9" s="29"/>
      <c r="E9" s="29"/>
      <c r="F9" s="29"/>
      <c r="G9" s="29"/>
      <c r="H9" s="29"/>
      <c r="I9" s="29" t="s">
        <v>24</v>
      </c>
      <c r="J9" s="29"/>
      <c r="K9" s="29"/>
      <c r="L9" s="29"/>
      <c r="M9" s="29"/>
      <c r="N9" s="29"/>
      <c r="O9" s="29"/>
      <c r="P9" s="29" t="s">
        <v>25</v>
      </c>
      <c r="Q9" s="29"/>
      <c r="R9" s="29"/>
      <c r="S9" s="29"/>
      <c r="T9" s="29"/>
      <c r="U9" s="29"/>
      <c r="V9" s="29"/>
      <c r="W9" s="29" t="s">
        <v>28</v>
      </c>
      <c r="X9" s="29"/>
      <c r="Y9" s="29"/>
      <c r="Z9" s="29"/>
      <c r="AA9" s="29"/>
      <c r="AB9" s="29"/>
      <c r="AC9" s="29"/>
      <c r="AD9" s="29" t="s">
        <v>23</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3</v>
      </c>
      <c r="BC9" s="29"/>
      <c r="BD9" s="29"/>
      <c r="BE9" s="29"/>
      <c r="BF9" s="29"/>
      <c r="BG9" s="29"/>
      <c r="BH9" s="29"/>
      <c r="BI9" s="29"/>
      <c r="BJ9" s="3"/>
      <c r="BK9" s="3"/>
      <c r="BL9" s="41" t="s">
        <v>32</v>
      </c>
      <c r="BM9" s="42"/>
      <c r="BN9" s="43" t="s">
        <v>33</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50.2</v>
      </c>
      <c r="J10" s="36"/>
      <c r="K10" s="36"/>
      <c r="L10" s="36"/>
      <c r="M10" s="36"/>
      <c r="N10" s="36"/>
      <c r="O10" s="36"/>
      <c r="P10" s="36">
        <f>データ!P6</f>
        <v>58.37</v>
      </c>
      <c r="Q10" s="36"/>
      <c r="R10" s="36"/>
      <c r="S10" s="36"/>
      <c r="T10" s="36"/>
      <c r="U10" s="36"/>
      <c r="V10" s="36"/>
      <c r="W10" s="36">
        <f>データ!Q6</f>
        <v>55.14</v>
      </c>
      <c r="X10" s="36"/>
      <c r="Y10" s="36"/>
      <c r="Z10" s="36"/>
      <c r="AA10" s="36"/>
      <c r="AB10" s="36"/>
      <c r="AC10" s="36"/>
      <c r="AD10" s="35">
        <f>データ!R6</f>
        <v>2600</v>
      </c>
      <c r="AE10" s="35"/>
      <c r="AF10" s="35"/>
      <c r="AG10" s="35"/>
      <c r="AH10" s="35"/>
      <c r="AI10" s="35"/>
      <c r="AJ10" s="35"/>
      <c r="AK10" s="2"/>
      <c r="AL10" s="35">
        <f>データ!V6</f>
        <v>108964</v>
      </c>
      <c r="AM10" s="35"/>
      <c r="AN10" s="35"/>
      <c r="AO10" s="35"/>
      <c r="AP10" s="35"/>
      <c r="AQ10" s="35"/>
      <c r="AR10" s="35"/>
      <c r="AS10" s="35"/>
      <c r="AT10" s="36">
        <f>データ!W6</f>
        <v>17.78</v>
      </c>
      <c r="AU10" s="36"/>
      <c r="AV10" s="36"/>
      <c r="AW10" s="36"/>
      <c r="AX10" s="36"/>
      <c r="AY10" s="36"/>
      <c r="AZ10" s="36"/>
      <c r="BA10" s="36"/>
      <c r="BB10" s="36">
        <f>データ!X6</f>
        <v>6128.46</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38</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27</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39</v>
      </c>
      <c r="BM14" s="60"/>
      <c r="BN14" s="60"/>
      <c r="BO14" s="60"/>
      <c r="BP14" s="60"/>
      <c r="BQ14" s="60"/>
      <c r="BR14" s="60"/>
      <c r="BS14" s="60"/>
      <c r="BT14" s="60"/>
      <c r="BU14" s="60"/>
      <c r="BV14" s="60"/>
      <c r="BW14" s="60"/>
      <c r="BX14" s="60"/>
      <c r="BY14" s="60"/>
      <c r="BZ14" s="61"/>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5"/>
      <c r="BM17" s="66"/>
      <c r="BN17" s="66"/>
      <c r="BO17" s="66"/>
      <c r="BP17" s="66"/>
      <c r="BQ17" s="66"/>
      <c r="BR17" s="66"/>
      <c r="BS17" s="66"/>
      <c r="BT17" s="66"/>
      <c r="BU17" s="66"/>
      <c r="BV17" s="66"/>
      <c r="BW17" s="66"/>
      <c r="BX17" s="66"/>
      <c r="BY17" s="66"/>
      <c r="BZ17" s="6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5"/>
      <c r="BM18" s="66"/>
      <c r="BN18" s="66"/>
      <c r="BO18" s="66"/>
      <c r="BP18" s="66"/>
      <c r="BQ18" s="66"/>
      <c r="BR18" s="66"/>
      <c r="BS18" s="66"/>
      <c r="BT18" s="66"/>
      <c r="BU18" s="66"/>
      <c r="BV18" s="66"/>
      <c r="BW18" s="66"/>
      <c r="BX18" s="66"/>
      <c r="BY18" s="66"/>
      <c r="BZ18" s="6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5"/>
      <c r="BM19" s="66"/>
      <c r="BN19" s="66"/>
      <c r="BO19" s="66"/>
      <c r="BP19" s="66"/>
      <c r="BQ19" s="66"/>
      <c r="BR19" s="66"/>
      <c r="BS19" s="66"/>
      <c r="BT19" s="66"/>
      <c r="BU19" s="66"/>
      <c r="BV19" s="66"/>
      <c r="BW19" s="66"/>
      <c r="BX19" s="66"/>
      <c r="BY19" s="66"/>
      <c r="BZ19" s="6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5"/>
      <c r="BM20" s="66"/>
      <c r="BN20" s="66"/>
      <c r="BO20" s="66"/>
      <c r="BP20" s="66"/>
      <c r="BQ20" s="66"/>
      <c r="BR20" s="66"/>
      <c r="BS20" s="66"/>
      <c r="BT20" s="66"/>
      <c r="BU20" s="66"/>
      <c r="BV20" s="66"/>
      <c r="BW20" s="66"/>
      <c r="BX20" s="66"/>
      <c r="BY20" s="66"/>
      <c r="BZ20" s="6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5"/>
      <c r="BM21" s="66"/>
      <c r="BN21" s="66"/>
      <c r="BO21" s="66"/>
      <c r="BP21" s="66"/>
      <c r="BQ21" s="66"/>
      <c r="BR21" s="66"/>
      <c r="BS21" s="66"/>
      <c r="BT21" s="66"/>
      <c r="BU21" s="66"/>
      <c r="BV21" s="66"/>
      <c r="BW21" s="66"/>
      <c r="BX21" s="66"/>
      <c r="BY21" s="66"/>
      <c r="BZ21" s="6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5"/>
      <c r="BM22" s="66"/>
      <c r="BN22" s="66"/>
      <c r="BO22" s="66"/>
      <c r="BP22" s="66"/>
      <c r="BQ22" s="66"/>
      <c r="BR22" s="66"/>
      <c r="BS22" s="66"/>
      <c r="BT22" s="66"/>
      <c r="BU22" s="66"/>
      <c r="BV22" s="66"/>
      <c r="BW22" s="66"/>
      <c r="BX22" s="66"/>
      <c r="BY22" s="66"/>
      <c r="BZ22" s="6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5"/>
      <c r="BM23" s="66"/>
      <c r="BN23" s="66"/>
      <c r="BO23" s="66"/>
      <c r="BP23" s="66"/>
      <c r="BQ23" s="66"/>
      <c r="BR23" s="66"/>
      <c r="BS23" s="66"/>
      <c r="BT23" s="66"/>
      <c r="BU23" s="66"/>
      <c r="BV23" s="66"/>
      <c r="BW23" s="66"/>
      <c r="BX23" s="66"/>
      <c r="BY23" s="66"/>
      <c r="BZ23" s="6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5"/>
      <c r="BM24" s="66"/>
      <c r="BN24" s="66"/>
      <c r="BO24" s="66"/>
      <c r="BP24" s="66"/>
      <c r="BQ24" s="66"/>
      <c r="BR24" s="66"/>
      <c r="BS24" s="66"/>
      <c r="BT24" s="66"/>
      <c r="BU24" s="66"/>
      <c r="BV24" s="66"/>
      <c r="BW24" s="66"/>
      <c r="BX24" s="66"/>
      <c r="BY24" s="66"/>
      <c r="BZ24" s="6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5"/>
      <c r="BM25" s="66"/>
      <c r="BN25" s="66"/>
      <c r="BO25" s="66"/>
      <c r="BP25" s="66"/>
      <c r="BQ25" s="66"/>
      <c r="BR25" s="66"/>
      <c r="BS25" s="66"/>
      <c r="BT25" s="66"/>
      <c r="BU25" s="66"/>
      <c r="BV25" s="66"/>
      <c r="BW25" s="66"/>
      <c r="BX25" s="66"/>
      <c r="BY25" s="66"/>
      <c r="BZ25" s="6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5"/>
      <c r="BM26" s="66"/>
      <c r="BN26" s="66"/>
      <c r="BO26" s="66"/>
      <c r="BP26" s="66"/>
      <c r="BQ26" s="66"/>
      <c r="BR26" s="66"/>
      <c r="BS26" s="66"/>
      <c r="BT26" s="66"/>
      <c r="BU26" s="66"/>
      <c r="BV26" s="66"/>
      <c r="BW26" s="66"/>
      <c r="BX26" s="66"/>
      <c r="BY26" s="66"/>
      <c r="BZ26" s="6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5"/>
      <c r="BM27" s="66"/>
      <c r="BN27" s="66"/>
      <c r="BO27" s="66"/>
      <c r="BP27" s="66"/>
      <c r="BQ27" s="66"/>
      <c r="BR27" s="66"/>
      <c r="BS27" s="66"/>
      <c r="BT27" s="66"/>
      <c r="BU27" s="66"/>
      <c r="BV27" s="66"/>
      <c r="BW27" s="66"/>
      <c r="BX27" s="66"/>
      <c r="BY27" s="66"/>
      <c r="BZ27" s="6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5"/>
      <c r="BM28" s="66"/>
      <c r="BN28" s="66"/>
      <c r="BO28" s="66"/>
      <c r="BP28" s="66"/>
      <c r="BQ28" s="66"/>
      <c r="BR28" s="66"/>
      <c r="BS28" s="66"/>
      <c r="BT28" s="66"/>
      <c r="BU28" s="66"/>
      <c r="BV28" s="66"/>
      <c r="BW28" s="66"/>
      <c r="BX28" s="66"/>
      <c r="BY28" s="66"/>
      <c r="BZ28" s="6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5"/>
      <c r="BM29" s="66"/>
      <c r="BN29" s="66"/>
      <c r="BO29" s="66"/>
      <c r="BP29" s="66"/>
      <c r="BQ29" s="66"/>
      <c r="BR29" s="66"/>
      <c r="BS29" s="66"/>
      <c r="BT29" s="66"/>
      <c r="BU29" s="66"/>
      <c r="BV29" s="66"/>
      <c r="BW29" s="66"/>
      <c r="BX29" s="66"/>
      <c r="BY29" s="66"/>
      <c r="BZ29" s="6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5"/>
      <c r="BM30" s="66"/>
      <c r="BN30" s="66"/>
      <c r="BO30" s="66"/>
      <c r="BP30" s="66"/>
      <c r="BQ30" s="66"/>
      <c r="BR30" s="66"/>
      <c r="BS30" s="66"/>
      <c r="BT30" s="66"/>
      <c r="BU30" s="66"/>
      <c r="BV30" s="66"/>
      <c r="BW30" s="66"/>
      <c r="BX30" s="66"/>
      <c r="BY30" s="66"/>
      <c r="BZ30" s="6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5"/>
      <c r="BM31" s="66"/>
      <c r="BN31" s="66"/>
      <c r="BO31" s="66"/>
      <c r="BP31" s="66"/>
      <c r="BQ31" s="66"/>
      <c r="BR31" s="66"/>
      <c r="BS31" s="66"/>
      <c r="BT31" s="66"/>
      <c r="BU31" s="66"/>
      <c r="BV31" s="66"/>
      <c r="BW31" s="66"/>
      <c r="BX31" s="66"/>
      <c r="BY31" s="66"/>
      <c r="BZ31" s="6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5"/>
      <c r="BM32" s="66"/>
      <c r="BN32" s="66"/>
      <c r="BO32" s="66"/>
      <c r="BP32" s="66"/>
      <c r="BQ32" s="66"/>
      <c r="BR32" s="66"/>
      <c r="BS32" s="66"/>
      <c r="BT32" s="66"/>
      <c r="BU32" s="66"/>
      <c r="BV32" s="66"/>
      <c r="BW32" s="66"/>
      <c r="BX32" s="66"/>
      <c r="BY32" s="66"/>
      <c r="BZ32" s="6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5"/>
      <c r="BM33" s="66"/>
      <c r="BN33" s="66"/>
      <c r="BO33" s="66"/>
      <c r="BP33" s="66"/>
      <c r="BQ33" s="66"/>
      <c r="BR33" s="66"/>
      <c r="BS33" s="66"/>
      <c r="BT33" s="66"/>
      <c r="BU33" s="66"/>
      <c r="BV33" s="66"/>
      <c r="BW33" s="66"/>
      <c r="BX33" s="66"/>
      <c r="BY33" s="66"/>
      <c r="BZ33" s="67"/>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5"/>
      <c r="BM34" s="66"/>
      <c r="BN34" s="66"/>
      <c r="BO34" s="66"/>
      <c r="BP34" s="66"/>
      <c r="BQ34" s="66"/>
      <c r="BR34" s="66"/>
      <c r="BS34" s="66"/>
      <c r="BT34" s="66"/>
      <c r="BU34" s="66"/>
      <c r="BV34" s="66"/>
      <c r="BW34" s="66"/>
      <c r="BX34" s="66"/>
      <c r="BY34" s="66"/>
      <c r="BZ34" s="67"/>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5"/>
      <c r="BM35" s="66"/>
      <c r="BN35" s="66"/>
      <c r="BO35" s="66"/>
      <c r="BP35" s="66"/>
      <c r="BQ35" s="66"/>
      <c r="BR35" s="66"/>
      <c r="BS35" s="66"/>
      <c r="BT35" s="66"/>
      <c r="BU35" s="66"/>
      <c r="BV35" s="66"/>
      <c r="BW35" s="66"/>
      <c r="BX35" s="66"/>
      <c r="BY35" s="66"/>
      <c r="BZ35" s="6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5"/>
      <c r="BM36" s="66"/>
      <c r="BN36" s="66"/>
      <c r="BO36" s="66"/>
      <c r="BP36" s="66"/>
      <c r="BQ36" s="66"/>
      <c r="BR36" s="66"/>
      <c r="BS36" s="66"/>
      <c r="BT36" s="66"/>
      <c r="BU36" s="66"/>
      <c r="BV36" s="66"/>
      <c r="BW36" s="66"/>
      <c r="BX36" s="66"/>
      <c r="BY36" s="66"/>
      <c r="BZ36" s="6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5"/>
      <c r="BM37" s="66"/>
      <c r="BN37" s="66"/>
      <c r="BO37" s="66"/>
      <c r="BP37" s="66"/>
      <c r="BQ37" s="66"/>
      <c r="BR37" s="66"/>
      <c r="BS37" s="66"/>
      <c r="BT37" s="66"/>
      <c r="BU37" s="66"/>
      <c r="BV37" s="66"/>
      <c r="BW37" s="66"/>
      <c r="BX37" s="66"/>
      <c r="BY37" s="66"/>
      <c r="BZ37" s="6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5"/>
      <c r="BM38" s="66"/>
      <c r="BN38" s="66"/>
      <c r="BO38" s="66"/>
      <c r="BP38" s="66"/>
      <c r="BQ38" s="66"/>
      <c r="BR38" s="66"/>
      <c r="BS38" s="66"/>
      <c r="BT38" s="66"/>
      <c r="BU38" s="66"/>
      <c r="BV38" s="66"/>
      <c r="BW38" s="66"/>
      <c r="BX38" s="66"/>
      <c r="BY38" s="66"/>
      <c r="BZ38" s="6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5"/>
      <c r="BM39" s="66"/>
      <c r="BN39" s="66"/>
      <c r="BO39" s="66"/>
      <c r="BP39" s="66"/>
      <c r="BQ39" s="66"/>
      <c r="BR39" s="66"/>
      <c r="BS39" s="66"/>
      <c r="BT39" s="66"/>
      <c r="BU39" s="66"/>
      <c r="BV39" s="66"/>
      <c r="BW39" s="66"/>
      <c r="BX39" s="66"/>
      <c r="BY39" s="66"/>
      <c r="BZ39" s="6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5"/>
      <c r="BM40" s="66"/>
      <c r="BN40" s="66"/>
      <c r="BO40" s="66"/>
      <c r="BP40" s="66"/>
      <c r="BQ40" s="66"/>
      <c r="BR40" s="66"/>
      <c r="BS40" s="66"/>
      <c r="BT40" s="66"/>
      <c r="BU40" s="66"/>
      <c r="BV40" s="66"/>
      <c r="BW40" s="66"/>
      <c r="BX40" s="66"/>
      <c r="BY40" s="66"/>
      <c r="BZ40" s="6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5"/>
      <c r="BM41" s="66"/>
      <c r="BN41" s="66"/>
      <c r="BO41" s="66"/>
      <c r="BP41" s="66"/>
      <c r="BQ41" s="66"/>
      <c r="BR41" s="66"/>
      <c r="BS41" s="66"/>
      <c r="BT41" s="66"/>
      <c r="BU41" s="66"/>
      <c r="BV41" s="66"/>
      <c r="BW41" s="66"/>
      <c r="BX41" s="66"/>
      <c r="BY41" s="66"/>
      <c r="BZ41" s="6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5"/>
      <c r="BM42" s="66"/>
      <c r="BN42" s="66"/>
      <c r="BO42" s="66"/>
      <c r="BP42" s="66"/>
      <c r="BQ42" s="66"/>
      <c r="BR42" s="66"/>
      <c r="BS42" s="66"/>
      <c r="BT42" s="66"/>
      <c r="BU42" s="66"/>
      <c r="BV42" s="66"/>
      <c r="BW42" s="66"/>
      <c r="BX42" s="66"/>
      <c r="BY42" s="66"/>
      <c r="BZ42" s="6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5"/>
      <c r="BM43" s="66"/>
      <c r="BN43" s="66"/>
      <c r="BO43" s="66"/>
      <c r="BP43" s="66"/>
      <c r="BQ43" s="66"/>
      <c r="BR43" s="66"/>
      <c r="BS43" s="66"/>
      <c r="BT43" s="66"/>
      <c r="BU43" s="66"/>
      <c r="BV43" s="66"/>
      <c r="BW43" s="66"/>
      <c r="BX43" s="66"/>
      <c r="BY43" s="66"/>
      <c r="BZ43" s="6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8"/>
      <c r="BM44" s="69"/>
      <c r="BN44" s="69"/>
      <c r="BO44" s="69"/>
      <c r="BP44" s="69"/>
      <c r="BQ44" s="69"/>
      <c r="BR44" s="69"/>
      <c r="BS44" s="69"/>
      <c r="BT44" s="69"/>
      <c r="BU44" s="69"/>
      <c r="BV44" s="69"/>
      <c r="BW44" s="69"/>
      <c r="BX44" s="69"/>
      <c r="BY44" s="69"/>
      <c r="BZ44" s="7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1" t="s">
        <v>47</v>
      </c>
      <c r="BM47" s="72"/>
      <c r="BN47" s="72"/>
      <c r="BO47" s="72"/>
      <c r="BP47" s="72"/>
      <c r="BQ47" s="72"/>
      <c r="BR47" s="72"/>
      <c r="BS47" s="72"/>
      <c r="BT47" s="72"/>
      <c r="BU47" s="72"/>
      <c r="BV47" s="72"/>
      <c r="BW47" s="72"/>
      <c r="BX47" s="72"/>
      <c r="BY47" s="72"/>
      <c r="BZ47" s="7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1"/>
      <c r="BM48" s="72"/>
      <c r="BN48" s="72"/>
      <c r="BO48" s="72"/>
      <c r="BP48" s="72"/>
      <c r="BQ48" s="72"/>
      <c r="BR48" s="72"/>
      <c r="BS48" s="72"/>
      <c r="BT48" s="72"/>
      <c r="BU48" s="72"/>
      <c r="BV48" s="72"/>
      <c r="BW48" s="72"/>
      <c r="BX48" s="72"/>
      <c r="BY48" s="72"/>
      <c r="BZ48" s="7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1"/>
      <c r="BM49" s="72"/>
      <c r="BN49" s="72"/>
      <c r="BO49" s="72"/>
      <c r="BP49" s="72"/>
      <c r="BQ49" s="72"/>
      <c r="BR49" s="72"/>
      <c r="BS49" s="72"/>
      <c r="BT49" s="72"/>
      <c r="BU49" s="72"/>
      <c r="BV49" s="72"/>
      <c r="BW49" s="72"/>
      <c r="BX49" s="72"/>
      <c r="BY49" s="72"/>
      <c r="BZ49" s="7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1"/>
      <c r="BM50" s="72"/>
      <c r="BN50" s="72"/>
      <c r="BO50" s="72"/>
      <c r="BP50" s="72"/>
      <c r="BQ50" s="72"/>
      <c r="BR50" s="72"/>
      <c r="BS50" s="72"/>
      <c r="BT50" s="72"/>
      <c r="BU50" s="72"/>
      <c r="BV50" s="72"/>
      <c r="BW50" s="72"/>
      <c r="BX50" s="72"/>
      <c r="BY50" s="72"/>
      <c r="BZ50" s="7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1"/>
      <c r="BM51" s="72"/>
      <c r="BN51" s="72"/>
      <c r="BO51" s="72"/>
      <c r="BP51" s="72"/>
      <c r="BQ51" s="72"/>
      <c r="BR51" s="72"/>
      <c r="BS51" s="72"/>
      <c r="BT51" s="72"/>
      <c r="BU51" s="72"/>
      <c r="BV51" s="72"/>
      <c r="BW51" s="72"/>
      <c r="BX51" s="72"/>
      <c r="BY51" s="72"/>
      <c r="BZ51" s="7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1"/>
      <c r="BM52" s="72"/>
      <c r="BN52" s="72"/>
      <c r="BO52" s="72"/>
      <c r="BP52" s="72"/>
      <c r="BQ52" s="72"/>
      <c r="BR52" s="72"/>
      <c r="BS52" s="72"/>
      <c r="BT52" s="72"/>
      <c r="BU52" s="72"/>
      <c r="BV52" s="72"/>
      <c r="BW52" s="72"/>
      <c r="BX52" s="72"/>
      <c r="BY52" s="72"/>
      <c r="BZ52" s="7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1"/>
      <c r="BM53" s="72"/>
      <c r="BN53" s="72"/>
      <c r="BO53" s="72"/>
      <c r="BP53" s="72"/>
      <c r="BQ53" s="72"/>
      <c r="BR53" s="72"/>
      <c r="BS53" s="72"/>
      <c r="BT53" s="72"/>
      <c r="BU53" s="72"/>
      <c r="BV53" s="72"/>
      <c r="BW53" s="72"/>
      <c r="BX53" s="72"/>
      <c r="BY53" s="72"/>
      <c r="BZ53" s="7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1"/>
      <c r="BM54" s="72"/>
      <c r="BN54" s="72"/>
      <c r="BO54" s="72"/>
      <c r="BP54" s="72"/>
      <c r="BQ54" s="72"/>
      <c r="BR54" s="72"/>
      <c r="BS54" s="72"/>
      <c r="BT54" s="72"/>
      <c r="BU54" s="72"/>
      <c r="BV54" s="72"/>
      <c r="BW54" s="72"/>
      <c r="BX54" s="72"/>
      <c r="BY54" s="72"/>
      <c r="BZ54" s="7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1"/>
      <c r="BM55" s="72"/>
      <c r="BN55" s="72"/>
      <c r="BO55" s="72"/>
      <c r="BP55" s="72"/>
      <c r="BQ55" s="72"/>
      <c r="BR55" s="72"/>
      <c r="BS55" s="72"/>
      <c r="BT55" s="72"/>
      <c r="BU55" s="72"/>
      <c r="BV55" s="72"/>
      <c r="BW55" s="72"/>
      <c r="BX55" s="72"/>
      <c r="BY55" s="72"/>
      <c r="BZ55" s="7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1"/>
      <c r="BM56" s="72"/>
      <c r="BN56" s="72"/>
      <c r="BO56" s="72"/>
      <c r="BP56" s="72"/>
      <c r="BQ56" s="72"/>
      <c r="BR56" s="72"/>
      <c r="BS56" s="72"/>
      <c r="BT56" s="72"/>
      <c r="BU56" s="72"/>
      <c r="BV56" s="72"/>
      <c r="BW56" s="72"/>
      <c r="BX56" s="72"/>
      <c r="BY56" s="72"/>
      <c r="BZ56" s="7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1"/>
      <c r="BM57" s="72"/>
      <c r="BN57" s="72"/>
      <c r="BO57" s="72"/>
      <c r="BP57" s="72"/>
      <c r="BQ57" s="72"/>
      <c r="BR57" s="72"/>
      <c r="BS57" s="72"/>
      <c r="BT57" s="72"/>
      <c r="BU57" s="72"/>
      <c r="BV57" s="72"/>
      <c r="BW57" s="72"/>
      <c r="BX57" s="72"/>
      <c r="BY57" s="72"/>
      <c r="BZ57" s="7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1"/>
      <c r="BM58" s="72"/>
      <c r="BN58" s="72"/>
      <c r="BO58" s="72"/>
      <c r="BP58" s="72"/>
      <c r="BQ58" s="72"/>
      <c r="BR58" s="72"/>
      <c r="BS58" s="72"/>
      <c r="BT58" s="72"/>
      <c r="BU58" s="72"/>
      <c r="BV58" s="72"/>
      <c r="BW58" s="72"/>
      <c r="BX58" s="72"/>
      <c r="BY58" s="72"/>
      <c r="BZ58" s="7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1"/>
      <c r="BM59" s="72"/>
      <c r="BN59" s="72"/>
      <c r="BO59" s="72"/>
      <c r="BP59" s="72"/>
      <c r="BQ59" s="72"/>
      <c r="BR59" s="72"/>
      <c r="BS59" s="72"/>
      <c r="BT59" s="72"/>
      <c r="BU59" s="72"/>
      <c r="BV59" s="72"/>
      <c r="BW59" s="72"/>
      <c r="BX59" s="72"/>
      <c r="BY59" s="72"/>
      <c r="BZ59" s="73"/>
    </row>
    <row r="60" spans="1:78" ht="13.5" customHeight="1" x14ac:dyDescent="0.2">
      <c r="A60" s="2"/>
      <c r="B60" s="56" t="s">
        <v>12</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71"/>
      <c r="BM60" s="72"/>
      <c r="BN60" s="72"/>
      <c r="BO60" s="72"/>
      <c r="BP60" s="72"/>
      <c r="BQ60" s="72"/>
      <c r="BR60" s="72"/>
      <c r="BS60" s="72"/>
      <c r="BT60" s="72"/>
      <c r="BU60" s="72"/>
      <c r="BV60" s="72"/>
      <c r="BW60" s="72"/>
      <c r="BX60" s="72"/>
      <c r="BY60" s="72"/>
      <c r="BZ60" s="73"/>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71"/>
      <c r="BM61" s="72"/>
      <c r="BN61" s="72"/>
      <c r="BO61" s="72"/>
      <c r="BP61" s="72"/>
      <c r="BQ61" s="72"/>
      <c r="BR61" s="72"/>
      <c r="BS61" s="72"/>
      <c r="BT61" s="72"/>
      <c r="BU61" s="72"/>
      <c r="BV61" s="72"/>
      <c r="BW61" s="72"/>
      <c r="BX61" s="72"/>
      <c r="BY61" s="72"/>
      <c r="BZ61" s="7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1"/>
      <c r="BM62" s="72"/>
      <c r="BN62" s="72"/>
      <c r="BO62" s="72"/>
      <c r="BP62" s="72"/>
      <c r="BQ62" s="72"/>
      <c r="BR62" s="72"/>
      <c r="BS62" s="72"/>
      <c r="BT62" s="72"/>
      <c r="BU62" s="72"/>
      <c r="BV62" s="72"/>
      <c r="BW62" s="72"/>
      <c r="BX62" s="72"/>
      <c r="BY62" s="72"/>
      <c r="BZ62" s="7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4"/>
      <c r="BM63" s="75"/>
      <c r="BN63" s="75"/>
      <c r="BO63" s="75"/>
      <c r="BP63" s="75"/>
      <c r="BQ63" s="75"/>
      <c r="BR63" s="75"/>
      <c r="BS63" s="75"/>
      <c r="BT63" s="75"/>
      <c r="BU63" s="75"/>
      <c r="BV63" s="75"/>
      <c r="BW63" s="75"/>
      <c r="BX63" s="75"/>
      <c r="BY63" s="75"/>
      <c r="BZ63" s="7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13</v>
      </c>
      <c r="BM64" s="60"/>
      <c r="BN64" s="60"/>
      <c r="BO64" s="60"/>
      <c r="BP64" s="60"/>
      <c r="BQ64" s="60"/>
      <c r="BR64" s="60"/>
      <c r="BS64" s="60"/>
      <c r="BT64" s="60"/>
      <c r="BU64" s="60"/>
      <c r="BV64" s="60"/>
      <c r="BW64" s="60"/>
      <c r="BX64" s="60"/>
      <c r="BY64" s="60"/>
      <c r="BZ64" s="6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77" t="s">
        <v>112</v>
      </c>
      <c r="BM66" s="78"/>
      <c r="BN66" s="78"/>
      <c r="BO66" s="78"/>
      <c r="BP66" s="78"/>
      <c r="BQ66" s="78"/>
      <c r="BR66" s="78"/>
      <c r="BS66" s="78"/>
      <c r="BT66" s="78"/>
      <c r="BU66" s="78"/>
      <c r="BV66" s="78"/>
      <c r="BW66" s="78"/>
      <c r="BX66" s="78"/>
      <c r="BY66" s="78"/>
      <c r="BZ66" s="7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77"/>
      <c r="BM67" s="78"/>
      <c r="BN67" s="78"/>
      <c r="BO67" s="78"/>
      <c r="BP67" s="78"/>
      <c r="BQ67" s="78"/>
      <c r="BR67" s="78"/>
      <c r="BS67" s="78"/>
      <c r="BT67" s="78"/>
      <c r="BU67" s="78"/>
      <c r="BV67" s="78"/>
      <c r="BW67" s="78"/>
      <c r="BX67" s="78"/>
      <c r="BY67" s="78"/>
      <c r="BZ67" s="7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77"/>
      <c r="BM68" s="78"/>
      <c r="BN68" s="78"/>
      <c r="BO68" s="78"/>
      <c r="BP68" s="78"/>
      <c r="BQ68" s="78"/>
      <c r="BR68" s="78"/>
      <c r="BS68" s="78"/>
      <c r="BT68" s="78"/>
      <c r="BU68" s="78"/>
      <c r="BV68" s="78"/>
      <c r="BW68" s="78"/>
      <c r="BX68" s="78"/>
      <c r="BY68" s="78"/>
      <c r="BZ68" s="7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77"/>
      <c r="BM69" s="78"/>
      <c r="BN69" s="78"/>
      <c r="BO69" s="78"/>
      <c r="BP69" s="78"/>
      <c r="BQ69" s="78"/>
      <c r="BR69" s="78"/>
      <c r="BS69" s="78"/>
      <c r="BT69" s="78"/>
      <c r="BU69" s="78"/>
      <c r="BV69" s="78"/>
      <c r="BW69" s="78"/>
      <c r="BX69" s="78"/>
      <c r="BY69" s="78"/>
      <c r="BZ69" s="7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77"/>
      <c r="BM70" s="78"/>
      <c r="BN70" s="78"/>
      <c r="BO70" s="78"/>
      <c r="BP70" s="78"/>
      <c r="BQ70" s="78"/>
      <c r="BR70" s="78"/>
      <c r="BS70" s="78"/>
      <c r="BT70" s="78"/>
      <c r="BU70" s="78"/>
      <c r="BV70" s="78"/>
      <c r="BW70" s="78"/>
      <c r="BX70" s="78"/>
      <c r="BY70" s="78"/>
      <c r="BZ70" s="7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77"/>
      <c r="BM71" s="78"/>
      <c r="BN71" s="78"/>
      <c r="BO71" s="78"/>
      <c r="BP71" s="78"/>
      <c r="BQ71" s="78"/>
      <c r="BR71" s="78"/>
      <c r="BS71" s="78"/>
      <c r="BT71" s="78"/>
      <c r="BU71" s="78"/>
      <c r="BV71" s="78"/>
      <c r="BW71" s="78"/>
      <c r="BX71" s="78"/>
      <c r="BY71" s="78"/>
      <c r="BZ71" s="7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77"/>
      <c r="BM72" s="78"/>
      <c r="BN72" s="78"/>
      <c r="BO72" s="78"/>
      <c r="BP72" s="78"/>
      <c r="BQ72" s="78"/>
      <c r="BR72" s="78"/>
      <c r="BS72" s="78"/>
      <c r="BT72" s="78"/>
      <c r="BU72" s="78"/>
      <c r="BV72" s="78"/>
      <c r="BW72" s="78"/>
      <c r="BX72" s="78"/>
      <c r="BY72" s="78"/>
      <c r="BZ72" s="7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77"/>
      <c r="BM73" s="78"/>
      <c r="BN73" s="78"/>
      <c r="BO73" s="78"/>
      <c r="BP73" s="78"/>
      <c r="BQ73" s="78"/>
      <c r="BR73" s="78"/>
      <c r="BS73" s="78"/>
      <c r="BT73" s="78"/>
      <c r="BU73" s="78"/>
      <c r="BV73" s="78"/>
      <c r="BW73" s="78"/>
      <c r="BX73" s="78"/>
      <c r="BY73" s="78"/>
      <c r="BZ73" s="7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77"/>
      <c r="BM74" s="78"/>
      <c r="BN74" s="78"/>
      <c r="BO74" s="78"/>
      <c r="BP74" s="78"/>
      <c r="BQ74" s="78"/>
      <c r="BR74" s="78"/>
      <c r="BS74" s="78"/>
      <c r="BT74" s="78"/>
      <c r="BU74" s="78"/>
      <c r="BV74" s="78"/>
      <c r="BW74" s="78"/>
      <c r="BX74" s="78"/>
      <c r="BY74" s="78"/>
      <c r="BZ74" s="7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77"/>
      <c r="BM75" s="78"/>
      <c r="BN75" s="78"/>
      <c r="BO75" s="78"/>
      <c r="BP75" s="78"/>
      <c r="BQ75" s="78"/>
      <c r="BR75" s="78"/>
      <c r="BS75" s="78"/>
      <c r="BT75" s="78"/>
      <c r="BU75" s="78"/>
      <c r="BV75" s="78"/>
      <c r="BW75" s="78"/>
      <c r="BX75" s="78"/>
      <c r="BY75" s="78"/>
      <c r="BZ75" s="7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77"/>
      <c r="BM76" s="78"/>
      <c r="BN76" s="78"/>
      <c r="BO76" s="78"/>
      <c r="BP76" s="78"/>
      <c r="BQ76" s="78"/>
      <c r="BR76" s="78"/>
      <c r="BS76" s="78"/>
      <c r="BT76" s="78"/>
      <c r="BU76" s="78"/>
      <c r="BV76" s="78"/>
      <c r="BW76" s="78"/>
      <c r="BX76" s="78"/>
      <c r="BY76" s="78"/>
      <c r="BZ76" s="7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77"/>
      <c r="BM77" s="78"/>
      <c r="BN77" s="78"/>
      <c r="BO77" s="78"/>
      <c r="BP77" s="78"/>
      <c r="BQ77" s="78"/>
      <c r="BR77" s="78"/>
      <c r="BS77" s="78"/>
      <c r="BT77" s="78"/>
      <c r="BU77" s="78"/>
      <c r="BV77" s="78"/>
      <c r="BW77" s="78"/>
      <c r="BX77" s="78"/>
      <c r="BY77" s="78"/>
      <c r="BZ77" s="7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77"/>
      <c r="BM78" s="78"/>
      <c r="BN78" s="78"/>
      <c r="BO78" s="78"/>
      <c r="BP78" s="78"/>
      <c r="BQ78" s="78"/>
      <c r="BR78" s="78"/>
      <c r="BS78" s="78"/>
      <c r="BT78" s="78"/>
      <c r="BU78" s="78"/>
      <c r="BV78" s="78"/>
      <c r="BW78" s="78"/>
      <c r="BX78" s="78"/>
      <c r="BY78" s="78"/>
      <c r="BZ78" s="79"/>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77"/>
      <c r="BM79" s="78"/>
      <c r="BN79" s="78"/>
      <c r="BO79" s="78"/>
      <c r="BP79" s="78"/>
      <c r="BQ79" s="78"/>
      <c r="BR79" s="78"/>
      <c r="BS79" s="78"/>
      <c r="BT79" s="78"/>
      <c r="BU79" s="78"/>
      <c r="BV79" s="78"/>
      <c r="BW79" s="78"/>
      <c r="BX79" s="78"/>
      <c r="BY79" s="78"/>
      <c r="BZ79" s="79"/>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77"/>
      <c r="BM80" s="78"/>
      <c r="BN80" s="78"/>
      <c r="BO80" s="78"/>
      <c r="BP80" s="78"/>
      <c r="BQ80" s="78"/>
      <c r="BR80" s="78"/>
      <c r="BS80" s="78"/>
      <c r="BT80" s="78"/>
      <c r="BU80" s="78"/>
      <c r="BV80" s="78"/>
      <c r="BW80" s="78"/>
      <c r="BX80" s="78"/>
      <c r="BY80" s="78"/>
      <c r="BZ80" s="79"/>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77"/>
      <c r="BM81" s="78"/>
      <c r="BN81" s="78"/>
      <c r="BO81" s="78"/>
      <c r="BP81" s="78"/>
      <c r="BQ81" s="78"/>
      <c r="BR81" s="78"/>
      <c r="BS81" s="78"/>
      <c r="BT81" s="78"/>
      <c r="BU81" s="78"/>
      <c r="BV81" s="78"/>
      <c r="BW81" s="78"/>
      <c r="BX81" s="78"/>
      <c r="BY81" s="78"/>
      <c r="BZ81" s="79"/>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80"/>
      <c r="BM82" s="81"/>
      <c r="BN82" s="81"/>
      <c r="BO82" s="81"/>
      <c r="BP82" s="81"/>
      <c r="BQ82" s="81"/>
      <c r="BR82" s="81"/>
      <c r="BS82" s="81"/>
      <c r="BT82" s="81"/>
      <c r="BU82" s="81"/>
      <c r="BV82" s="81"/>
      <c r="BW82" s="81"/>
      <c r="BX82" s="81"/>
      <c r="BY82" s="81"/>
      <c r="BZ82" s="82"/>
    </row>
    <row r="83" spans="1:78" x14ac:dyDescent="0.2">
      <c r="C83" s="49" t="s">
        <v>42</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2">
      <c r="B84" s="6" t="s">
        <v>43</v>
      </c>
      <c r="C84" s="6"/>
      <c r="D84" s="6"/>
      <c r="E84" s="6" t="s">
        <v>44</v>
      </c>
      <c r="F84" s="6" t="s">
        <v>46</v>
      </c>
      <c r="G84" s="6" t="s">
        <v>48</v>
      </c>
      <c r="H84" s="6" t="s">
        <v>41</v>
      </c>
      <c r="I84" s="6" t="s">
        <v>14</v>
      </c>
      <c r="J84" s="6" t="s">
        <v>49</v>
      </c>
      <c r="K84" s="6" t="s">
        <v>50</v>
      </c>
      <c r="L84" s="6" t="s">
        <v>1</v>
      </c>
      <c r="M84" s="6" t="s">
        <v>34</v>
      </c>
      <c r="N84" s="6" t="s">
        <v>51</v>
      </c>
      <c r="O84" s="6" t="s">
        <v>53</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fVTEyoIhfye8l/i6yU6BqDyiYkRYFJRc3oaVdgJu8oJvwTQL5ZxmIo9sgswFl0Xz7rdVaw2zy6a7vln/UGoPdw==" saltValue="SAEF2LtAHpHsE8FAyPvmRw=="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55</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56</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20</v>
      </c>
      <c r="B3" s="16" t="s">
        <v>0</v>
      </c>
      <c r="C3" s="16" t="s">
        <v>58</v>
      </c>
      <c r="D3" s="16" t="s">
        <v>59</v>
      </c>
      <c r="E3" s="16" t="s">
        <v>7</v>
      </c>
      <c r="F3" s="16" t="s">
        <v>6</v>
      </c>
      <c r="G3" s="16" t="s">
        <v>26</v>
      </c>
      <c r="H3" s="85" t="s">
        <v>60</v>
      </c>
      <c r="I3" s="86"/>
      <c r="J3" s="86"/>
      <c r="K3" s="86"/>
      <c r="L3" s="86"/>
      <c r="M3" s="86"/>
      <c r="N3" s="86"/>
      <c r="O3" s="86"/>
      <c r="P3" s="86"/>
      <c r="Q3" s="86"/>
      <c r="R3" s="86"/>
      <c r="S3" s="86"/>
      <c r="T3" s="86"/>
      <c r="U3" s="86"/>
      <c r="V3" s="86"/>
      <c r="W3" s="86"/>
      <c r="X3" s="87"/>
      <c r="Y3" s="83" t="s">
        <v>54</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12</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2">
      <c r="A4" s="14" t="s">
        <v>61</v>
      </c>
      <c r="B4" s="17"/>
      <c r="C4" s="17"/>
      <c r="D4" s="17"/>
      <c r="E4" s="17"/>
      <c r="F4" s="17"/>
      <c r="G4" s="17"/>
      <c r="H4" s="88"/>
      <c r="I4" s="89"/>
      <c r="J4" s="89"/>
      <c r="K4" s="89"/>
      <c r="L4" s="89"/>
      <c r="M4" s="89"/>
      <c r="N4" s="89"/>
      <c r="O4" s="89"/>
      <c r="P4" s="89"/>
      <c r="Q4" s="89"/>
      <c r="R4" s="89"/>
      <c r="S4" s="89"/>
      <c r="T4" s="89"/>
      <c r="U4" s="89"/>
      <c r="V4" s="89"/>
      <c r="W4" s="89"/>
      <c r="X4" s="90"/>
      <c r="Y4" s="84" t="s">
        <v>52</v>
      </c>
      <c r="Z4" s="84"/>
      <c r="AA4" s="84"/>
      <c r="AB4" s="84"/>
      <c r="AC4" s="84"/>
      <c r="AD4" s="84"/>
      <c r="AE4" s="84"/>
      <c r="AF4" s="84"/>
      <c r="AG4" s="84"/>
      <c r="AH4" s="84"/>
      <c r="AI4" s="84"/>
      <c r="AJ4" s="84" t="s">
        <v>45</v>
      </c>
      <c r="AK4" s="84"/>
      <c r="AL4" s="84"/>
      <c r="AM4" s="84"/>
      <c r="AN4" s="84"/>
      <c r="AO4" s="84"/>
      <c r="AP4" s="84"/>
      <c r="AQ4" s="84"/>
      <c r="AR4" s="84"/>
      <c r="AS4" s="84"/>
      <c r="AT4" s="84"/>
      <c r="AU4" s="84" t="s">
        <v>29</v>
      </c>
      <c r="AV4" s="84"/>
      <c r="AW4" s="84"/>
      <c r="AX4" s="84"/>
      <c r="AY4" s="84"/>
      <c r="AZ4" s="84"/>
      <c r="BA4" s="84"/>
      <c r="BB4" s="84"/>
      <c r="BC4" s="84"/>
      <c r="BD4" s="84"/>
      <c r="BE4" s="84"/>
      <c r="BF4" s="84" t="s">
        <v>62</v>
      </c>
      <c r="BG4" s="84"/>
      <c r="BH4" s="84"/>
      <c r="BI4" s="84"/>
      <c r="BJ4" s="84"/>
      <c r="BK4" s="84"/>
      <c r="BL4" s="84"/>
      <c r="BM4" s="84"/>
      <c r="BN4" s="84"/>
      <c r="BO4" s="84"/>
      <c r="BP4" s="84"/>
      <c r="BQ4" s="84" t="s">
        <v>4</v>
      </c>
      <c r="BR4" s="84"/>
      <c r="BS4" s="84"/>
      <c r="BT4" s="84"/>
      <c r="BU4" s="84"/>
      <c r="BV4" s="84"/>
      <c r="BW4" s="84"/>
      <c r="BX4" s="84"/>
      <c r="BY4" s="84"/>
      <c r="BZ4" s="84"/>
      <c r="CA4" s="84"/>
      <c r="CB4" s="84" t="s">
        <v>63</v>
      </c>
      <c r="CC4" s="84"/>
      <c r="CD4" s="84"/>
      <c r="CE4" s="84"/>
      <c r="CF4" s="84"/>
      <c r="CG4" s="84"/>
      <c r="CH4" s="84"/>
      <c r="CI4" s="84"/>
      <c r="CJ4" s="84"/>
      <c r="CK4" s="84"/>
      <c r="CL4" s="84"/>
      <c r="CM4" s="84" t="s">
        <v>64</v>
      </c>
      <c r="CN4" s="84"/>
      <c r="CO4" s="84"/>
      <c r="CP4" s="84"/>
      <c r="CQ4" s="84"/>
      <c r="CR4" s="84"/>
      <c r="CS4" s="84"/>
      <c r="CT4" s="84"/>
      <c r="CU4" s="84"/>
      <c r="CV4" s="84"/>
      <c r="CW4" s="84"/>
      <c r="CX4" s="84" t="s">
        <v>66</v>
      </c>
      <c r="CY4" s="84"/>
      <c r="CZ4" s="84"/>
      <c r="DA4" s="84"/>
      <c r="DB4" s="84"/>
      <c r="DC4" s="84"/>
      <c r="DD4" s="84"/>
      <c r="DE4" s="84"/>
      <c r="DF4" s="84"/>
      <c r="DG4" s="84"/>
      <c r="DH4" s="84"/>
      <c r="DI4" s="84" t="s">
        <v>67</v>
      </c>
      <c r="DJ4" s="84"/>
      <c r="DK4" s="84"/>
      <c r="DL4" s="84"/>
      <c r="DM4" s="84"/>
      <c r="DN4" s="84"/>
      <c r="DO4" s="84"/>
      <c r="DP4" s="84"/>
      <c r="DQ4" s="84"/>
      <c r="DR4" s="84"/>
      <c r="DS4" s="84"/>
      <c r="DT4" s="84" t="s">
        <v>37</v>
      </c>
      <c r="DU4" s="84"/>
      <c r="DV4" s="84"/>
      <c r="DW4" s="84"/>
      <c r="DX4" s="84"/>
      <c r="DY4" s="84"/>
      <c r="DZ4" s="84"/>
      <c r="EA4" s="84"/>
      <c r="EB4" s="84"/>
      <c r="EC4" s="84"/>
      <c r="ED4" s="84"/>
      <c r="EE4" s="84" t="s">
        <v>68</v>
      </c>
      <c r="EF4" s="84"/>
      <c r="EG4" s="84"/>
      <c r="EH4" s="84"/>
      <c r="EI4" s="84"/>
      <c r="EJ4" s="84"/>
      <c r="EK4" s="84"/>
      <c r="EL4" s="84"/>
      <c r="EM4" s="84"/>
      <c r="EN4" s="84"/>
      <c r="EO4" s="84"/>
    </row>
    <row r="5" spans="1:148" x14ac:dyDescent="0.2">
      <c r="A5" s="14" t="s">
        <v>69</v>
      </c>
      <c r="B5" s="18"/>
      <c r="C5" s="18"/>
      <c r="D5" s="18"/>
      <c r="E5" s="18"/>
      <c r="F5" s="18"/>
      <c r="G5" s="18"/>
      <c r="H5" s="22" t="s">
        <v>57</v>
      </c>
      <c r="I5" s="22" t="s">
        <v>70</v>
      </c>
      <c r="J5" s="22" t="s">
        <v>71</v>
      </c>
      <c r="K5" s="22" t="s">
        <v>72</v>
      </c>
      <c r="L5" s="22" t="s">
        <v>73</v>
      </c>
      <c r="M5" s="22" t="s">
        <v>8</v>
      </c>
      <c r="N5" s="22" t="s">
        <v>74</v>
      </c>
      <c r="O5" s="22" t="s">
        <v>75</v>
      </c>
      <c r="P5" s="22" t="s">
        <v>76</v>
      </c>
      <c r="Q5" s="22" t="s">
        <v>77</v>
      </c>
      <c r="R5" s="22" t="s">
        <v>78</v>
      </c>
      <c r="S5" s="22" t="s">
        <v>79</v>
      </c>
      <c r="T5" s="22" t="s">
        <v>80</v>
      </c>
      <c r="U5" s="22" t="s">
        <v>65</v>
      </c>
      <c r="V5" s="22" t="s">
        <v>81</v>
      </c>
      <c r="W5" s="22" t="s">
        <v>82</v>
      </c>
      <c r="X5" s="22" t="s">
        <v>83</v>
      </c>
      <c r="Y5" s="22" t="s">
        <v>84</v>
      </c>
      <c r="Z5" s="22" t="s">
        <v>85</v>
      </c>
      <c r="AA5" s="22" t="s">
        <v>86</v>
      </c>
      <c r="AB5" s="22" t="s">
        <v>87</v>
      </c>
      <c r="AC5" s="22" t="s">
        <v>88</v>
      </c>
      <c r="AD5" s="22" t="s">
        <v>89</v>
      </c>
      <c r="AE5" s="22" t="s">
        <v>91</v>
      </c>
      <c r="AF5" s="22" t="s">
        <v>92</v>
      </c>
      <c r="AG5" s="22" t="s">
        <v>93</v>
      </c>
      <c r="AH5" s="22" t="s">
        <v>94</v>
      </c>
      <c r="AI5" s="22" t="s">
        <v>43</v>
      </c>
      <c r="AJ5" s="22" t="s">
        <v>84</v>
      </c>
      <c r="AK5" s="22" t="s">
        <v>85</v>
      </c>
      <c r="AL5" s="22" t="s">
        <v>86</v>
      </c>
      <c r="AM5" s="22" t="s">
        <v>87</v>
      </c>
      <c r="AN5" s="22" t="s">
        <v>88</v>
      </c>
      <c r="AO5" s="22" t="s">
        <v>89</v>
      </c>
      <c r="AP5" s="22" t="s">
        <v>91</v>
      </c>
      <c r="AQ5" s="22" t="s">
        <v>92</v>
      </c>
      <c r="AR5" s="22" t="s">
        <v>93</v>
      </c>
      <c r="AS5" s="22" t="s">
        <v>94</v>
      </c>
      <c r="AT5" s="22" t="s">
        <v>90</v>
      </c>
      <c r="AU5" s="22" t="s">
        <v>84</v>
      </c>
      <c r="AV5" s="22" t="s">
        <v>85</v>
      </c>
      <c r="AW5" s="22" t="s">
        <v>86</v>
      </c>
      <c r="AX5" s="22" t="s">
        <v>87</v>
      </c>
      <c r="AY5" s="22" t="s">
        <v>88</v>
      </c>
      <c r="AZ5" s="22" t="s">
        <v>89</v>
      </c>
      <c r="BA5" s="22" t="s">
        <v>91</v>
      </c>
      <c r="BB5" s="22" t="s">
        <v>92</v>
      </c>
      <c r="BC5" s="22" t="s">
        <v>93</v>
      </c>
      <c r="BD5" s="22" t="s">
        <v>94</v>
      </c>
      <c r="BE5" s="22" t="s">
        <v>90</v>
      </c>
      <c r="BF5" s="22" t="s">
        <v>84</v>
      </c>
      <c r="BG5" s="22" t="s">
        <v>85</v>
      </c>
      <c r="BH5" s="22" t="s">
        <v>86</v>
      </c>
      <c r="BI5" s="22" t="s">
        <v>87</v>
      </c>
      <c r="BJ5" s="22" t="s">
        <v>88</v>
      </c>
      <c r="BK5" s="22" t="s">
        <v>89</v>
      </c>
      <c r="BL5" s="22" t="s">
        <v>91</v>
      </c>
      <c r="BM5" s="22" t="s">
        <v>92</v>
      </c>
      <c r="BN5" s="22" t="s">
        <v>93</v>
      </c>
      <c r="BO5" s="22" t="s">
        <v>94</v>
      </c>
      <c r="BP5" s="22" t="s">
        <v>90</v>
      </c>
      <c r="BQ5" s="22" t="s">
        <v>84</v>
      </c>
      <c r="BR5" s="22" t="s">
        <v>85</v>
      </c>
      <c r="BS5" s="22" t="s">
        <v>86</v>
      </c>
      <c r="BT5" s="22" t="s">
        <v>87</v>
      </c>
      <c r="BU5" s="22" t="s">
        <v>88</v>
      </c>
      <c r="BV5" s="22" t="s">
        <v>89</v>
      </c>
      <c r="BW5" s="22" t="s">
        <v>91</v>
      </c>
      <c r="BX5" s="22" t="s">
        <v>92</v>
      </c>
      <c r="BY5" s="22" t="s">
        <v>93</v>
      </c>
      <c r="BZ5" s="22" t="s">
        <v>94</v>
      </c>
      <c r="CA5" s="22" t="s">
        <v>90</v>
      </c>
      <c r="CB5" s="22" t="s">
        <v>84</v>
      </c>
      <c r="CC5" s="22" t="s">
        <v>85</v>
      </c>
      <c r="CD5" s="22" t="s">
        <v>86</v>
      </c>
      <c r="CE5" s="22" t="s">
        <v>87</v>
      </c>
      <c r="CF5" s="22" t="s">
        <v>88</v>
      </c>
      <c r="CG5" s="22" t="s">
        <v>89</v>
      </c>
      <c r="CH5" s="22" t="s">
        <v>91</v>
      </c>
      <c r="CI5" s="22" t="s">
        <v>92</v>
      </c>
      <c r="CJ5" s="22" t="s">
        <v>93</v>
      </c>
      <c r="CK5" s="22" t="s">
        <v>94</v>
      </c>
      <c r="CL5" s="22" t="s">
        <v>90</v>
      </c>
      <c r="CM5" s="22" t="s">
        <v>84</v>
      </c>
      <c r="CN5" s="22" t="s">
        <v>85</v>
      </c>
      <c r="CO5" s="22" t="s">
        <v>86</v>
      </c>
      <c r="CP5" s="22" t="s">
        <v>87</v>
      </c>
      <c r="CQ5" s="22" t="s">
        <v>88</v>
      </c>
      <c r="CR5" s="22" t="s">
        <v>89</v>
      </c>
      <c r="CS5" s="22" t="s">
        <v>91</v>
      </c>
      <c r="CT5" s="22" t="s">
        <v>92</v>
      </c>
      <c r="CU5" s="22" t="s">
        <v>93</v>
      </c>
      <c r="CV5" s="22" t="s">
        <v>94</v>
      </c>
      <c r="CW5" s="22" t="s">
        <v>90</v>
      </c>
      <c r="CX5" s="22" t="s">
        <v>84</v>
      </c>
      <c r="CY5" s="22" t="s">
        <v>85</v>
      </c>
      <c r="CZ5" s="22" t="s">
        <v>86</v>
      </c>
      <c r="DA5" s="22" t="s">
        <v>87</v>
      </c>
      <c r="DB5" s="22" t="s">
        <v>88</v>
      </c>
      <c r="DC5" s="22" t="s">
        <v>89</v>
      </c>
      <c r="DD5" s="22" t="s">
        <v>91</v>
      </c>
      <c r="DE5" s="22" t="s">
        <v>92</v>
      </c>
      <c r="DF5" s="22" t="s">
        <v>93</v>
      </c>
      <c r="DG5" s="22" t="s">
        <v>94</v>
      </c>
      <c r="DH5" s="22" t="s">
        <v>90</v>
      </c>
      <c r="DI5" s="22" t="s">
        <v>84</v>
      </c>
      <c r="DJ5" s="22" t="s">
        <v>85</v>
      </c>
      <c r="DK5" s="22" t="s">
        <v>86</v>
      </c>
      <c r="DL5" s="22" t="s">
        <v>87</v>
      </c>
      <c r="DM5" s="22" t="s">
        <v>88</v>
      </c>
      <c r="DN5" s="22" t="s">
        <v>89</v>
      </c>
      <c r="DO5" s="22" t="s">
        <v>91</v>
      </c>
      <c r="DP5" s="22" t="s">
        <v>92</v>
      </c>
      <c r="DQ5" s="22" t="s">
        <v>93</v>
      </c>
      <c r="DR5" s="22" t="s">
        <v>94</v>
      </c>
      <c r="DS5" s="22" t="s">
        <v>90</v>
      </c>
      <c r="DT5" s="22" t="s">
        <v>84</v>
      </c>
      <c r="DU5" s="22" t="s">
        <v>85</v>
      </c>
      <c r="DV5" s="22" t="s">
        <v>86</v>
      </c>
      <c r="DW5" s="22" t="s">
        <v>87</v>
      </c>
      <c r="DX5" s="22" t="s">
        <v>88</v>
      </c>
      <c r="DY5" s="22" t="s">
        <v>89</v>
      </c>
      <c r="DZ5" s="22" t="s">
        <v>91</v>
      </c>
      <c r="EA5" s="22" t="s">
        <v>92</v>
      </c>
      <c r="EB5" s="22" t="s">
        <v>93</v>
      </c>
      <c r="EC5" s="22" t="s">
        <v>94</v>
      </c>
      <c r="ED5" s="22" t="s">
        <v>90</v>
      </c>
      <c r="EE5" s="22" t="s">
        <v>84</v>
      </c>
      <c r="EF5" s="22" t="s">
        <v>85</v>
      </c>
      <c r="EG5" s="22" t="s">
        <v>86</v>
      </c>
      <c r="EH5" s="22" t="s">
        <v>87</v>
      </c>
      <c r="EI5" s="22" t="s">
        <v>88</v>
      </c>
      <c r="EJ5" s="22" t="s">
        <v>89</v>
      </c>
      <c r="EK5" s="22" t="s">
        <v>91</v>
      </c>
      <c r="EL5" s="22" t="s">
        <v>92</v>
      </c>
      <c r="EM5" s="22" t="s">
        <v>93</v>
      </c>
      <c r="EN5" s="22" t="s">
        <v>94</v>
      </c>
      <c r="EO5" s="22" t="s">
        <v>90</v>
      </c>
    </row>
    <row r="6" spans="1:148" s="13" customFormat="1" x14ac:dyDescent="0.2">
      <c r="A6" s="14" t="s">
        <v>95</v>
      </c>
      <c r="B6" s="19">
        <f t="shared" ref="B6:X6" si="1">B7</f>
        <v>2023</v>
      </c>
      <c r="C6" s="19">
        <f t="shared" si="1"/>
        <v>222038</v>
      </c>
      <c r="D6" s="19">
        <f t="shared" si="1"/>
        <v>46</v>
      </c>
      <c r="E6" s="19">
        <f t="shared" si="1"/>
        <v>17</v>
      </c>
      <c r="F6" s="19">
        <f t="shared" si="1"/>
        <v>1</v>
      </c>
      <c r="G6" s="19">
        <f t="shared" si="1"/>
        <v>0</v>
      </c>
      <c r="H6" s="19" t="str">
        <f t="shared" si="1"/>
        <v>静岡県　沼津市</v>
      </c>
      <c r="I6" s="19" t="str">
        <f t="shared" si="1"/>
        <v>法適用</v>
      </c>
      <c r="J6" s="19" t="str">
        <f t="shared" si="1"/>
        <v>下水道事業</v>
      </c>
      <c r="K6" s="19" t="str">
        <f t="shared" si="1"/>
        <v>公共下水道</v>
      </c>
      <c r="L6" s="19" t="str">
        <f t="shared" si="1"/>
        <v>Ac1</v>
      </c>
      <c r="M6" s="19" t="str">
        <f t="shared" si="1"/>
        <v>非設置</v>
      </c>
      <c r="N6" s="23" t="str">
        <f t="shared" si="1"/>
        <v>-</v>
      </c>
      <c r="O6" s="23">
        <f t="shared" si="1"/>
        <v>50.2</v>
      </c>
      <c r="P6" s="23">
        <f t="shared" si="1"/>
        <v>58.37</v>
      </c>
      <c r="Q6" s="23">
        <f t="shared" si="1"/>
        <v>55.14</v>
      </c>
      <c r="R6" s="23">
        <f t="shared" si="1"/>
        <v>2600</v>
      </c>
      <c r="S6" s="23">
        <f t="shared" si="1"/>
        <v>187826</v>
      </c>
      <c r="T6" s="23">
        <f t="shared" si="1"/>
        <v>389.08</v>
      </c>
      <c r="U6" s="23">
        <f t="shared" si="1"/>
        <v>482.74</v>
      </c>
      <c r="V6" s="23">
        <f t="shared" si="1"/>
        <v>108964</v>
      </c>
      <c r="W6" s="23">
        <f t="shared" si="1"/>
        <v>17.78</v>
      </c>
      <c r="X6" s="23">
        <f t="shared" si="1"/>
        <v>6128.46</v>
      </c>
      <c r="Y6" s="27">
        <f t="shared" ref="Y6:AH6" si="2">IF(Y7="",NA(),Y7)</f>
        <v>107.91</v>
      </c>
      <c r="Z6" s="27">
        <f t="shared" si="2"/>
        <v>104.97</v>
      </c>
      <c r="AA6" s="27">
        <f t="shared" si="2"/>
        <v>106.09</v>
      </c>
      <c r="AB6" s="27">
        <f t="shared" si="2"/>
        <v>105.81</v>
      </c>
      <c r="AC6" s="27">
        <f t="shared" si="2"/>
        <v>107.35</v>
      </c>
      <c r="AD6" s="27">
        <f t="shared" si="2"/>
        <v>107.03</v>
      </c>
      <c r="AE6" s="27">
        <f t="shared" si="2"/>
        <v>106.55</v>
      </c>
      <c r="AF6" s="27">
        <f t="shared" si="2"/>
        <v>106.01</v>
      </c>
      <c r="AG6" s="27">
        <f t="shared" si="2"/>
        <v>105.5</v>
      </c>
      <c r="AH6" s="27">
        <f t="shared" si="2"/>
        <v>105.24</v>
      </c>
      <c r="AI6" s="23" t="str">
        <f>IF(AI7="","",IF(AI7="-","【-】","【"&amp;SUBSTITUTE(TEXT(AI7,"#,##0.00"),"-","△")&amp;"】"))</f>
        <v>【105.91】</v>
      </c>
      <c r="AJ6" s="23">
        <f t="shared" ref="AJ6:AS6" si="3">IF(AJ7="",NA(),AJ7)</f>
        <v>0</v>
      </c>
      <c r="AK6" s="23">
        <f t="shared" si="3"/>
        <v>0</v>
      </c>
      <c r="AL6" s="23">
        <f t="shared" si="3"/>
        <v>0</v>
      </c>
      <c r="AM6" s="23">
        <f t="shared" si="3"/>
        <v>0</v>
      </c>
      <c r="AN6" s="23">
        <f t="shared" si="3"/>
        <v>0</v>
      </c>
      <c r="AO6" s="27">
        <f t="shared" si="3"/>
        <v>7.69</v>
      </c>
      <c r="AP6" s="27">
        <f t="shared" si="3"/>
        <v>5.95</v>
      </c>
      <c r="AQ6" s="27">
        <f t="shared" si="3"/>
        <v>5.27</v>
      </c>
      <c r="AR6" s="27">
        <f t="shared" si="3"/>
        <v>4.83</v>
      </c>
      <c r="AS6" s="27">
        <f t="shared" si="3"/>
        <v>4.5</v>
      </c>
      <c r="AT6" s="23" t="str">
        <f>IF(AT7="","",IF(AT7="-","【-】","【"&amp;SUBSTITUTE(TEXT(AT7,"#,##0.00"),"-","△")&amp;"】"))</f>
        <v>【3.03】</v>
      </c>
      <c r="AU6" s="27">
        <f t="shared" ref="AU6:BD6" si="4">IF(AU7="",NA(),AU7)</f>
        <v>35.79</v>
      </c>
      <c r="AV6" s="27">
        <f t="shared" si="4"/>
        <v>24.74</v>
      </c>
      <c r="AW6" s="27">
        <f t="shared" si="4"/>
        <v>16.71</v>
      </c>
      <c r="AX6" s="27">
        <f t="shared" si="4"/>
        <v>15.55</v>
      </c>
      <c r="AY6" s="27">
        <f t="shared" si="4"/>
        <v>28.12</v>
      </c>
      <c r="AZ6" s="27">
        <f t="shared" si="4"/>
        <v>73.02</v>
      </c>
      <c r="BA6" s="27">
        <f t="shared" si="4"/>
        <v>72.930000000000007</v>
      </c>
      <c r="BB6" s="27">
        <f t="shared" si="4"/>
        <v>80.08</v>
      </c>
      <c r="BC6" s="27">
        <f t="shared" si="4"/>
        <v>87.33</v>
      </c>
      <c r="BD6" s="27">
        <f t="shared" si="4"/>
        <v>92.26</v>
      </c>
      <c r="BE6" s="23" t="str">
        <f>IF(BE7="","",IF(BE7="-","【-】","【"&amp;SUBSTITUTE(TEXT(BE7,"#,##0.00"),"-","△")&amp;"】"))</f>
        <v>【78.43】</v>
      </c>
      <c r="BF6" s="27">
        <f t="shared" ref="BF6:BO6" si="5">IF(BF7="",NA(),BF7)</f>
        <v>1557.75</v>
      </c>
      <c r="BG6" s="27">
        <f t="shared" si="5"/>
        <v>1522.77</v>
      </c>
      <c r="BH6" s="27">
        <f t="shared" si="5"/>
        <v>1500.87</v>
      </c>
      <c r="BI6" s="27">
        <f t="shared" si="5"/>
        <v>1530.43</v>
      </c>
      <c r="BJ6" s="27">
        <f t="shared" si="5"/>
        <v>1523.71</v>
      </c>
      <c r="BK6" s="27">
        <f t="shared" si="5"/>
        <v>708.89</v>
      </c>
      <c r="BL6" s="27">
        <f t="shared" si="5"/>
        <v>730.52</v>
      </c>
      <c r="BM6" s="27">
        <f t="shared" si="5"/>
        <v>672.33</v>
      </c>
      <c r="BN6" s="27">
        <f t="shared" si="5"/>
        <v>668.8</v>
      </c>
      <c r="BO6" s="27">
        <f t="shared" si="5"/>
        <v>652.79999999999995</v>
      </c>
      <c r="BP6" s="23" t="str">
        <f>IF(BP7="","",IF(BP7="-","【-】","【"&amp;SUBSTITUTE(TEXT(BP7,"#,##0.00"),"-","△")&amp;"】"))</f>
        <v>【630.82】</v>
      </c>
      <c r="BQ6" s="27">
        <f t="shared" ref="BQ6:BZ6" si="6">IF(BQ7="",NA(),BQ7)</f>
        <v>72.680000000000007</v>
      </c>
      <c r="BR6" s="27">
        <f t="shared" si="6"/>
        <v>68.62</v>
      </c>
      <c r="BS6" s="27">
        <f t="shared" si="6"/>
        <v>69.72</v>
      </c>
      <c r="BT6" s="27">
        <f t="shared" si="6"/>
        <v>67.900000000000006</v>
      </c>
      <c r="BU6" s="27">
        <f t="shared" si="6"/>
        <v>69.13</v>
      </c>
      <c r="BV6" s="27">
        <f t="shared" si="6"/>
        <v>97.91</v>
      </c>
      <c r="BW6" s="27">
        <f t="shared" si="6"/>
        <v>98.61</v>
      </c>
      <c r="BX6" s="27">
        <f t="shared" si="6"/>
        <v>98.75</v>
      </c>
      <c r="BY6" s="27">
        <f t="shared" si="6"/>
        <v>98.36</v>
      </c>
      <c r="BZ6" s="27">
        <f t="shared" si="6"/>
        <v>97.29</v>
      </c>
      <c r="CA6" s="23" t="str">
        <f>IF(CA7="","",IF(CA7="-","【-】","【"&amp;SUBSTITUTE(TEXT(CA7,"#,##0.00"),"-","△")&amp;"】"))</f>
        <v>【97.81】</v>
      </c>
      <c r="CB6" s="27">
        <f t="shared" ref="CB6:CK6" si="7">IF(CB7="",NA(),CB7)</f>
        <v>179.3</v>
      </c>
      <c r="CC6" s="27">
        <f t="shared" si="7"/>
        <v>191.16</v>
      </c>
      <c r="CD6" s="27">
        <f t="shared" si="7"/>
        <v>188.76</v>
      </c>
      <c r="CE6" s="27">
        <f t="shared" si="7"/>
        <v>194.46</v>
      </c>
      <c r="CF6" s="27">
        <f t="shared" si="7"/>
        <v>191.68</v>
      </c>
      <c r="CG6" s="27">
        <f t="shared" si="7"/>
        <v>144.11000000000001</v>
      </c>
      <c r="CH6" s="27">
        <f t="shared" si="7"/>
        <v>141.24</v>
      </c>
      <c r="CI6" s="27">
        <f t="shared" si="7"/>
        <v>142.03</v>
      </c>
      <c r="CJ6" s="27">
        <f t="shared" si="7"/>
        <v>142.11000000000001</v>
      </c>
      <c r="CK6" s="27">
        <f t="shared" si="7"/>
        <v>145.49</v>
      </c>
      <c r="CL6" s="23" t="str">
        <f>IF(CL7="","",IF(CL7="-","【-】","【"&amp;SUBSTITUTE(TEXT(CL7,"#,##0.00"),"-","△")&amp;"】"))</f>
        <v>【138.75】</v>
      </c>
      <c r="CM6" s="27">
        <f t="shared" ref="CM6:CV6" si="8">IF(CM7="",NA(),CM7)</f>
        <v>76.599999999999994</v>
      </c>
      <c r="CN6" s="27">
        <f t="shared" si="8"/>
        <v>70.88</v>
      </c>
      <c r="CO6" s="27">
        <f t="shared" si="8"/>
        <v>84.09</v>
      </c>
      <c r="CP6" s="27">
        <f t="shared" si="8"/>
        <v>84.68</v>
      </c>
      <c r="CQ6" s="27">
        <f t="shared" si="8"/>
        <v>83.79</v>
      </c>
      <c r="CR6" s="27">
        <f t="shared" si="8"/>
        <v>61.32</v>
      </c>
      <c r="CS6" s="27">
        <f t="shared" si="8"/>
        <v>61.7</v>
      </c>
      <c r="CT6" s="27">
        <f t="shared" si="8"/>
        <v>63.04</v>
      </c>
      <c r="CU6" s="27">
        <f t="shared" si="8"/>
        <v>60.55</v>
      </c>
      <c r="CV6" s="27">
        <f t="shared" si="8"/>
        <v>61.49</v>
      </c>
      <c r="CW6" s="23" t="str">
        <f>IF(CW7="","",IF(CW7="-","【-】","【"&amp;SUBSTITUTE(TEXT(CW7,"#,##0.00"),"-","△")&amp;"】"))</f>
        <v>【58.94】</v>
      </c>
      <c r="CX6" s="27">
        <f t="shared" ref="CX6:DG6" si="9">IF(CX7="",NA(),CX7)</f>
        <v>88.71</v>
      </c>
      <c r="CY6" s="27">
        <f t="shared" si="9"/>
        <v>89.08</v>
      </c>
      <c r="CZ6" s="27">
        <f t="shared" si="9"/>
        <v>88.75</v>
      </c>
      <c r="DA6" s="27">
        <f t="shared" si="9"/>
        <v>88.94</v>
      </c>
      <c r="DB6" s="27">
        <f t="shared" si="9"/>
        <v>88.84</v>
      </c>
      <c r="DC6" s="27">
        <f t="shared" si="9"/>
        <v>94.58</v>
      </c>
      <c r="DD6" s="27">
        <f t="shared" si="9"/>
        <v>94.56</v>
      </c>
      <c r="DE6" s="27">
        <f t="shared" si="9"/>
        <v>94.75</v>
      </c>
      <c r="DF6" s="27">
        <f t="shared" si="9"/>
        <v>94.92</v>
      </c>
      <c r="DG6" s="27">
        <f t="shared" si="9"/>
        <v>95.01</v>
      </c>
      <c r="DH6" s="23" t="str">
        <f>IF(DH7="","",IF(DH7="-","【-】","【"&amp;SUBSTITUTE(TEXT(DH7,"#,##0.00"),"-","△")&amp;"】"))</f>
        <v>【95.91】</v>
      </c>
      <c r="DI6" s="27">
        <f t="shared" ref="DI6:DR6" si="10">IF(DI7="",NA(),DI7)</f>
        <v>31.65</v>
      </c>
      <c r="DJ6" s="27">
        <f t="shared" si="10"/>
        <v>33.549999999999997</v>
      </c>
      <c r="DK6" s="27">
        <f t="shared" si="10"/>
        <v>35.14</v>
      </c>
      <c r="DL6" s="27">
        <f t="shared" si="10"/>
        <v>36.44</v>
      </c>
      <c r="DM6" s="27">
        <f t="shared" si="10"/>
        <v>37.85</v>
      </c>
      <c r="DN6" s="27">
        <f t="shared" si="10"/>
        <v>31.01</v>
      </c>
      <c r="DO6" s="27">
        <f t="shared" si="10"/>
        <v>28.87</v>
      </c>
      <c r="DP6" s="27">
        <f t="shared" si="10"/>
        <v>31.34</v>
      </c>
      <c r="DQ6" s="27">
        <f t="shared" si="10"/>
        <v>32.909999999999997</v>
      </c>
      <c r="DR6" s="27">
        <f t="shared" si="10"/>
        <v>34.869999999999997</v>
      </c>
      <c r="DS6" s="23" t="str">
        <f>IF(DS7="","",IF(DS7="-","【-】","【"&amp;SUBSTITUTE(TEXT(DS7,"#,##0.00"),"-","△")&amp;"】"))</f>
        <v>【41.09】</v>
      </c>
      <c r="DT6" s="23">
        <f t="shared" ref="DT6:EC6" si="11">IF(DT7="",NA(),DT7)</f>
        <v>0</v>
      </c>
      <c r="DU6" s="27">
        <f t="shared" si="11"/>
        <v>1.72</v>
      </c>
      <c r="DV6" s="27">
        <f t="shared" si="11"/>
        <v>2.29</v>
      </c>
      <c r="DW6" s="27">
        <f t="shared" si="11"/>
        <v>3.33</v>
      </c>
      <c r="DX6" s="27">
        <f t="shared" si="11"/>
        <v>4.66</v>
      </c>
      <c r="DY6" s="27">
        <f t="shared" si="11"/>
        <v>4.95</v>
      </c>
      <c r="DZ6" s="27">
        <f t="shared" si="11"/>
        <v>5.64</v>
      </c>
      <c r="EA6" s="27">
        <f t="shared" si="11"/>
        <v>6.43</v>
      </c>
      <c r="EB6" s="27">
        <f t="shared" si="11"/>
        <v>7.75</v>
      </c>
      <c r="EC6" s="27">
        <f t="shared" si="11"/>
        <v>9.44</v>
      </c>
      <c r="ED6" s="23" t="str">
        <f>IF(ED7="","",IF(ED7="-","【-】","【"&amp;SUBSTITUTE(TEXT(ED7,"#,##0.00"),"-","△")&amp;"】"))</f>
        <v>【8.68】</v>
      </c>
      <c r="EE6" s="23">
        <f t="shared" ref="EE6:EN6" si="12">IF(EE7="",NA(),EE7)</f>
        <v>0</v>
      </c>
      <c r="EF6" s="27">
        <f t="shared" si="12"/>
        <v>0.03</v>
      </c>
      <c r="EG6" s="27">
        <f t="shared" si="12"/>
        <v>0.05</v>
      </c>
      <c r="EH6" s="27">
        <f t="shared" si="12"/>
        <v>0.16</v>
      </c>
      <c r="EI6" s="23">
        <f t="shared" si="12"/>
        <v>0</v>
      </c>
      <c r="EJ6" s="27">
        <f t="shared" si="12"/>
        <v>0.19</v>
      </c>
      <c r="EK6" s="27">
        <f t="shared" si="12"/>
        <v>0.19</v>
      </c>
      <c r="EL6" s="27">
        <f t="shared" si="12"/>
        <v>0.19</v>
      </c>
      <c r="EM6" s="27">
        <f t="shared" si="12"/>
        <v>0.21</v>
      </c>
      <c r="EN6" s="27">
        <f t="shared" si="12"/>
        <v>0.2</v>
      </c>
      <c r="EO6" s="23" t="str">
        <f>IF(EO7="","",IF(EO7="-","【-】","【"&amp;SUBSTITUTE(TEXT(EO7,"#,##0.00"),"-","△")&amp;"】"))</f>
        <v>【0.22】</v>
      </c>
    </row>
    <row r="7" spans="1:148" s="13" customFormat="1" x14ac:dyDescent="0.2">
      <c r="A7" s="14"/>
      <c r="B7" s="20">
        <v>2023</v>
      </c>
      <c r="C7" s="20">
        <v>222038</v>
      </c>
      <c r="D7" s="20">
        <v>46</v>
      </c>
      <c r="E7" s="20">
        <v>17</v>
      </c>
      <c r="F7" s="20">
        <v>1</v>
      </c>
      <c r="G7" s="20">
        <v>0</v>
      </c>
      <c r="H7" s="20" t="s">
        <v>96</v>
      </c>
      <c r="I7" s="20" t="s">
        <v>97</v>
      </c>
      <c r="J7" s="20" t="s">
        <v>98</v>
      </c>
      <c r="K7" s="20" t="s">
        <v>99</v>
      </c>
      <c r="L7" s="20" t="s">
        <v>100</v>
      </c>
      <c r="M7" s="20" t="s">
        <v>101</v>
      </c>
      <c r="N7" s="24" t="s">
        <v>102</v>
      </c>
      <c r="O7" s="24">
        <v>50.2</v>
      </c>
      <c r="P7" s="24">
        <v>58.37</v>
      </c>
      <c r="Q7" s="24">
        <v>55.14</v>
      </c>
      <c r="R7" s="24">
        <v>2600</v>
      </c>
      <c r="S7" s="24">
        <v>187826</v>
      </c>
      <c r="T7" s="24">
        <v>389.08</v>
      </c>
      <c r="U7" s="24">
        <v>482.74</v>
      </c>
      <c r="V7" s="24">
        <v>108964</v>
      </c>
      <c r="W7" s="24">
        <v>17.78</v>
      </c>
      <c r="X7" s="24">
        <v>6128.46</v>
      </c>
      <c r="Y7" s="24">
        <v>107.91</v>
      </c>
      <c r="Z7" s="24">
        <v>104.97</v>
      </c>
      <c r="AA7" s="24">
        <v>106.09</v>
      </c>
      <c r="AB7" s="24">
        <v>105.81</v>
      </c>
      <c r="AC7" s="24">
        <v>107.35</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35.79</v>
      </c>
      <c r="AV7" s="24">
        <v>24.74</v>
      </c>
      <c r="AW7" s="24">
        <v>16.71</v>
      </c>
      <c r="AX7" s="24">
        <v>15.55</v>
      </c>
      <c r="AY7" s="24">
        <v>28.12</v>
      </c>
      <c r="AZ7" s="24">
        <v>73.02</v>
      </c>
      <c r="BA7" s="24">
        <v>72.930000000000007</v>
      </c>
      <c r="BB7" s="24">
        <v>80.08</v>
      </c>
      <c r="BC7" s="24">
        <v>87.33</v>
      </c>
      <c r="BD7" s="24">
        <v>92.26</v>
      </c>
      <c r="BE7" s="24">
        <v>78.430000000000007</v>
      </c>
      <c r="BF7" s="24">
        <v>1557.75</v>
      </c>
      <c r="BG7" s="24">
        <v>1522.77</v>
      </c>
      <c r="BH7" s="24">
        <v>1500.87</v>
      </c>
      <c r="BI7" s="24">
        <v>1530.43</v>
      </c>
      <c r="BJ7" s="24">
        <v>1523.71</v>
      </c>
      <c r="BK7" s="24">
        <v>708.89</v>
      </c>
      <c r="BL7" s="24">
        <v>730.52</v>
      </c>
      <c r="BM7" s="24">
        <v>672.33</v>
      </c>
      <c r="BN7" s="24">
        <v>668.8</v>
      </c>
      <c r="BO7" s="24">
        <v>652.79999999999995</v>
      </c>
      <c r="BP7" s="24">
        <v>630.82000000000005</v>
      </c>
      <c r="BQ7" s="24">
        <v>72.680000000000007</v>
      </c>
      <c r="BR7" s="24">
        <v>68.62</v>
      </c>
      <c r="BS7" s="24">
        <v>69.72</v>
      </c>
      <c r="BT7" s="24">
        <v>67.900000000000006</v>
      </c>
      <c r="BU7" s="24">
        <v>69.13</v>
      </c>
      <c r="BV7" s="24">
        <v>97.91</v>
      </c>
      <c r="BW7" s="24">
        <v>98.61</v>
      </c>
      <c r="BX7" s="24">
        <v>98.75</v>
      </c>
      <c r="BY7" s="24">
        <v>98.36</v>
      </c>
      <c r="BZ7" s="24">
        <v>97.29</v>
      </c>
      <c r="CA7" s="24">
        <v>97.81</v>
      </c>
      <c r="CB7" s="24">
        <v>179.3</v>
      </c>
      <c r="CC7" s="24">
        <v>191.16</v>
      </c>
      <c r="CD7" s="24">
        <v>188.76</v>
      </c>
      <c r="CE7" s="24">
        <v>194.46</v>
      </c>
      <c r="CF7" s="24">
        <v>191.68</v>
      </c>
      <c r="CG7" s="24">
        <v>144.11000000000001</v>
      </c>
      <c r="CH7" s="24">
        <v>141.24</v>
      </c>
      <c r="CI7" s="24">
        <v>142.03</v>
      </c>
      <c r="CJ7" s="24">
        <v>142.11000000000001</v>
      </c>
      <c r="CK7" s="24">
        <v>145.49</v>
      </c>
      <c r="CL7" s="24">
        <v>138.75</v>
      </c>
      <c r="CM7" s="24">
        <v>76.599999999999994</v>
      </c>
      <c r="CN7" s="24">
        <v>70.88</v>
      </c>
      <c r="CO7" s="24">
        <v>84.09</v>
      </c>
      <c r="CP7" s="24">
        <v>84.68</v>
      </c>
      <c r="CQ7" s="24">
        <v>83.79</v>
      </c>
      <c r="CR7" s="24">
        <v>61.32</v>
      </c>
      <c r="CS7" s="24">
        <v>61.7</v>
      </c>
      <c r="CT7" s="24">
        <v>63.04</v>
      </c>
      <c r="CU7" s="24">
        <v>60.55</v>
      </c>
      <c r="CV7" s="24">
        <v>61.49</v>
      </c>
      <c r="CW7" s="24">
        <v>58.94</v>
      </c>
      <c r="CX7" s="24">
        <v>88.71</v>
      </c>
      <c r="CY7" s="24">
        <v>89.08</v>
      </c>
      <c r="CZ7" s="24">
        <v>88.75</v>
      </c>
      <c r="DA7" s="24">
        <v>88.94</v>
      </c>
      <c r="DB7" s="24">
        <v>88.84</v>
      </c>
      <c r="DC7" s="24">
        <v>94.58</v>
      </c>
      <c r="DD7" s="24">
        <v>94.56</v>
      </c>
      <c r="DE7" s="24">
        <v>94.75</v>
      </c>
      <c r="DF7" s="24">
        <v>94.92</v>
      </c>
      <c r="DG7" s="24">
        <v>95.01</v>
      </c>
      <c r="DH7" s="24">
        <v>95.91</v>
      </c>
      <c r="DI7" s="24">
        <v>31.65</v>
      </c>
      <c r="DJ7" s="24">
        <v>33.549999999999997</v>
      </c>
      <c r="DK7" s="24">
        <v>35.14</v>
      </c>
      <c r="DL7" s="24">
        <v>36.44</v>
      </c>
      <c r="DM7" s="24">
        <v>37.85</v>
      </c>
      <c r="DN7" s="24">
        <v>31.01</v>
      </c>
      <c r="DO7" s="24">
        <v>28.87</v>
      </c>
      <c r="DP7" s="24">
        <v>31.34</v>
      </c>
      <c r="DQ7" s="24">
        <v>32.909999999999997</v>
      </c>
      <c r="DR7" s="24">
        <v>34.869999999999997</v>
      </c>
      <c r="DS7" s="24">
        <v>41.09</v>
      </c>
      <c r="DT7" s="24">
        <v>0</v>
      </c>
      <c r="DU7" s="24">
        <v>1.72</v>
      </c>
      <c r="DV7" s="24">
        <v>2.29</v>
      </c>
      <c r="DW7" s="24">
        <v>3.33</v>
      </c>
      <c r="DX7" s="24">
        <v>4.66</v>
      </c>
      <c r="DY7" s="24">
        <v>4.95</v>
      </c>
      <c r="DZ7" s="24">
        <v>5.64</v>
      </c>
      <c r="EA7" s="24">
        <v>6.43</v>
      </c>
      <c r="EB7" s="24">
        <v>7.75</v>
      </c>
      <c r="EC7" s="24">
        <v>9.44</v>
      </c>
      <c r="ED7" s="24">
        <v>8.68</v>
      </c>
      <c r="EE7" s="24">
        <v>0</v>
      </c>
      <c r="EF7" s="24">
        <v>0.03</v>
      </c>
      <c r="EG7" s="24">
        <v>0.05</v>
      </c>
      <c r="EH7" s="24">
        <v>0.16</v>
      </c>
      <c r="EI7" s="24">
        <v>0</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0</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numazumanager</cp:lastModifiedBy>
  <cp:lastPrinted>2025-02-17T08:21:00Z</cp:lastPrinted>
  <dcterms:created xsi:type="dcterms:W3CDTF">2024-12-19T01:16:04Z</dcterms:created>
  <dcterms:modified xsi:type="dcterms:W3CDTF">2025-03-07T01:08:55Z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2025-02-25T06:05:28Z</vt:filetime>
  </property>
</Properties>
</file>