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924"/>
  <workbookPr/>
  <mc:AlternateContent xmlns:mc="http://schemas.openxmlformats.org/markup-compatibility/2006">
    <mc:Choice Requires="x15">
      <x15ac:absPath xmlns:x15ac="http://schemas.microsoft.com/office/spreadsheetml/2010/11/ac" url="X:\財政室\13-01_照会・回答\02 県自治財政室\08 財政状況資料集(H22決算まで財政・歳出比較分析表）\（R05決算）財政状況資料集\05 追加照会修正\"/>
    </mc:Choice>
  </mc:AlternateContent>
  <xr:revisionPtr revIDLastSave="0" documentId="13_ncr:1_{F302A983-CC26-4452-B2AD-FC2105F62F49}" xr6:coauthVersionLast="47" xr6:coauthVersionMax="47" xr10:uidLastSave="{00000000-0000-0000-0000-000000000000}"/>
  <bookViews>
    <workbookView xWindow="-110" yWindow="-110" windowWidth="19420" windowHeight="10300" tabRatio="81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C36" i="10"/>
  <c r="CO35" i="10"/>
  <c r="BW35" i="10"/>
  <c r="BE35" i="10"/>
  <c r="C35" i="10"/>
  <c r="CO34" i="10"/>
  <c r="BW34" i="10"/>
  <c r="C34" i="10"/>
  <c r="AM34" i="10" l="1"/>
  <c r="AM35" i="10" s="1"/>
  <c r="AM36"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<sst xmlns="http://schemas.openxmlformats.org/spreadsheetml/2006/main" count="1115" uniqueCount="575">
  <si>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</si>
  <si>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</si>
  <si>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</si>
  <si>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</si>
  <si>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</si>
  <si>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</si>
  <si>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</si>
  <si>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</si>
  <si>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</si>
  <si>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</si>
  <si>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</si>
  <si>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</si>
  <si>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</si>
  <si>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</si>
  <si>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</si>
  <si>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</si>
  <si>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</si>
  <si>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</si>
  <si>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</si>
  <si>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</si>
  <si>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</si>
  <si>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</si>
  <si>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</si>
  <si>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</si>
  <si>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</si>
  <si>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</si>
  <si>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</si>
  <si>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</si>
  <si>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</si>
  <si>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</si>
  <si>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</si>
  <si>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</si>
  <si>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</si>
  <si>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</si>
  <si>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</si>
  <si>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</si>
  <si>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</si>
  <si>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</si>
  <si>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</si>
  <si>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</si>
  <si>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</si>
  <si>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</si>
  <si>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</si>
  <si>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</si>
  <si>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</si>
  <si>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</si>
  <si>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</si>
  <si>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</si>
  <si>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</si>
  <si>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</si>
  <si>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</si>
  <si>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</si>
  <si>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</si>
  <si>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</si>
  <si>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</si>
  <si>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</si>
  <si>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</si>
  <si>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</si>
  <si>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</si>
  <si>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</si>
  <si>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</si>
  <si>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</si>
  <si>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</si>
  <si>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</si>
  <si>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</si>
  <si>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</si>
  <si>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</si>
  <si>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</si>
  <si>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</si>
  <si>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</si>
  <si>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</si>
  <si>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</si>
  <si>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</si>
  <si>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</si>
  <si>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</si>
  <si>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</si>
  <si>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</si>
  <si>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</si>
  <si>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</si>
  <si>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</si>
  <si>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</si>
  <si>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Ⅰ－３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</si>
  <si>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</si>
  <si>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</si>
  <si>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</si>
  <si>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</si>
  <si>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</si>
  <si>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</si>
  <si>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</si>
  <si>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</si>
  <si>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</si>
  <si>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</si>
  <si>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</si>
  <si>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</si>
  <si>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熱海市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</si>
  <si>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</si>
  <si>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</si>
  <si>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</si>
  <si>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</si>
  <si>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</si>
  <si>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</si>
  <si>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</si>
  <si>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</si>
  <si>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</si>
  <si>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</si>
  <si>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</si>
  <si>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</si>
  <si>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</si>
  <si>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</si>
  <si>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</si>
  <si>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</si>
  <si>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</si>
  <si>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</si>
  <si>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</si>
  <si>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</si>
  <si>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</si>
  <si>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</si>
  <si>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</si>
  <si>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</si>
  <si>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</si>
  <si>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</si>
  <si>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</si>
  <si>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</si>
  <si>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</si>
  <si>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</si>
  <si>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</si>
  <si>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</si>
  <si>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</si>
  <si>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</si>
  <si>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</si>
  <si>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</si>
  <si>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</si>
  <si>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</si>
  <si>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</si>
  <si>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</si>
  <si>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</si>
  <si>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</si>
  <si>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</si>
  <si>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</si>
  <si>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</si>
  <si>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</si>
  <si>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</si>
  <si>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6"/>
  </si>
  <si>
    <t>うち日本人(％)</t>
    <phoneticPr fontId="5"/>
  </si>
  <si>
    <t>-2.1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</si>
  <si>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</si>
  <si>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</si>
  <si>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</si>
  <si>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</si>
  <si>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</si>
  <si>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</si>
  <si>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</si>
  <si>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</si>
  <si>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</si>
  <si>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</si>
  <si>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</si>
  <si>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</si>
  <si>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</si>
  <si>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</si>
  <si>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</si>
  <si>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</si>
  <si>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</si>
  <si>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</si>
  <si>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</si>
  <si>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</si>
  <si>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</si>
  <si>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</si>
  <si>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</si>
  <si>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</si>
  <si>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</si>
  <si>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</si>
  <si>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</si>
  <si>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</si>
  <si>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</si>
  <si>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</si>
  <si>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</si>
  <si>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</si>
  <si>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</si>
  <si>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</si>
  <si>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</si>
  <si>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</si>
  <si>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</si>
  <si>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</si>
  <si>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</si>
  <si>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</si>
  <si>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</si>
  <si>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</si>
  <si>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</si>
  <si>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</si>
  <si>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</si>
  <si>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</si>
  <si>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</si>
  <si>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</si>
  <si>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</si>
  <si>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</si>
  <si>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</si>
  <si>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</si>
  <si>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</si>
  <si>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</si>
  <si>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</si>
  <si>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</si>
  <si>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</si>
  <si>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</si>
  <si>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静岡県熱海市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</si>
  <si>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</si>
  <si>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</si>
  <si>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</si>
  <si>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</si>
  <si>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</si>
  <si>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</si>
  <si>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</si>
  <si>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</si>
  <si>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</si>
  <si>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</si>
  <si>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</si>
  <si>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</si>
  <si>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</si>
  <si>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</si>
  <si>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</si>
  <si>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</si>
  <si>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</si>
  <si>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</si>
  <si>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</si>
  <si>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</si>
  <si>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</si>
  <si>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</si>
  <si>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</si>
  <si>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</si>
  <si>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</si>
  <si>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</si>
  <si>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</si>
  <si>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</si>
  <si>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</si>
  <si>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</si>
  <si>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</si>
  <si>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</si>
  <si>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</si>
  <si>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</si>
  <si>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</si>
  <si>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</si>
  <si>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</si>
  <si>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</si>
  <si>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</si>
  <si>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</si>
  <si>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</si>
  <si>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</si>
  <si>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</si>
  <si>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</si>
  <si>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</si>
  <si>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</si>
  <si>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</si>
  <si>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</si>
  <si>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</si>
  <si>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</si>
  <si>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</si>
  <si>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</si>
  <si>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</si>
  <si>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</si>
  <si>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</si>
  <si>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</si>
  <si>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</si>
  <si>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</si>
  <si>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</si>
  <si>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</si>
  <si>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</si>
  <si>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</si>
  <si>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</si>
  <si>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</si>
  <si>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</si>
  <si>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</si>
  <si>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</si>
  <si>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</si>
  <si>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</si>
  <si>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</si>
  <si>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</si>
  <si>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</si>
  <si>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</si>
  <si>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</si>
  <si>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</si>
  <si>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</si>
  <si>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</si>
  <si>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</si>
  <si>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</si>
  <si>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</si>
  <si>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</si>
  <si>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</si>
  <si>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</si>
  <si>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</si>
  <si>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</si>
  <si>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</si>
  <si>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</si>
  <si>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</si>
  <si>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</si>
  <si>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</si>
  <si>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</si>
  <si>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</si>
  <si>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</si>
  <si>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</si>
  <si>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</si>
  <si>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</si>
  <si>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</si>
  <si>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</si>
  <si>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</si>
  <si>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</si>
  <si>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</si>
  <si>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</si>
  <si>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</si>
  <si>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</si>
  <si>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</si>
  <si>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</si>
  <si>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</si>
  <si>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</si>
  <si>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</si>
  <si>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</si>
  <si>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</si>
  <si>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</si>
  <si>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</si>
  <si>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</si>
  <si>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</si>
  <si>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</si>
  <si>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</si>
  <si>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</si>
  <si>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</si>
  <si>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</si>
  <si>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</si>
  <si>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</si>
  <si>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</si>
  <si>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観光施設</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</si>
  <si>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</si>
  <si>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</si>
  <si>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</si>
  <si>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</si>
  <si>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</si>
  <si>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</si>
  <si>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</si>
  <si>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</si>
  <si>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</si>
  <si>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</si>
  <si>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</si>
  <si>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</si>
  <si>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</si>
  <si>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</si>
  <si>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</si>
  <si>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</si>
  <si>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</si>
  <si>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</si>
  <si>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</si>
  <si>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</si>
  <si>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</si>
  <si>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</si>
  <si>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</si>
  <si>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</si>
  <si>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</si>
  <si>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</si>
  <si>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静岡県熱海市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</si>
  <si>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</si>
  <si>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</si>
  <si>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</si>
  <si>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</si>
  <si>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</si>
  <si>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</si>
  <si>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</si>
  <si>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</si>
  <si>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</si>
  <si>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</si>
  <si>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</si>
  <si>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</si>
  <si>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</si>
  <si>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</si>
  <si>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</si>
  <si>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</si>
  <si>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</si>
  <si>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</si>
  <si>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</si>
  <si>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</si>
  <si>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</si>
  <si>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</si>
  <si>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</si>
  <si>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</si>
  <si>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</si>
  <si>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</si>
  <si>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</si>
  <si>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</si>
  <si>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</si>
  <si>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</si>
  <si>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</si>
  <si>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</si>
  <si>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</si>
  <si>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</si>
  <si>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</si>
  <si>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</si>
  <si>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</si>
  <si>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</si>
  <si>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</si>
  <si>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温泉事業会計</t>
    <phoneticPr fontId="5"/>
  </si>
  <si>
    <t>初島漁業集落排水処理事業特別会計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</si>
  <si>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</si>
  <si>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</si>
  <si>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</si>
  <si>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</si>
  <si>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</si>
  <si>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</si>
  <si>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</si>
  <si>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</si>
  <si>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</si>
  <si>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</si>
  <si>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</si>
  <si>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</si>
  <si>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</si>
  <si>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</si>
  <si>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</si>
  <si>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</si>
  <si>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</si>
  <si>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</si>
  <si>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</si>
  <si>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</si>
  <si>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</si>
  <si>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</si>
  <si>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</si>
  <si>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</si>
  <si>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</si>
  <si>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</si>
  <si>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</si>
  <si>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</si>
  <si>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</si>
  <si>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</si>
  <si>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</si>
  <si>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</si>
  <si>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</si>
  <si>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</si>
  <si>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</si>
  <si>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</si>
  <si>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</si>
  <si>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</si>
  <si>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</si>
  <si>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</si>
  <si>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</si>
  <si>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</si>
  <si>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</si>
  <si>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</si>
  <si>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</si>
  <si>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</si>
  <si>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</si>
  <si>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</si>
  <si>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</si>
  <si>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</si>
  <si>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</si>
  <si>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</si>
  <si>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</si>
  <si>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</si>
  <si>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</si>
  <si>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</si>
  <si>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</si>
  <si>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</si>
  <si>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</si>
  <si>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</si>
  <si>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</si>
  <si>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</si>
  <si>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</si>
  <si>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</si>
  <si>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</si>
  <si>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</si>
  <si>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</si>
  <si>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</si>
  <si>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</si>
  <si>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</si>
  <si>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</si>
  <si>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</si>
  <si>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</si>
  <si>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</si>
  <si>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</si>
  <si>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</si>
  <si>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</si>
  <si>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</si>
  <si>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</si>
  <si>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</si>
  <si>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</si>
  <si>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</si>
  <si>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</si>
  <si>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</si>
  <si>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</si>
  <si>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</si>
  <si>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</si>
  <si>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</si>
  <si>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</si>
  <si>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</si>
  <si>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</si>
  <si>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</si>
  <si>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</si>
  <si>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</si>
  <si>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</si>
  <si>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</si>
  <si>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</si>
  <si>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</si>
  <si>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</si>
  <si>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</si>
  <si>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</si>
  <si>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</si>
  <si>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</si>
  <si>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</si>
  <si>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</si>
  <si>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</si>
  <si>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</si>
  <si>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</si>
  <si>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</si>
  <si>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</si>
  <si>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</si>
  <si>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</si>
  <si>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</si>
  <si>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</si>
  <si>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</si>
  <si>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</si>
  <si>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</si>
  <si>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</si>
  <si>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</si>
  <si>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</si>
  <si>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</si>
  <si>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</si>
  <si>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</si>
  <si>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</si>
  <si>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</si>
  <si>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</si>
  <si>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</si>
  <si>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</si>
  <si>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</si>
  <si>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</si>
  <si>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</si>
  <si>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</si>
  <si>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</si>
  <si>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</si>
  <si>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</si>
  <si>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</si>
  <si>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2.21</t>
  </si>
  <si>
    <t>▲ 4.24</t>
  </si>
  <si>
    <t>▲ 15.79</t>
  </si>
  <si>
    <t>一般会計</t>
  </si>
  <si>
    <t>下水道事業会計</t>
  </si>
  <si>
    <t>水道事業会計</t>
  </si>
  <si>
    <t>温泉事業会計</t>
  </si>
  <si>
    <t>介護保険事業特別会計</t>
  </si>
  <si>
    <t>国民健康保険事業特別会計</t>
  </si>
  <si>
    <t>後期高齢者医療事業特別会計</t>
  </si>
  <si>
    <t>初島漁業集落排水処理事業特別会計</t>
  </si>
  <si>
    <t>その他会計（赤字）</t>
  </si>
  <si>
    <t>その他会計（黒字）</t>
  </si>
  <si>
    <t>R01</t>
    <phoneticPr fontId="5"/>
  </si>
  <si>
    <t>R02</t>
    <phoneticPr fontId="5"/>
  </si>
  <si>
    <t>R03</t>
    <phoneticPr fontId="5"/>
  </si>
  <si>
    <t>R04</t>
    <phoneticPr fontId="5"/>
  </si>
  <si>
    <t>R05</t>
    <phoneticPr fontId="5"/>
  </si>
  <si>
    <t>-</t>
    <phoneticPr fontId="2"/>
  </si>
  <si>
    <t>静岡県後期高齢者医療広域連合</t>
    <rPh sb="0" eb="3">
      <t>シズオカケン</t>
    </rPh>
    <rPh sb="3" eb="8">
      <t>コウキコウレイシャ</t>
    </rPh>
    <rPh sb="8" eb="10">
      <t>イリョウ</t>
    </rPh>
    <rPh sb="10" eb="12">
      <t>コウイキ</t>
    </rPh>
    <rPh sb="12" eb="14">
      <t>レンゴウ</t>
    </rPh>
    <phoneticPr fontId="2"/>
  </si>
  <si>
    <t>静岡県後期高齢者医療連合（事業会計分）</t>
    <rPh sb="0" eb="3">
      <t>シズオカケン</t>
    </rPh>
    <rPh sb="3" eb="8">
      <t>コウキコウレイシャ</t>
    </rPh>
    <rPh sb="8" eb="12">
      <t>イリョウレンゴウ</t>
    </rPh>
    <rPh sb="13" eb="18">
      <t>ジギョウカイケイブン</t>
    </rPh>
    <phoneticPr fontId="2"/>
  </si>
  <si>
    <t>静岡県地方税滞納整理機構</t>
    <rPh sb="0" eb="3">
      <t>シズオカケン</t>
    </rPh>
    <rPh sb="3" eb="6">
      <t>チホウゼイ</t>
    </rPh>
    <rPh sb="6" eb="12">
      <t>タイノウセイリキコウ</t>
    </rPh>
    <phoneticPr fontId="2"/>
  </si>
  <si>
    <t>熱海日金山霊園</t>
    <rPh sb="0" eb="2">
      <t>アタミ</t>
    </rPh>
    <rPh sb="2" eb="3">
      <t>ヒ</t>
    </rPh>
    <rPh sb="3" eb="4">
      <t>キン</t>
    </rPh>
    <rPh sb="4" eb="5">
      <t>ヤマ</t>
    </rPh>
    <rPh sb="5" eb="7">
      <t>レイエン</t>
    </rPh>
    <phoneticPr fontId="2"/>
  </si>
  <si>
    <t>スパ・マリーナ熱海</t>
    <rPh sb="7" eb="9">
      <t>アタミ</t>
    </rPh>
    <phoneticPr fontId="2"/>
  </si>
  <si>
    <t>熱海市土地開発公社</t>
    <rPh sb="0" eb="3">
      <t>アタミシ</t>
    </rPh>
    <rPh sb="3" eb="9">
      <t>トチカイハツコウシャ</t>
    </rPh>
    <phoneticPr fontId="2"/>
  </si>
  <si>
    <t>-</t>
    <phoneticPr fontId="2"/>
  </si>
  <si>
    <t>-</t>
    <phoneticPr fontId="2"/>
  </si>
  <si>
    <t>環境衛生施設等整備基金</t>
    <rPh sb="0" eb="7">
      <t>カンキョウエイセイシセツナド</t>
    </rPh>
    <rPh sb="7" eb="11">
      <t>セイビキキン</t>
    </rPh>
    <phoneticPr fontId="5"/>
  </si>
  <si>
    <t>職員退職手当基金</t>
    <rPh sb="0" eb="8">
      <t>ショクインタイショクテアテキキン</t>
    </rPh>
    <phoneticPr fontId="2"/>
  </si>
  <si>
    <t>文化振興基金</t>
    <rPh sb="0" eb="2">
      <t>ブンカ</t>
    </rPh>
    <rPh sb="2" eb="6">
      <t>シンコウキキン</t>
    </rPh>
    <phoneticPr fontId="2"/>
  </si>
  <si>
    <t>地域福祉基金</t>
    <rPh sb="0" eb="6">
      <t>チイキフクシキキン</t>
    </rPh>
    <phoneticPr fontId="2"/>
  </si>
  <si>
    <t>観光振興基金</t>
    <rPh sb="0" eb="2">
      <t>カンコウ</t>
    </rPh>
    <rPh sb="2" eb="4">
      <t>シンコウ</t>
    </rPh>
    <rPh sb="4" eb="6">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</si>
  <si>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</si>
  <si>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</si>
  <si>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</si>
  <si>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</si>
  <si>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</si>
  <si>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</si>
  <si>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</si>
  <si>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</si>
  <si>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</si>
  <si>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及び将来負担比率は類似団体と比較して低い水準で推移している。これは、大規模事業の市債の償還が終了し、償還元金を上回らない額の市債発行に努めたことによるものである。また、将来負担比率は、基金等の充当可能財源等の増加により低下、類似団体平均より低位で推移している。
今後、公共施設等総合管理計画に基づき、必要な施設修繕・廃止等を実施した場合には、市債借入額の増加や基金取崩しが見込まれるため、公共施設総合管理計画個別計画の見直しに当たり、施設の長寿命化と財政負担の平準化に努め、実質公債費比率及び将来負担比率が適正な範囲内で推移していくよう管理する必要がある。</t>
    <phoneticPr fontId="5"/>
  </si>
  <si>
    <t>将来負担比率は、償還元金を上回らない額の市債発行に努めたことや基金等の充当可能財源等の増加により、算定されていない。その一方で、有形固定資産減価償却率は類似団体よりも高い水準で推移している。これは、公営住宅、道路、橋りょう等の多くが、高度経済成長の時期に設置され、耐用年数を経過していることが要因の一つである。また、道路については資産計上に該当しない維持補修工事により管理している部分も多いことから、数値が高くなっている。今後、公共施設等総合管理計画個別計画に基づき老朽化対策に取り組んでいく。</t>
    <rPh sb="49" eb="51">
      <t>サンテイ</t>
    </rPh>
    <rPh sb="225" eb="229">
      <t>コベツケイカク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</si>
</sst>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147971A-5090-4650-9811-876022BD9CD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79288</c:v>
                </c:pt>
                <c:pt idx="1">
                  <c:v>84962</c:v>
                </c:pt>
                <c:pt idx="2">
                  <c:v>71279</c:v>
                </c:pt>
                <c:pt idx="3">
                  <c:v>74994</c:v>
                </c:pt>
                <c:pt idx="4">
                  <c:v>71849</c:v>
                </c:pt>
              </c:numCache>
            </c:numRef>
          </c:val>
          <c:smooth val="0"/>
          <c:extLst>
            <c:ext xmlns:c16="http://schemas.microsoft.com/office/drawing/2014/chart" uri="{C3380CC4-5D6E-409C-BE32-E72D297353CC}">
              <c16:uniqueId val="{00000000-23E7-4ED1-A2EE-5932F540B9D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113339</c:v>
                </c:pt>
                <c:pt idx="1">
                  <c:v>54986</c:v>
                </c:pt>
                <c:pt idx="2">
                  <c:v>29558</c:v>
                </c:pt>
                <c:pt idx="3">
                  <c:v>31497</c:v>
                </c:pt>
                <c:pt idx="4">
                  <c:v>62518</c:v>
                </c:pt>
              </c:numCache>
            </c:numRef>
          </c:val>
          <c:smooth val="0"/>
          <c:extLst>
            <c:ext xmlns:c16="http://schemas.microsoft.com/office/drawing/2014/chart" uri="{C3380CC4-5D6E-409C-BE32-E72D297353CC}">
              <c16:uniqueId val="{00000001-23E7-4ED1-A2EE-5932F540B9D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c:v>
                </c:pt>
                <c:pt idx="1">
                  <c:v>4.45</c:v>
                </c:pt>
                <c:pt idx="2">
                  <c:v>16.59</c:v>
                </c:pt>
                <c:pt idx="3">
                  <c:v>26.36</c:v>
                </c:pt>
                <c:pt idx="4">
                  <c:v>18.03</c:v>
                </c:pt>
              </c:numCache>
            </c:numRef>
          </c:val>
          <c:extLst>
            <c:ext xmlns:c16="http://schemas.microsoft.com/office/drawing/2014/chart" uri="{C3380CC4-5D6E-409C-BE32-E72D297353CC}">
              <c16:uniqueId val="{00000000-3380-4070-8257-AAD8F5CC8E0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33.590000000000003</c:v>
                </c:pt>
                <c:pt idx="1">
                  <c:v>35.630000000000003</c:v>
                </c:pt>
                <c:pt idx="2">
                  <c:v>34.270000000000003</c:v>
                </c:pt>
                <c:pt idx="3">
                  <c:v>38.43</c:v>
                </c:pt>
                <c:pt idx="4">
                  <c:v>42.56</c:v>
                </c:pt>
              </c:numCache>
            </c:numRef>
          </c:val>
          <c:extLst>
            <c:ext xmlns:c16="http://schemas.microsoft.com/office/drawing/2014/chart" uri="{C3380CC4-5D6E-409C-BE32-E72D297353CC}">
              <c16:uniqueId val="{00000001-3380-4070-8257-AAD8F5CC8E0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-2.21</c:v>
                </c:pt>
                <c:pt idx="1">
                  <c:v>-4.24</c:v>
                </c:pt>
                <c:pt idx="2">
                  <c:v>10.57</c:v>
                </c:pt>
                <c:pt idx="3">
                  <c:v>3.38</c:v>
                </c:pt>
                <c:pt idx="4">
                  <c:v>-15.79</c:v>
                </c:pt>
              </c:numCache>
            </c:numRef>
          </c:val>
          <c:smooth val="0"/>
          <c:extLst>
            <c:ext xmlns:c16="http://schemas.microsoft.com/office/drawing/2014/chart" uri="{C3380CC4-5D6E-409C-BE32-E72D297353CC}">
              <c16:uniqueId val="{00000002-3380-4070-8257-AAD8F5CC8E0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0.19</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9CE-46E7-8C4E-1E506D0223F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9CE-46E7-8C4E-1E506D0223F0}"/>
            </c:ext>
          </c:extLst>
        </c:ser>
        <c:ser>
          <c:idx val="2"/>
          <c:order val="2"/>
          <c:tx>
            <c:strRef>
              <c:f>データシート!$A$29</c:f>
              <c:strCache>
                <c:ptCount val="1"/>
                <c:pt idx="0">
                  <c:v>初島漁業集落排水処理事業特別会計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2-B9CE-46E7-8C4E-1E506D0223F0}"/>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0.04</c:v>
                </c:pt>
                <c:pt idx="2">
                  <c:v>#N/A</c:v>
                </c:pt>
                <c:pt idx="3">
                  <c:v>0.02</c:v>
                </c:pt>
                <c:pt idx="4">
                  <c:v>#N/A</c:v>
                </c:pt>
                <c:pt idx="5">
                  <c:v>0.04</c:v>
                </c:pt>
                <c:pt idx="6">
                  <c:v>#N/A</c:v>
                </c:pt>
                <c:pt idx="7">
                  <c:v>0.05</c:v>
                </c:pt>
                <c:pt idx="8">
                  <c:v>#N/A</c:v>
                </c:pt>
                <c:pt idx="9">
                  <c:v>0.06</c:v>
                </c:pt>
              </c:numCache>
            </c:numRef>
          </c:val>
          <c:extLst>
            <c:ext xmlns:c16="http://schemas.microsoft.com/office/drawing/2014/chart" uri="{C3380CC4-5D6E-409C-BE32-E72D297353CC}">
              <c16:uniqueId val="{00000003-B9CE-46E7-8C4E-1E506D0223F0}"/>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1.74</c:v>
                </c:pt>
                <c:pt idx="2">
                  <c:v>#N/A</c:v>
                </c:pt>
                <c:pt idx="3">
                  <c:v>1.0900000000000001</c:v>
                </c:pt>
                <c:pt idx="4">
                  <c:v>#N/A</c:v>
                </c:pt>
                <c:pt idx="5">
                  <c:v>0.77</c:v>
                </c:pt>
                <c:pt idx="6">
                  <c:v>#N/A</c:v>
                </c:pt>
                <c:pt idx="7">
                  <c:v>0.42</c:v>
                </c:pt>
                <c:pt idx="8">
                  <c:v>#N/A</c:v>
                </c:pt>
                <c:pt idx="9">
                  <c:v>0.27</c:v>
                </c:pt>
              </c:numCache>
            </c:numRef>
          </c:val>
          <c:extLst>
            <c:ext xmlns:c16="http://schemas.microsoft.com/office/drawing/2014/chart" uri="{C3380CC4-5D6E-409C-BE32-E72D297353CC}">
              <c16:uniqueId val="{00000004-B9CE-46E7-8C4E-1E506D0223F0}"/>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1.51</c:v>
                </c:pt>
                <c:pt idx="2">
                  <c:v>#N/A</c:v>
                </c:pt>
                <c:pt idx="3">
                  <c:v>1.87</c:v>
                </c:pt>
                <c:pt idx="4">
                  <c:v>#N/A</c:v>
                </c:pt>
                <c:pt idx="5">
                  <c:v>1.62</c:v>
                </c:pt>
                <c:pt idx="6">
                  <c:v>#N/A</c:v>
                </c:pt>
                <c:pt idx="7">
                  <c:v>1.94</c:v>
                </c:pt>
                <c:pt idx="8">
                  <c:v>#N/A</c:v>
                </c:pt>
                <c:pt idx="9">
                  <c:v>0.8</c:v>
                </c:pt>
              </c:numCache>
            </c:numRef>
          </c:val>
          <c:extLst>
            <c:ext xmlns:c16="http://schemas.microsoft.com/office/drawing/2014/chart" uri="{C3380CC4-5D6E-409C-BE32-E72D297353CC}">
              <c16:uniqueId val="{00000005-B9CE-46E7-8C4E-1E506D0223F0}"/>
            </c:ext>
          </c:extLst>
        </c:ser>
        <c:ser>
          <c:idx val="6"/>
          <c:order val="6"/>
          <c:tx>
            <c:strRef>
              <c:f>データシート!$A$33</c:f>
              <c:strCache>
                <c:ptCount val="1"/>
                <c:pt idx="0">
                  <c:v>温泉事業会計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5.98</c:v>
                </c:pt>
                <c:pt idx="2">
                  <c:v>#N/A</c:v>
                </c:pt>
                <c:pt idx="3">
                  <c:v>5.35</c:v>
                </c:pt>
                <c:pt idx="4">
                  <c:v>#N/A</c:v>
                </c:pt>
                <c:pt idx="5">
                  <c:v>4.9800000000000004</c:v>
                </c:pt>
                <c:pt idx="6">
                  <c:v>#N/A</c:v>
                </c:pt>
                <c:pt idx="7">
                  <c:v>4.8099999999999996</c:v>
                </c:pt>
                <c:pt idx="8">
                  <c:v>#N/A</c:v>
                </c:pt>
                <c:pt idx="9">
                  <c:v>3.83</c:v>
                </c:pt>
              </c:numCache>
            </c:numRef>
          </c:val>
          <c:extLst>
            <c:ext xmlns:c16="http://schemas.microsoft.com/office/drawing/2014/chart" uri="{C3380CC4-5D6E-409C-BE32-E72D297353CC}">
              <c16:uniqueId val="{00000006-B9CE-46E7-8C4E-1E506D0223F0}"/>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12.01</c:v>
                </c:pt>
                <c:pt idx="2">
                  <c:v>#N/A</c:v>
                </c:pt>
                <c:pt idx="3">
                  <c:v>11.51</c:v>
                </c:pt>
                <c:pt idx="4">
                  <c:v>#N/A</c:v>
                </c:pt>
                <c:pt idx="5">
                  <c:v>11.65</c:v>
                </c:pt>
                <c:pt idx="6">
                  <c:v>#N/A</c:v>
                </c:pt>
                <c:pt idx="7">
                  <c:v>10.38</c:v>
                </c:pt>
                <c:pt idx="8">
                  <c:v>#N/A</c:v>
                </c:pt>
                <c:pt idx="9">
                  <c:v>8.24</c:v>
                </c:pt>
              </c:numCache>
            </c:numRef>
          </c:val>
          <c:extLst>
            <c:ext xmlns:c16="http://schemas.microsoft.com/office/drawing/2014/chart" uri="{C3380CC4-5D6E-409C-BE32-E72D297353CC}">
              <c16:uniqueId val="{00000007-B9CE-46E7-8C4E-1E506D0223F0}"/>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7.27</c:v>
                </c:pt>
                <c:pt idx="2">
                  <c:v>#N/A</c:v>
                </c:pt>
                <c:pt idx="3">
                  <c:v>8.18</c:v>
                </c:pt>
                <c:pt idx="4">
                  <c:v>#N/A</c:v>
                </c:pt>
                <c:pt idx="5">
                  <c:v>8.9</c:v>
                </c:pt>
                <c:pt idx="6">
                  <c:v>#N/A</c:v>
                </c:pt>
                <c:pt idx="7">
                  <c:v>10.73</c:v>
                </c:pt>
                <c:pt idx="8">
                  <c:v>#N/A</c:v>
                </c:pt>
                <c:pt idx="9">
                  <c:v>12.2</c:v>
                </c:pt>
              </c:numCache>
            </c:numRef>
          </c:val>
          <c:extLst>
            <c:ext xmlns:c16="http://schemas.microsoft.com/office/drawing/2014/chart" uri="{C3380CC4-5D6E-409C-BE32-E72D297353CC}">
              <c16:uniqueId val="{00000008-B9CE-46E7-8C4E-1E506D0223F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7.99</c:v>
                </c:pt>
                <c:pt idx="2">
                  <c:v>#N/A</c:v>
                </c:pt>
                <c:pt idx="3">
                  <c:v>4.4400000000000004</c:v>
                </c:pt>
                <c:pt idx="4">
                  <c:v>#N/A</c:v>
                </c:pt>
                <c:pt idx="5">
                  <c:v>16.59</c:v>
                </c:pt>
                <c:pt idx="6">
                  <c:v>#N/A</c:v>
                </c:pt>
                <c:pt idx="7">
                  <c:v>26.36</c:v>
                </c:pt>
                <c:pt idx="8">
                  <c:v>#N/A</c:v>
                </c:pt>
                <c:pt idx="9">
                  <c:v>18.03</c:v>
                </c:pt>
              </c:numCache>
            </c:numRef>
          </c:val>
          <c:extLst>
            <c:ext xmlns:c16="http://schemas.microsoft.com/office/drawing/2014/chart" uri="{C3380CC4-5D6E-409C-BE32-E72D297353CC}">
              <c16:uniqueId val="{00000009-B9CE-46E7-8C4E-1E506D0223F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1524</c:v>
                </c:pt>
                <c:pt idx="5">
                  <c:v>1414</c:v>
                </c:pt>
                <c:pt idx="8">
                  <c:v>1409</c:v>
                </c:pt>
                <c:pt idx="11">
                  <c:v>1452</c:v>
                </c:pt>
                <c:pt idx="14">
                  <c:v>1429</c:v>
                </c:pt>
              </c:numCache>
            </c:numRef>
          </c:val>
          <c:extLst>
            <c:ext xmlns:c16="http://schemas.microsoft.com/office/drawing/2014/chart" uri="{C3380CC4-5D6E-409C-BE32-E72D297353CC}">
              <c16:uniqueId val="{00000000-65C6-4025-B7B1-D3AF9D0812D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1-65C6-4025-B7B1-D3AF9D0812D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43</c:v>
                </c:pt>
                <c:pt idx="3">
                  <c:v>41</c:v>
                </c:pt>
                <c:pt idx="6">
                  <c:v>40</c:v>
                </c:pt>
                <c:pt idx="9">
                  <c:v>29</c:v>
                </c:pt>
                <c:pt idx="12">
                  <c:v>0</c:v>
                </c:pt>
              </c:numCache>
            </c:numRef>
          </c:val>
          <c:extLst>
            <c:ext xmlns:c16="http://schemas.microsoft.com/office/drawing/2014/chart" uri="{C3380CC4-5D6E-409C-BE32-E72D297353CC}">
              <c16:uniqueId val="{00000002-65C6-4025-B7B1-D3AF9D0812D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5C6-4025-B7B1-D3AF9D0812D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216</c:v>
                </c:pt>
                <c:pt idx="3">
                  <c:v>232</c:v>
                </c:pt>
                <c:pt idx="6">
                  <c:v>229</c:v>
                </c:pt>
                <c:pt idx="9">
                  <c:v>227</c:v>
                </c:pt>
                <c:pt idx="12">
                  <c:v>215</c:v>
                </c:pt>
              </c:numCache>
            </c:numRef>
          </c:val>
          <c:extLst>
            <c:ext xmlns:c16="http://schemas.microsoft.com/office/drawing/2014/chart" uri="{C3380CC4-5D6E-409C-BE32-E72D297353CC}">
              <c16:uniqueId val="{00000004-65C6-4025-B7B1-D3AF9D0812D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5C6-4025-B7B1-D3AF9D0812D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5C6-4025-B7B1-D3AF9D0812D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1521</c:v>
                </c:pt>
                <c:pt idx="3">
                  <c:v>1492</c:v>
                </c:pt>
                <c:pt idx="6">
                  <c:v>1478</c:v>
                </c:pt>
                <c:pt idx="9">
                  <c:v>1617</c:v>
                </c:pt>
                <c:pt idx="12">
                  <c:v>1671</c:v>
                </c:pt>
              </c:numCache>
            </c:numRef>
          </c:val>
          <c:extLst>
            <c:ext xmlns:c16="http://schemas.microsoft.com/office/drawing/2014/chart" uri="{C3380CC4-5D6E-409C-BE32-E72D297353CC}">
              <c16:uniqueId val="{00000007-65C6-4025-B7B1-D3AF9D0812D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256</c:v>
                </c:pt>
                <c:pt idx="2">
                  <c:v>#N/A</c:v>
                </c:pt>
                <c:pt idx="3">
                  <c:v>#N/A</c:v>
                </c:pt>
                <c:pt idx="4">
                  <c:v>351</c:v>
                </c:pt>
                <c:pt idx="5">
                  <c:v>#N/A</c:v>
                </c:pt>
                <c:pt idx="6">
                  <c:v>#N/A</c:v>
                </c:pt>
                <c:pt idx="7">
                  <c:v>338</c:v>
                </c:pt>
                <c:pt idx="8">
                  <c:v>#N/A</c:v>
                </c:pt>
                <c:pt idx="9">
                  <c:v>#N/A</c:v>
                </c:pt>
                <c:pt idx="10">
                  <c:v>422</c:v>
                </c:pt>
                <c:pt idx="11">
                  <c:v>#N/A</c:v>
                </c:pt>
                <c:pt idx="12">
                  <c:v>#N/A</c:v>
                </c:pt>
                <c:pt idx="13">
                  <c:v>457</c:v>
                </c:pt>
                <c:pt idx="14">
                  <c:v>#N/A</c:v>
                </c:pt>
              </c:numCache>
            </c:numRef>
          </c:val>
          <c:smooth val="0"/>
          <c:extLst>
            <c:ext xmlns:c16="http://schemas.microsoft.com/office/drawing/2014/chart" uri="{C3380CC4-5D6E-409C-BE32-E72D297353CC}">
              <c16:uniqueId val="{00000008-65C6-4025-B7B1-D3AF9D0812D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14814</c:v>
                </c:pt>
                <c:pt idx="5">
                  <c:v>14836</c:v>
                </c:pt>
                <c:pt idx="8">
                  <c:v>14578</c:v>
                </c:pt>
                <c:pt idx="11">
                  <c:v>14637</c:v>
                </c:pt>
                <c:pt idx="14">
                  <c:v>12252</c:v>
                </c:pt>
              </c:numCache>
            </c:numRef>
          </c:val>
          <c:extLst>
            <c:ext xmlns:c16="http://schemas.microsoft.com/office/drawing/2014/chart" uri="{C3380CC4-5D6E-409C-BE32-E72D297353CC}">
              <c16:uniqueId val="{00000000-8631-440A-AA67-9F63BE4E8AB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1200</c:v>
                </c:pt>
                <c:pt idx="5">
                  <c:v>931</c:v>
                </c:pt>
                <c:pt idx="8">
                  <c:v>864</c:v>
                </c:pt>
                <c:pt idx="11">
                  <c:v>680</c:v>
                </c:pt>
                <c:pt idx="14">
                  <c:v>413</c:v>
                </c:pt>
              </c:numCache>
            </c:numRef>
          </c:val>
          <c:extLst>
            <c:ext xmlns:c16="http://schemas.microsoft.com/office/drawing/2014/chart" uri="{C3380CC4-5D6E-409C-BE32-E72D297353CC}">
              <c16:uniqueId val="{00000001-8631-440A-AA67-9F63BE4E8AB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4915</c:v>
                </c:pt>
                <c:pt idx="5">
                  <c:v>5457</c:v>
                </c:pt>
                <c:pt idx="8">
                  <c:v>5992</c:v>
                </c:pt>
                <c:pt idx="11">
                  <c:v>7048</c:v>
                </c:pt>
                <c:pt idx="14">
                  <c:v>8939</c:v>
                </c:pt>
              </c:numCache>
            </c:numRef>
          </c:val>
          <c:extLst>
            <c:ext xmlns:c16="http://schemas.microsoft.com/office/drawing/2014/chart" uri="{C3380CC4-5D6E-409C-BE32-E72D297353CC}">
              <c16:uniqueId val="{00000002-8631-440A-AA67-9F63BE4E8AB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631-440A-AA67-9F63BE4E8AB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631-440A-AA67-9F63BE4E8AB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631-440A-AA67-9F63BE4E8AB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3139</c:v>
                </c:pt>
                <c:pt idx="3">
                  <c:v>3201</c:v>
                </c:pt>
                <c:pt idx="6">
                  <c:v>3278</c:v>
                </c:pt>
                <c:pt idx="9">
                  <c:v>3227</c:v>
                </c:pt>
                <c:pt idx="12">
                  <c:v>3270</c:v>
                </c:pt>
              </c:numCache>
            </c:numRef>
          </c:val>
          <c:extLst>
            <c:ext xmlns:c16="http://schemas.microsoft.com/office/drawing/2014/chart" uri="{C3380CC4-5D6E-409C-BE32-E72D297353CC}">
              <c16:uniqueId val="{00000006-8631-440A-AA67-9F63BE4E8AB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631-440A-AA67-9F63BE4E8AB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2064</c:v>
                </c:pt>
                <c:pt idx="3">
                  <c:v>2019</c:v>
                </c:pt>
                <c:pt idx="6">
                  <c:v>1968</c:v>
                </c:pt>
                <c:pt idx="9">
                  <c:v>1862</c:v>
                </c:pt>
                <c:pt idx="12">
                  <c:v>1620</c:v>
                </c:pt>
              </c:numCache>
            </c:numRef>
          </c:val>
          <c:extLst>
            <c:ext xmlns:c16="http://schemas.microsoft.com/office/drawing/2014/chart" uri="{C3380CC4-5D6E-409C-BE32-E72D297353CC}">
              <c16:uniqueId val="{00000008-8631-440A-AA67-9F63BE4E8AB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106</c:v>
                </c:pt>
                <c:pt idx="3">
                  <c:v>67</c:v>
                </c:pt>
                <c:pt idx="6">
                  <c:v>28</c:v>
                </c:pt>
                <c:pt idx="9">
                  <c:v>0</c:v>
                </c:pt>
                <c:pt idx="12">
                  <c:v>0</c:v>
                </c:pt>
              </c:numCache>
            </c:numRef>
          </c:val>
          <c:extLst>
            <c:ext xmlns:c16="http://schemas.microsoft.com/office/drawing/2014/chart" uri="{C3380CC4-5D6E-409C-BE32-E72D297353CC}">
              <c16:uniqueId val="{00000009-8631-440A-AA67-9F63BE4E8AB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17101</c:v>
                </c:pt>
                <c:pt idx="3">
                  <c:v>17068</c:v>
                </c:pt>
                <c:pt idx="6">
                  <c:v>17257</c:v>
                </c:pt>
                <c:pt idx="9">
                  <c:v>16829</c:v>
                </c:pt>
                <c:pt idx="12">
                  <c:v>16170</c:v>
                </c:pt>
              </c:numCache>
            </c:numRef>
          </c:val>
          <c:extLst>
            <c:ext xmlns:c16="http://schemas.microsoft.com/office/drawing/2014/chart" uri="{C3380CC4-5D6E-409C-BE32-E72D297353CC}">
              <c16:uniqueId val="{0000000A-8631-440A-AA67-9F63BE4E8AB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1480</c:v>
                </c:pt>
                <c:pt idx="2">
                  <c:v>#N/A</c:v>
                </c:pt>
                <c:pt idx="3">
                  <c:v>#N/A</c:v>
                </c:pt>
                <c:pt idx="4">
                  <c:v>1129</c:v>
                </c:pt>
                <c:pt idx="5">
                  <c:v>#N/A</c:v>
                </c:pt>
                <c:pt idx="6">
                  <c:v>#N/A</c:v>
                </c:pt>
                <c:pt idx="7">
                  <c:v>1097</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631-440A-AA67-9F63BE4E8AB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3681</c:v>
                </c:pt>
                <c:pt idx="1">
                  <c:v>3981</c:v>
                </c:pt>
                <c:pt idx="2">
                  <c:v>4504</c:v>
                </c:pt>
              </c:numCache>
            </c:numRef>
          </c:val>
          <c:extLst>
            <c:ext xmlns:c16="http://schemas.microsoft.com/office/drawing/2014/chart" uri="{C3380CC4-5D6E-409C-BE32-E72D297353CC}">
              <c16:uniqueId val="{00000000-D208-4A8A-8DB1-B8F105A9AE7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465</c:v>
                </c:pt>
                <c:pt idx="1">
                  <c:v>456</c:v>
                </c:pt>
                <c:pt idx="2">
                  <c:v>457</c:v>
                </c:pt>
              </c:numCache>
            </c:numRef>
          </c:val>
          <c:extLst>
            <c:ext xmlns:c16="http://schemas.microsoft.com/office/drawing/2014/chart" uri="{C3380CC4-5D6E-409C-BE32-E72D297353CC}">
              <c16:uniqueId val="{00000001-D208-4A8A-8DB1-B8F105A9AE7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2208</c:v>
                </c:pt>
                <c:pt idx="1">
                  <c:v>3015</c:v>
                </c:pt>
                <c:pt idx="2">
                  <c:v>4396</c:v>
                </c:pt>
              </c:numCache>
            </c:numRef>
          </c:val>
          <c:extLst>
            <c:ext xmlns:c16="http://schemas.microsoft.com/office/drawing/2014/chart" uri="{C3380CC4-5D6E-409C-BE32-E72D297353CC}">
              <c16:uniqueId val="{00000002-D208-4A8A-8DB1-B8F105A9AE7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{7F837E19-98E8-4664-A19A-B0F72D628725}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08F-45AD-86FB-99C8382718C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{17606096-4349-41D1-A8B1-B0ACFFF1E827}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08F-45AD-86FB-99C8382718C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{470EE0D7-9306-4DD5-8AC9-4C445298D982}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08F-45AD-86FB-99C8382718C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{5B67C537-AFD2-4567-B6B3-FF82EB639144}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08F-45AD-86FB-99C8382718C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{F73A91B9-0C87-4178-B0C7-50964C4CE562}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08F-45AD-86FB-99C8382718C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{9F6F56B0-AC8C-4B87-8CDE-32D502BB5BAD}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08F-45AD-86FB-99C8382718C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{A4BED0CE-7876-4312-BF0B-6174C33F3BC7}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08F-45AD-86FB-99C8382718C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{F4A7178E-17EE-4E6C-B4D4-A840F999E7A6}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08F-45AD-86FB-99C8382718C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{B5A33680-AAE5-4B61-9331-FB6A8FAAAEAE}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08F-45AD-86FB-99C8382718C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76.7</c:v>
                </c:pt>
                <c:pt idx="8">
                  <c:v>77.3</c:v>
                </c:pt>
                <c:pt idx="16">
                  <c:v>78.599999999999994</c:v>
                </c:pt>
                <c:pt idx="24">
                  <c:v>80.099999999999994</c:v>
                </c:pt>
                <c:pt idx="32">
                  <c:v>81.3</c:v>
                </c:pt>
              </c:numCache>
            </c:numRef>
          </c:xVal>
          <c:yVal>
            <c:numRef>
              <c:f>公会計指標分析・財政指標組合せ分析表!$BP$51:$DC$51</c:f>
              <c:numCache>
                <c:formatCode>#,##0.0;"▲ "#,##0.0</c:formatCode>
                <c:ptCount val="40"/>
                <c:pt idx="0">
                  <c:v>17</c:v>
                </c:pt>
                <c:pt idx="8">
                  <c:v>12.5</c:v>
                </c:pt>
                <c:pt idx="16">
                  <c:v>11.5</c:v>
                </c:pt>
              </c:numCache>
            </c:numRef>
          </c:yVal>
          <c:smooth val="0"/>
          <c:extLst>
            <c:ext xmlns:c16="http://schemas.microsoft.com/office/drawing/2014/chart" uri="{C3380CC4-5D6E-409C-BE32-E72D297353CC}">
              <c16:uniqueId val="{00000009-808F-45AD-86FB-99C8382718C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{AE5A96AA-DA7B-4709-BB90-F3ACD7FD765F}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08F-45AD-86FB-99C8382718C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{F1A38BED-A1B2-4A1C-A2D8-BE08C55475BF}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08F-45AD-86FB-99C8382718C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{84F6D6E1-163C-452B-A02B-90D09BDF1880}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08F-45AD-86FB-99C8382718C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{DE59C2DE-B94D-46EF-B7F6-C6B2CEA2C4E1}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08F-45AD-86FB-99C8382718C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{C7A1E7B3-3ED1-40D1-A285-BCBF06000EDC}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08F-45AD-86FB-99C8382718C4}"/>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{DD4DBA9F-115B-439D-9A27-56905CA2242A}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08F-45AD-86FB-99C8382718C4}"/>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{04022D1D-8576-4CA2-B6D8-6F3704DB7F19}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08F-45AD-86FB-99C8382718C4}"/>
                </c:ext>
              </c:extLst>
            </c:dLbl>
            <c:dLbl>
              <c:idx val="24"/>
              <c:layout>
                <c:manualLayout>
                  <c:x val="0"/>
                  <c:y val="1.3534294516905613E-4"/>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{8B16EE08-7C42-4603-8B1C-491A41F82B57}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08F-45AD-86FB-99C8382718C4}"/>
                </c:ext>
              </c:extLst>
            </c:dLbl>
            <c:dLbl>
              <c:idx val="32"/>
              <c:layout>
                <c:manualLayout>
                  <c:x val="0"/>
                  <c:y val="-1.3534294516909747E-4"/>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{BB4A43CD-530C-469D-8288-005AA59753D2}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08F-45AD-86FB-99C8382718C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61.4</c:v>
                </c:pt>
                <c:pt idx="8">
                  <c:v>62.6</c:v>
                </c:pt>
                <c:pt idx="16">
                  <c:v>62.8</c:v>
                </c:pt>
                <c:pt idx="24">
                  <c:v>64</c:v>
                </c:pt>
                <c:pt idx="32">
                  <c:v>64.599999999999994</c:v>
                </c:pt>
              </c:numCache>
            </c:numRef>
          </c:xVal>
          <c:yVal>
            <c:numRef>
              <c:f>公会計指標分析・財政指標組合せ分析表!$BP$55:$DC$55</c:f>
              <c:numCache>
                <c:formatCode>#,##0.0;"▲ "#,##0.0</c:formatCode>
                <c:ptCount val="40"/>
                <c:pt idx="0">
                  <c:v>38.700000000000003</c:v>
                </c:pt>
                <c:pt idx="8">
                  <c:v>32.5</c:v>
                </c:pt>
                <c:pt idx="16">
                  <c:v>23</c:v>
                </c:pt>
                <c:pt idx="24">
                  <c:v>15.5</c:v>
                </c:pt>
                <c:pt idx="32">
                  <c:v>13</c:v>
                </c:pt>
              </c:numCache>
            </c:numRef>
          </c:yVal>
          <c:smooth val="0"/>
          <c:extLst>
            <c:ext xmlns:c16="http://schemas.microsoft.com/office/drawing/2014/chart" uri="{C3380CC4-5D6E-409C-BE32-E72D297353CC}">
              <c16:uniqueId val="{00000013-808F-45AD-86FB-99C8382718C4}"/>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{C4F29AAD-D25B-4A7A-9F1D-25927CAF474E}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0A0-4076-B851-BB66E5E3B89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{9463FCEC-8E58-447E-AF94-75CAAA93A3AF}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0A0-4076-B851-BB66E5E3B89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{0C6E5C77-F306-4D11-A7ED-D91CFD414DDF}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0A0-4076-B851-BB66E5E3B89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{F7307721-CD87-4A7E-A8CF-709CF9FAC5D9}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0A0-4076-B851-BB66E5E3B89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{9309B9EF-F659-42C8-B508-5CACF2D9A34C}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0A0-4076-B851-BB66E5E3B89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{F2E50E59-8E18-4FB6-8F85-4C48230EABF6}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0A0-4076-B851-BB66E5E3B89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{0E0A0CC8-8D18-477C-BDAF-D2FCAA1A8350}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0A0-4076-B851-BB66E5E3B895}"/>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{A7A1F2C2-AA4B-462B-9847-6DA6A43E1D2E}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0A0-4076-B851-BB66E5E3B895}"/>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{65AF8260-B3D0-467A-82D1-75882C6CFE1E}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0A0-4076-B851-BB66E5E3B89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2.9</c:v>
                </c:pt>
                <c:pt idx="8">
                  <c:v>3</c:v>
                </c:pt>
                <c:pt idx="16">
                  <c:v>3.4</c:v>
                </c:pt>
                <c:pt idx="24">
                  <c:v>4</c:v>
                </c:pt>
                <c:pt idx="32">
                  <c:v>4.3</c:v>
                </c:pt>
              </c:numCache>
            </c:numRef>
          </c:xVal>
          <c:yVal>
            <c:numRef>
              <c:f>公会計指標分析・財政指標組合せ分析表!$BP$73:$DC$73</c:f>
              <c:numCache>
                <c:formatCode>#,##0.0;"▲ "#,##0.0</c:formatCode>
                <c:ptCount val="40"/>
                <c:pt idx="0">
                  <c:v>17</c:v>
                </c:pt>
                <c:pt idx="8">
                  <c:v>12.5</c:v>
                </c:pt>
                <c:pt idx="16">
                  <c:v>11.5</c:v>
                </c:pt>
              </c:numCache>
            </c:numRef>
          </c:yVal>
          <c:smooth val="0"/>
          <c:extLst>
            <c:ext xmlns:c16="http://schemas.microsoft.com/office/drawing/2014/chart" uri="{C3380CC4-5D6E-409C-BE32-E72D297353CC}">
              <c16:uniqueId val="{00000009-10A0-4076-B851-BB66E5E3B89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{892EAADF-4BBF-410D-8F26-8EF646BAAEE8}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0A0-4076-B851-BB66E5E3B89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{92B4B1E7-2086-4736-985D-961146851EC3}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0A0-4076-B851-BB66E5E3B89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{CE80DDB0-302C-4425-A8CC-3062E2696C77}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0A0-4076-B851-BB66E5E3B89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{6C61F0D4-7610-423F-B24F-48EC87ABDF99}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0A0-4076-B851-BB66E5E3B89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{EE104E74-8D11-468D-9F06-2917147D75AE}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0A0-4076-B851-BB66E5E3B895}"/>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{AE8D6984-CFCA-4D6B-A55A-095C0E87FFA3}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0A0-4076-B851-BB66E5E3B895}"/>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{6599FC3F-969D-464B-994F-C1A8B634C635}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0A0-4076-B851-BB66E5E3B895}"/>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{716179C7-D4E2-43CD-B48F-BD8E95FC4075}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0A0-4076-B851-BB66E5E3B895}"/>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{A9264EE0-A182-4F1B-B245-C991CC45188E}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0A0-4076-B851-BB66E5E3B89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8.6999999999999993</c:v>
                </c:pt>
                <c:pt idx="16">
                  <c:v>8.1999999999999993</c:v>
                </c:pt>
                <c:pt idx="24">
                  <c:v>8</c:v>
                </c:pt>
                <c:pt idx="32">
                  <c:v>8.1999999999999993</c:v>
                </c:pt>
              </c:numCache>
            </c:numRef>
          </c:xVal>
          <c:yVal>
            <c:numRef>
              <c:f>公会計指標分析・財政指標組合せ分析表!$BP$77:$DC$77</c:f>
              <c:numCache>
                <c:formatCode>#,##0.0;"▲ "#,##0.0</c:formatCode>
                <c:ptCount val="40"/>
                <c:pt idx="0">
                  <c:v>38.700000000000003</c:v>
                </c:pt>
                <c:pt idx="8">
                  <c:v>32.5</c:v>
                </c:pt>
                <c:pt idx="16">
                  <c:v>23</c:v>
                </c:pt>
                <c:pt idx="24">
                  <c:v>15.5</c:v>
                </c:pt>
                <c:pt idx="32">
                  <c:v>13</c:v>
                </c:pt>
              </c:numCache>
            </c:numRef>
          </c:yVal>
          <c:smooth val="0"/>
          <c:extLst>
            <c:ext xmlns:c16="http://schemas.microsoft.com/office/drawing/2014/chart" uri="{C3380CC4-5D6E-409C-BE32-E72D297353CC}">
              <c16:uniqueId val="{00000013-10A0-4076-B851-BB66E5E3B895}"/>
            </c:ext>
          </c:extLst>
        </c:ser>
        <c:dLbls>
          <c:showLegendKey val="0"/>
          <c:showVal val="1"/>
          <c:showCatName val="0"/>
          <c:showSerName val="0"/>
          <c:showPercent val="0"/>
          <c:showBubbleSize val="0"/>
        </c:dLbls>
        <c:axId val="84219776"/>
        <c:axId val="84234240"/>
      </c:scatterChart>
      <c:valAx>
        <c:axId val="84219776"/>
        <c:scaling>
          <c:orientation val="maxMin"/>
          <c:max val="10"/>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静岡県熱海市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分子）は、前年度と比較して増加となった。これは、令和元年度借入の臨時財政対策債及び公共施設等適正管理推進債、一般単独事業債等の元金償還が開始したことによる元利償還金の額の増加によるものである。今後、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月熱海市伊豆山土石流災害からの復旧・復興事業の財源として地方債を活用する見込みがあるため、公債費負担が重くなることが想定される。地方債の発行に際しては償還能力を考慮し、公債費の平準化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静岡県熱海市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将来負担比率（分子）は、将来負担額（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）が減少し、充当可能財源等（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）が減少したことにより、前年度と比較して減少したが、負の値となった。</a:t>
          </a:r>
        </a:p>
        <a:p>
          <a:r>
            <a:rPr kumimoji="1" lang="ja-JP" altLang="en-US" sz="1400">
              <a:latin typeface="ＭＳ ゴシック" pitchFamily="49" charset="-128"/>
              <a:ea typeface="ＭＳ ゴシック" pitchFamily="49" charset="-128"/>
            </a:rPr>
            <a:t>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）は、地方債借入額の減少等に伴う地方債現在高の減少により、前年度に比較して減少した。充当可能財源等（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）は、財政調整基金及び環境衛生施設等整備基金の増加したが、基準財政需要額算入見込額が減少したことにより前年度に比較して減少した。</a:t>
          </a:r>
        </a:p>
        <a:p>
          <a:r>
            <a:rPr kumimoji="1" lang="ja-JP" altLang="en-US" sz="1400">
              <a:latin typeface="ＭＳ ゴシック" pitchFamily="49" charset="-128"/>
              <a:ea typeface="ＭＳ ゴシック" pitchFamily="49" charset="-128"/>
            </a:rPr>
            <a:t>今後は、被災地の復旧・復興事業に加え、老朽化した公共施設の建替や大規模修繕の財源として地方債発行が見込まれるため、財政状況を考慮し、適切な基金運用と計画的な地方債発行を行い将来負担の抑制を図っ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静岡県熱海市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年度の基金全体残高は前年度と比較し、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これは、財政調整基金で決算余剰金等による積立額が取崩額を上回ったため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百万円の増加となったこと、環境衛生施設等整備基金で新清掃工場建設のため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百万円の積立を行ったことが主な要因である。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決算状況を踏まえ可能な範囲で積立を行う。特定目的基金のうち観光振興基金、職員退職手当基金は基準に従い継続的な積立に努め、環境衛生施設等整備基金は今までの継続的な積立に加え、新清掃工場建設に備え積立を進めていく。また、公共施設等総合管理計画に基づく建築物の総量削減のほか、長寿命化、予防保全の導入により基金の取崩しが増加することが予想されるが、将来負担を平準化させるために積立・取崩しのバランスを図りながら基金管理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・環境衛生施設等整備基金：ごみ及びし尿処理施設の整備、下水道施設の整備、管理及び運営</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・職員退職手当基金：職員が退職した場合に支給する退職手当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・文化振興基金：文化の香り高いまちづくりに資するための文化財団の設立並びに文化施設の整備及び維持管理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・地域福祉基金：高齢者、障害者及び児童の福祉の向上を目的とする地域福祉事業の推進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・観光振興基金：観光都市としてふさわしい観光施設の整備及び観光施策の推進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・環境衛生施設等整備基金：ごみ処理手数料等の積立金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百万円に加え、新清掃工場建設のため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億円の積立を行ったことにより増加した。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・職員退職手当基金：将来に備え、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百万円の積立を行ったことにより増加した。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・文化振興基金：取崩しを行ったが、寄付金等の積立を行ったことにより基金残高に増減はなかった。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・地域福祉基金：地域福祉事業のための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百万の積立を行ったことにより増加した。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・観光振興基金：梅園整備事業のため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百万円の取崩しを行ったが、梅園入園料及び寄附金の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・環境衛生施設等整備基金：エコ・プラント姫の沢ごみ処理施設の更新等に備えて積立を行う。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・職員退職手当基金：毎年度、給料に一定の係数を乗じた額の積立を行い将来の退職金支払いに備える。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仮称</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熱海文学館設立のための金額は確保し、文化施設の整備及び維持管理経費等へ取崩しを行う。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・地域福祉基金：地域福祉事業のための取崩しを行う。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・観光振興基金：観光施設の維持・更新経費等に備えて梅園入園料の一部の積立を継続して行う。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百万円、下水道事業貸付金償還金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百万円等を積立て、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百万円を取り崩したことにより、前年度末残高と比較し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年度以降の行財政改革プランに基づき歳入の確保と歳出の抑制に取り組んだ結果、平成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年度以降は取崩しを上回る積立ができていることが増加の要因となっている。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財政改革プランの期間に公共施設に対する維持管理費や施設更新費を削減した結果、公共施設全体の老朽化が進んでしまったこと、経済変動や災害等の不測の事態に備えるために一定程度の残高の確保が必要なことから、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％程度の残高が確保できるよう努めてきた結果、標準財政規模の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％以上を確保できた。今後、令和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発生した熱海市伊豆山土石流災害に係る復旧・復興事業を優先するため多くの取崩しが想定されるが、公共施設等総合管理計画に基づく施設の総量削減、長寿命化等への将来負担に備え、引き続き可能な範囲で積立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年度は、取崩しを行わず、基金運用に伴う利子収入のみであった。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計画に沿って老朽化した公共施設の更新、改修、解体等を実施する場合には地方債の発行額も増加し、将来の公債費負担が増加することが想定されるため、他の基金とのバランスをとりながら地方債償還額の平準化のために取崩しを行うよう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D147BD0-F9B8-4BA5-815E-F3B3B70780E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E52FE66-7213-4A3C-A1C9-72D759C53F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1C7CDC0B-F10A-451B-A244-0AC8024F0B86}"/>
            </a:ext>
          </a:extLst>
        </xdr:cNvPr>
        <xdr:cNvSpPr/>
      </xdr:nvSpPr>
      <xdr:spPr>
        <a:xfrm>
          <a:off x="158750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8E8AF08A-52CD-4382-856C-B4940E241F8A}"/>
            </a:ext>
          </a:extLst>
        </xdr:cNvPr>
        <xdr:cNvSpPr/>
      </xdr:nvSpPr>
      <xdr:spPr>
        <a:xfrm>
          <a:off x="172466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6EA61EBC-335A-4A07-8D2D-E36A67E45747}"/>
            </a:ext>
          </a:extLst>
        </xdr:cNvPr>
        <xdr:cNvSpPr/>
      </xdr:nvSpPr>
      <xdr:spPr>
        <a:xfrm>
          <a:off x="158750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139C7AB3-4260-4724-8E0E-9003CEED98AA}"/>
            </a:ext>
          </a:extLst>
        </xdr:cNvPr>
        <xdr:cNvSpPr/>
      </xdr:nvSpPr>
      <xdr:spPr>
        <a:xfrm>
          <a:off x="172466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856187C5-A372-44CE-977E-C6495AE48F6E}"/>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3A1E902E-22CA-41AB-81EE-D9D9475ABBD8}"/>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29C5D200-9379-4141-8A5B-4B30982175E9}"/>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94E31DBE-1D68-49CB-BC0B-40BAD414FA6E}"/>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静岡県熱海市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E4E93AEB-7005-4ED4-BE83-6BE80E838A7B}"/>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33DB0356-E619-4CD3-9BA7-07060F86BCA1}"/>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D5962AC0-5483-4CFB-BB71-3F6B0932A89B}"/>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AE61DE5C-F1C1-4D4A-AFCD-AA8DF1E6F59B}"/>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6CEA12EC-376D-43B9-AE0F-60196468F798}"/>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0B759716-CDC7-46FE-8AC4-BD3DEAC73DEB}"/>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33,934
32,933
61.70
24,209,526
21,981,698
1,908,530
10,583,291
16,171,435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2FAD52DD-CA97-40B0-B402-1DE7A567C19F}"/>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E3CE8573-D327-426D-B030-462E5CA3EE11}"/>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4271F097-FA34-4896-98E8-E2631844E264}"/>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4E82F5F3-63BE-4121-B621-BD041E76D716}"/>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FB670488-11A3-4F6F-ABBE-AD442BEBFC91}"/>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860ED2E1-FD95-4124-9CC9-E750AF0BC6B0}"/>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64AA009C-0D61-4992-885A-26B489C0A903}"/>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0520B634-F228-4475-8E16-2E4B5140BE89}"/>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C1127AE7-A7E7-4602-A867-61533C5D9BC2}"/>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4CEF54F1-C86D-43ED-BD3D-9ACC0B97E8A2}"/>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7C533EE0-5EF1-404A-8C01-39369091D548}"/>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466145E6-E752-483C-9257-FCFE786237AA}"/>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7E1826BF-B4DB-4647-9E6D-2530BD27C1B6}"/>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8900F0B0-2EC9-4515-9E3A-E6869EBE8A53}"/>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A505FF22-22E1-4010-AA69-B6DF22DE6ABE}"/>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8EC9A39F-CDE8-4822-A30B-25C05EA950AF}"/>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86C9E7B6-9B31-4873-9D36-8F6BB25F9F1A}"/>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D9E52BCD-BF19-4619-948B-4C418DE765B6}"/>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0B6E7BF0-C553-484A-BB0F-897564FC3F99}"/>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8960420D-30D2-4CD3-A156-991753DBAF31}"/>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a:extLst>
            <a:ext uri="{FF2B5EF4-FFF2-40B4-BE49-F238E27FC236}">
              <a16:creationId xmlns:a16="http://schemas.microsoft.com/office/drawing/2014/main" id="{E97AAB49-D0E9-4D27-883F-AB2497A496E5}"/>
            </a:ext>
          </a:extLst>
        </xdr:cNvPr>
        <xdr:cNvSpPr txBox="1"/>
      </xdr:nvSpPr>
      <xdr:spPr>
        <a:xfrm>
          <a:off x="419100" y="34067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a:extLst>
            <a:ext uri="{FF2B5EF4-FFF2-40B4-BE49-F238E27FC236}">
              <a16:creationId xmlns:a16="http://schemas.microsoft.com/office/drawing/2014/main" id="{F489B70A-E554-4186-88A0-4A842E7A1776}"/>
            </a:ext>
          </a:extLst>
        </xdr:cNvPr>
        <xdr:cNvSpPr txBox="1"/>
      </xdr:nvSpPr>
      <xdr:spPr>
        <a:xfrm>
          <a:off x="419100" y="36417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8E70713B-9BF8-4764-9E77-FC9E01B8383B}"/>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BB4262F5-A44A-49B4-8710-FF405E4BB1FA}"/>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7A4BA177-9214-4863-9418-55F697E6C66B}"/>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EF39DC34-5BC8-4DAD-9607-251CC25A1F1F}"/>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C04E7FDD-A46D-47AA-9711-5C392196C387}"/>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8B508B70-8413-46CC-B768-CF0F878C85FA}"/>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9910CC9C-5274-447A-8246-A4F696CEEEAE}"/>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F3C625F1-84A6-4BAD-88EE-0A825E321FEB}"/>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FCD25128-CBCF-406C-A511-BB81FED45CD2}"/>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6F694266-A613-4AF3-817B-71670A558A44}"/>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1F450771-8EFA-4867-9ABD-CE55F2F027CA}"/>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A61FD688-0AE9-43A1-B23A-6AF46630F9E5}"/>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5A722138-D938-445C-A66F-85D55F01BB94}"/>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a:effectLst/>
              <a:latin typeface="ＭＳ Ｐゴシック" panose="020B0600070205080204" pitchFamily="50" charset="-128"/>
              <a:ea typeface="ＭＳ Ｐゴシック" panose="020B0600070205080204" pitchFamily="50" charset="-128"/>
            </a:rPr>
            <a:t>有形固定資産減価償却率は類似団体中で高い水準にある。特に道路、公営住宅、福祉施設等の老朽化が進んでいることから有形固定資産減価償却率が上昇している。</a:t>
          </a:r>
        </a:p>
        <a:p>
          <a:r>
            <a:rPr lang="ja-JP" altLang="en-US">
              <a:effectLst/>
              <a:latin typeface="ＭＳ Ｐゴシック" panose="020B0600070205080204" pitchFamily="50" charset="-128"/>
              <a:ea typeface="ＭＳ Ｐゴシック" panose="020B0600070205080204" pitchFamily="50" charset="-128"/>
            </a:rPr>
            <a:t>当市では、平成</a:t>
          </a:r>
          <a:r>
            <a:rPr lang="en-US" altLang="ja-JP">
              <a:effectLst/>
              <a:latin typeface="ＭＳ Ｐゴシック" panose="020B0600070205080204" pitchFamily="50" charset="-128"/>
              <a:ea typeface="ＭＳ Ｐゴシック" panose="020B0600070205080204" pitchFamily="50" charset="-128"/>
            </a:rPr>
            <a:t>29</a:t>
          </a:r>
          <a:r>
            <a:rPr lang="ja-JP" altLang="en-US">
              <a:effectLst/>
              <a:latin typeface="ＭＳ Ｐゴシック" panose="020B0600070205080204" pitchFamily="50" charset="-128"/>
              <a:ea typeface="ＭＳ Ｐゴシック" panose="020B0600070205080204" pitchFamily="50" charset="-128"/>
            </a:rPr>
            <a:t>年</a:t>
          </a:r>
          <a:r>
            <a:rPr lang="en-US" altLang="ja-JP">
              <a:effectLst/>
              <a:latin typeface="ＭＳ Ｐゴシック" panose="020B0600070205080204" pitchFamily="50" charset="-128"/>
              <a:ea typeface="ＭＳ Ｐゴシック" panose="020B0600070205080204" pitchFamily="50" charset="-128"/>
            </a:rPr>
            <a:t>12</a:t>
          </a:r>
          <a:r>
            <a:rPr lang="ja-JP" altLang="en-US">
              <a:effectLst/>
              <a:latin typeface="ＭＳ Ｐゴシック" panose="020B0600070205080204" pitchFamily="50" charset="-128"/>
              <a:ea typeface="ＭＳ Ｐゴシック" panose="020B0600070205080204" pitchFamily="50" charset="-128"/>
            </a:rPr>
            <a:t>月に公共施設個別施設アクションプランを策定、第</a:t>
          </a:r>
          <a:r>
            <a:rPr lang="en-US" altLang="ja-JP">
              <a:effectLst/>
              <a:latin typeface="ＭＳ Ｐゴシック" panose="020B0600070205080204" pitchFamily="50" charset="-128"/>
              <a:ea typeface="ＭＳ Ｐゴシック" panose="020B0600070205080204" pitchFamily="50" charset="-128"/>
            </a:rPr>
            <a:t>Ⅱ</a:t>
          </a:r>
          <a:r>
            <a:rPr lang="ja-JP" altLang="en-US">
              <a:effectLst/>
              <a:latin typeface="ＭＳ Ｐゴシック" panose="020B0600070205080204" pitchFamily="50" charset="-128"/>
              <a:ea typeface="ＭＳ Ｐゴシック" panose="020B0600070205080204" pitchFamily="50" charset="-128"/>
            </a:rPr>
            <a:t>期の取り組みを進めており、当該計画に基づいた施設の管理を適切に進めていく。</a:t>
          </a:r>
        </a:p>
        <a:p>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A3BD3D3C-3A7C-4CC6-A74A-E67A15A010ED}"/>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25D336DF-3D70-4E9D-BB52-CDDCA841CCD8}"/>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a:extLst>
            <a:ext uri="{FF2B5EF4-FFF2-40B4-BE49-F238E27FC236}">
              <a16:creationId xmlns:a16="http://schemas.microsoft.com/office/drawing/2014/main" id="{46D74889-0371-4478-BC79-53D796557F62}"/>
            </a:ext>
          </a:extLst>
        </xdr:cNvPr>
        <xdr:cNvSpPr txBox="1"/>
      </xdr:nvSpPr>
      <xdr:spPr>
        <a:xfrm>
          <a:off x="735486" y="68118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a:extLst>
            <a:ext uri="{FF2B5EF4-FFF2-40B4-BE49-F238E27FC236}">
              <a16:creationId xmlns:a16="http://schemas.microsoft.com/office/drawing/2014/main" id="{1B2D0F53-7965-4C11-BD2B-9FF482BF2F9B}"/>
            </a:ext>
          </a:extLst>
        </xdr:cNvPr>
        <xdr:cNvCxnSpPr/>
      </xdr:nvCxnSpPr>
      <xdr:spPr>
        <a:xfrm>
          <a:off x="1152525" y="65584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a:extLst>
            <a:ext uri="{FF2B5EF4-FFF2-40B4-BE49-F238E27FC236}">
              <a16:creationId xmlns:a16="http://schemas.microsoft.com/office/drawing/2014/main" id="{09EF5527-8A46-40DA-8771-BB6378D941A1}"/>
            </a:ext>
          </a:extLst>
        </xdr:cNvPr>
        <xdr:cNvSpPr txBox="1"/>
      </xdr:nvSpPr>
      <xdr:spPr>
        <a:xfrm>
          <a:off x="786781" y="64646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a:extLst>
            <a:ext uri="{FF2B5EF4-FFF2-40B4-BE49-F238E27FC236}">
              <a16:creationId xmlns:a16="http://schemas.microsoft.com/office/drawing/2014/main" id="{0B597516-D0DE-4046-B2CF-68683A6BC2F3}"/>
            </a:ext>
          </a:extLst>
        </xdr:cNvPr>
        <xdr:cNvCxnSpPr/>
      </xdr:nvCxnSpPr>
      <xdr:spPr>
        <a:xfrm>
          <a:off x="1152525" y="62113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a:extLst>
            <a:ext uri="{FF2B5EF4-FFF2-40B4-BE49-F238E27FC236}">
              <a16:creationId xmlns:a16="http://schemas.microsoft.com/office/drawing/2014/main" id="{B2F8F9D3-D725-42DD-A5E2-D4CC0726B7D1}"/>
            </a:ext>
          </a:extLst>
        </xdr:cNvPr>
        <xdr:cNvSpPr txBox="1"/>
      </xdr:nvSpPr>
      <xdr:spPr>
        <a:xfrm>
          <a:off x="786781" y="6117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6C25AC78-FEF4-4FA3-9131-3D6FA002E4C6}"/>
            </a:ext>
          </a:extLst>
        </xdr:cNvPr>
        <xdr:cNvCxnSpPr/>
      </xdr:nvCxnSpPr>
      <xdr:spPr>
        <a:xfrm>
          <a:off x="1152525" y="58642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80ED1C6E-265F-405D-98E9-927B96492605}"/>
            </a:ext>
          </a:extLst>
        </xdr:cNvPr>
        <xdr:cNvSpPr txBox="1"/>
      </xdr:nvSpPr>
      <xdr:spPr>
        <a:xfrm>
          <a:off x="786781" y="5770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a:extLst>
            <a:ext uri="{FF2B5EF4-FFF2-40B4-BE49-F238E27FC236}">
              <a16:creationId xmlns:a16="http://schemas.microsoft.com/office/drawing/2014/main" id="{0A1E1954-ADDF-4B53-9476-6C14ACF286E4}"/>
            </a:ext>
          </a:extLst>
        </xdr:cNvPr>
        <xdr:cNvCxnSpPr/>
      </xdr:nvCxnSpPr>
      <xdr:spPr>
        <a:xfrm>
          <a:off x="1152525" y="55170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a:extLst>
            <a:ext uri="{FF2B5EF4-FFF2-40B4-BE49-F238E27FC236}">
              <a16:creationId xmlns:a16="http://schemas.microsoft.com/office/drawing/2014/main" id="{FD950A5C-AADD-4206-90AF-26C42673CB16}"/>
            </a:ext>
          </a:extLst>
        </xdr:cNvPr>
        <xdr:cNvSpPr txBox="1"/>
      </xdr:nvSpPr>
      <xdr:spPr>
        <a:xfrm>
          <a:off x="786781" y="54232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a:extLst>
            <a:ext uri="{FF2B5EF4-FFF2-40B4-BE49-F238E27FC236}">
              <a16:creationId xmlns:a16="http://schemas.microsoft.com/office/drawing/2014/main" id="{C9C98959-5CED-429D-B1CE-4DD12D3B6D93}"/>
            </a:ext>
          </a:extLst>
        </xdr:cNvPr>
        <xdr:cNvCxnSpPr/>
      </xdr:nvCxnSpPr>
      <xdr:spPr>
        <a:xfrm>
          <a:off x="1152525" y="51699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a:extLst>
            <a:ext uri="{FF2B5EF4-FFF2-40B4-BE49-F238E27FC236}">
              <a16:creationId xmlns:a16="http://schemas.microsoft.com/office/drawing/2014/main" id="{DE3F962C-EADB-4D0A-B4F3-86FD3A1F43F9}"/>
            </a:ext>
          </a:extLst>
        </xdr:cNvPr>
        <xdr:cNvSpPr txBox="1"/>
      </xdr:nvSpPr>
      <xdr:spPr>
        <a:xfrm>
          <a:off x="786781" y="5082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BB4B95D0-2B6A-4551-BF57-B7C3A1F5CC98}"/>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4BBF6B36-351F-4479-A718-8FA227D074A4}"/>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14656B88-45F3-49D0-8194-72A9D437CBDE}"/>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65617</xdr:rowOff>
    </xdr:from>
    <xdr:to>
      <xdr:col>23</xdr:col>
      <xdr:colOff>85090</xdr:colOff>
      <xdr:row>33</xdr:row>
      <xdr:rowOff>96096</xdr:rowOff>
    </xdr:to>
    <xdr:cxnSp macro="">
      <xdr:nvCxnSpPr>
        <xdr:cNvPr id="69" name="直線コネクタ 68">
          <a:extLst>
            <a:ext uri="{FF2B5EF4-FFF2-40B4-BE49-F238E27FC236}">
              <a16:creationId xmlns:a16="http://schemas.microsoft.com/office/drawing/2014/main" id="{E8185311-34B0-443E-B716-47DE5E1EA88D}"/>
            </a:ext>
          </a:extLst>
        </xdr:cNvPr>
        <xdr:cNvCxnSpPr/>
      </xdr:nvCxnSpPr>
      <xdr:spPr>
        <a:xfrm flipV="1">
          <a:off x="4300220" y="5151967"/>
          <a:ext cx="1270" cy="1186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99923</xdr:rowOff>
    </xdr:from>
    <xdr:ext cx="405111" cy="259045"/>
    <xdr:sp macro="" textlink="">
      <xdr:nvSpPr>
        <xdr:cNvPr id="70" name="有形固定資産減価償却率最小値テキスト">
          <a:extLst>
            <a:ext uri="{FF2B5EF4-FFF2-40B4-BE49-F238E27FC236}">
              <a16:creationId xmlns:a16="http://schemas.microsoft.com/office/drawing/2014/main" id="{3894032E-4DEA-4C8E-B9CC-35F5A0A809C7}"/>
            </a:ext>
          </a:extLst>
        </xdr:cNvPr>
        <xdr:cNvSpPr txBox="1"/>
      </xdr:nvSpPr>
      <xdr:spPr>
        <a:xfrm>
          <a:off x="4352925" y="6341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96096</xdr:rowOff>
    </xdr:from>
    <xdr:to>
      <xdr:col>23</xdr:col>
      <xdr:colOff>174625</xdr:colOff>
      <xdr:row>33</xdr:row>
      <xdr:rowOff>96096</xdr:rowOff>
    </xdr:to>
    <xdr:cxnSp macro="">
      <xdr:nvCxnSpPr>
        <xdr:cNvPr id="71" name="直線コネクタ 70">
          <a:extLst>
            <a:ext uri="{FF2B5EF4-FFF2-40B4-BE49-F238E27FC236}">
              <a16:creationId xmlns:a16="http://schemas.microsoft.com/office/drawing/2014/main" id="{4ED7A6EC-ECCE-4C18-B24E-193871CD1BA3}"/>
            </a:ext>
          </a:extLst>
        </xdr:cNvPr>
        <xdr:cNvCxnSpPr/>
      </xdr:nvCxnSpPr>
      <xdr:spPr>
        <a:xfrm>
          <a:off x="4213225" y="6338146"/>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12294</xdr:rowOff>
    </xdr:from>
    <xdr:ext cx="405111" cy="259045"/>
    <xdr:sp macro="" textlink="">
      <xdr:nvSpPr>
        <xdr:cNvPr id="72" name="有形固定資産減価償却率最大値テキスト">
          <a:extLst>
            <a:ext uri="{FF2B5EF4-FFF2-40B4-BE49-F238E27FC236}">
              <a16:creationId xmlns:a16="http://schemas.microsoft.com/office/drawing/2014/main" id="{7D6CFE47-DB8B-4FC5-A2BF-6393753B5DC7}"/>
            </a:ext>
          </a:extLst>
        </xdr:cNvPr>
        <xdr:cNvSpPr txBox="1"/>
      </xdr:nvSpPr>
      <xdr:spPr>
        <a:xfrm>
          <a:off x="4352925" y="4933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65617</xdr:rowOff>
    </xdr:from>
    <xdr:to>
      <xdr:col>23</xdr:col>
      <xdr:colOff>174625</xdr:colOff>
      <xdr:row>26</xdr:row>
      <xdr:rowOff>65617</xdr:rowOff>
    </xdr:to>
    <xdr:cxnSp macro="">
      <xdr:nvCxnSpPr>
        <xdr:cNvPr id="73" name="直線コネクタ 72">
          <a:extLst>
            <a:ext uri="{FF2B5EF4-FFF2-40B4-BE49-F238E27FC236}">
              <a16:creationId xmlns:a16="http://schemas.microsoft.com/office/drawing/2014/main" id="{E70E7F1B-2DA7-40E4-BC15-9479269D2622}"/>
            </a:ext>
          </a:extLst>
        </xdr:cNvPr>
        <xdr:cNvCxnSpPr/>
      </xdr:nvCxnSpPr>
      <xdr:spPr>
        <a:xfrm>
          <a:off x="4213225" y="5151967"/>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66692</xdr:rowOff>
    </xdr:from>
    <xdr:ext cx="405111" cy="259045"/>
    <xdr:sp macro="" textlink="">
      <xdr:nvSpPr>
        <xdr:cNvPr id="74" name="有形固定資産減価償却率平均値テキスト">
          <a:extLst>
            <a:ext uri="{FF2B5EF4-FFF2-40B4-BE49-F238E27FC236}">
              <a16:creationId xmlns:a16="http://schemas.microsoft.com/office/drawing/2014/main" id="{A8FA06D8-579D-457C-AD30-52A6AF39419C}"/>
            </a:ext>
          </a:extLst>
        </xdr:cNvPr>
        <xdr:cNvSpPr txBox="1"/>
      </xdr:nvSpPr>
      <xdr:spPr>
        <a:xfrm>
          <a:off x="4352925" y="5483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75" name="フローチャート: 判断 74">
          <a:extLst>
            <a:ext uri="{FF2B5EF4-FFF2-40B4-BE49-F238E27FC236}">
              <a16:creationId xmlns:a16="http://schemas.microsoft.com/office/drawing/2014/main" id="{9267454B-8250-476F-8617-56B22797C4A6}"/>
            </a:ext>
          </a:extLst>
        </xdr:cNvPr>
        <xdr:cNvSpPr/>
      </xdr:nvSpPr>
      <xdr:spPr>
        <a:xfrm>
          <a:off x="4251325" y="562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22225</xdr:rowOff>
    </xdr:from>
    <xdr:to>
      <xdr:col>19</xdr:col>
      <xdr:colOff>187325</xdr:colOff>
      <xdr:row>29</xdr:row>
      <xdr:rowOff>123825</xdr:rowOff>
    </xdr:to>
    <xdr:sp macro="" textlink="">
      <xdr:nvSpPr>
        <xdr:cNvPr id="76" name="フローチャート: 判断 75">
          <a:extLst>
            <a:ext uri="{FF2B5EF4-FFF2-40B4-BE49-F238E27FC236}">
              <a16:creationId xmlns:a16="http://schemas.microsoft.com/office/drawing/2014/main" id="{9E72D1E4-7EC3-4A04-A301-A57C6A0AEA7F}"/>
            </a:ext>
          </a:extLst>
        </xdr:cNvPr>
        <xdr:cNvSpPr/>
      </xdr:nvSpPr>
      <xdr:spPr>
        <a:xfrm>
          <a:off x="3616325" y="56038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150495</xdr:rowOff>
    </xdr:from>
    <xdr:to>
      <xdr:col>15</xdr:col>
      <xdr:colOff>187325</xdr:colOff>
      <xdr:row>29</xdr:row>
      <xdr:rowOff>80645</xdr:rowOff>
    </xdr:to>
    <xdr:sp macro="" textlink="">
      <xdr:nvSpPr>
        <xdr:cNvPr id="77" name="フローチャート: 判断 76">
          <a:extLst>
            <a:ext uri="{FF2B5EF4-FFF2-40B4-BE49-F238E27FC236}">
              <a16:creationId xmlns:a16="http://schemas.microsoft.com/office/drawing/2014/main" id="{4283029C-C95D-480F-94BE-D1C7CC0A5AC8}"/>
            </a:ext>
          </a:extLst>
        </xdr:cNvPr>
        <xdr:cNvSpPr/>
      </xdr:nvSpPr>
      <xdr:spPr>
        <a:xfrm>
          <a:off x="2930525" y="55670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143298</xdr:rowOff>
    </xdr:from>
    <xdr:to>
      <xdr:col>11</xdr:col>
      <xdr:colOff>187325</xdr:colOff>
      <xdr:row>29</xdr:row>
      <xdr:rowOff>73448</xdr:rowOff>
    </xdr:to>
    <xdr:sp macro="" textlink="">
      <xdr:nvSpPr>
        <xdr:cNvPr id="78" name="フローチャート: 判断 77">
          <a:extLst>
            <a:ext uri="{FF2B5EF4-FFF2-40B4-BE49-F238E27FC236}">
              <a16:creationId xmlns:a16="http://schemas.microsoft.com/office/drawing/2014/main" id="{28638516-07A1-4EA3-8060-89E1F272CB6D}"/>
            </a:ext>
          </a:extLst>
        </xdr:cNvPr>
        <xdr:cNvSpPr/>
      </xdr:nvSpPr>
      <xdr:spPr>
        <a:xfrm>
          <a:off x="2244725" y="555984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100118</xdr:rowOff>
    </xdr:from>
    <xdr:to>
      <xdr:col>7</xdr:col>
      <xdr:colOff>187325</xdr:colOff>
      <xdr:row>29</xdr:row>
      <xdr:rowOff>30268</xdr:rowOff>
    </xdr:to>
    <xdr:sp macro="" textlink="">
      <xdr:nvSpPr>
        <xdr:cNvPr id="79" name="フローチャート: 判断 78">
          <a:extLst>
            <a:ext uri="{FF2B5EF4-FFF2-40B4-BE49-F238E27FC236}">
              <a16:creationId xmlns:a16="http://schemas.microsoft.com/office/drawing/2014/main" id="{5B4048FC-E8EA-4184-9C0C-76D20254D311}"/>
            </a:ext>
          </a:extLst>
        </xdr:cNvPr>
        <xdr:cNvSpPr/>
      </xdr:nvSpPr>
      <xdr:spPr>
        <a:xfrm>
          <a:off x="1558925" y="551666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38D053A5-744E-4987-9C8A-1F8415CBC6D1}"/>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97598BFA-7C4E-480F-B6F1-F7D990BD355B}"/>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F1F5BA0E-5385-453D-BA5C-1F2BEB207F01}"/>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76ACC510-AD2A-4189-98FB-6D83FB696D5A}"/>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26696134-1FF8-4B9C-A5A4-E8255A3BA2D6}"/>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130387</xdr:rowOff>
    </xdr:from>
    <xdr:to>
      <xdr:col>23</xdr:col>
      <xdr:colOff>136525</xdr:colOff>
      <xdr:row>33</xdr:row>
      <xdr:rowOff>60537</xdr:rowOff>
    </xdr:to>
    <xdr:sp macro="" textlink="">
      <xdr:nvSpPr>
        <xdr:cNvPr id="85" name="楕円 84">
          <a:extLst>
            <a:ext uri="{FF2B5EF4-FFF2-40B4-BE49-F238E27FC236}">
              <a16:creationId xmlns:a16="http://schemas.microsoft.com/office/drawing/2014/main" id="{3EC171DE-875D-4708-BDBE-852256E572D8}"/>
            </a:ext>
          </a:extLst>
        </xdr:cNvPr>
        <xdr:cNvSpPr/>
      </xdr:nvSpPr>
      <xdr:spPr>
        <a:xfrm>
          <a:off x="4251325" y="62073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45314</xdr:rowOff>
    </xdr:from>
    <xdr:ext cx="405111" cy="259045"/>
    <xdr:sp macro="" textlink="">
      <xdr:nvSpPr>
        <xdr:cNvPr id="86" name="有形固定資産減価償却率該当値テキスト">
          <a:extLst>
            <a:ext uri="{FF2B5EF4-FFF2-40B4-BE49-F238E27FC236}">
              <a16:creationId xmlns:a16="http://schemas.microsoft.com/office/drawing/2014/main" id="{3AB48CF4-13E7-419C-9654-808A6C0F2A73}"/>
            </a:ext>
          </a:extLst>
        </xdr:cNvPr>
        <xdr:cNvSpPr txBox="1"/>
      </xdr:nvSpPr>
      <xdr:spPr>
        <a:xfrm>
          <a:off x="4352925" y="6122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87207</xdr:rowOff>
    </xdr:from>
    <xdr:to>
      <xdr:col>19</xdr:col>
      <xdr:colOff>187325</xdr:colOff>
      <xdr:row>33</xdr:row>
      <xdr:rowOff>17357</xdr:rowOff>
    </xdr:to>
    <xdr:sp macro="" textlink="">
      <xdr:nvSpPr>
        <xdr:cNvPr id="87" name="楕円 86">
          <a:extLst>
            <a:ext uri="{FF2B5EF4-FFF2-40B4-BE49-F238E27FC236}">
              <a16:creationId xmlns:a16="http://schemas.microsoft.com/office/drawing/2014/main" id="{A902E5A7-4283-4C81-B29F-73EAF58FEE76}"/>
            </a:ext>
          </a:extLst>
        </xdr:cNvPr>
        <xdr:cNvSpPr/>
      </xdr:nvSpPr>
      <xdr:spPr>
        <a:xfrm>
          <a:off x="3616325" y="616415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138007</xdr:rowOff>
    </xdr:from>
    <xdr:to>
      <xdr:col>23</xdr:col>
      <xdr:colOff>85725</xdr:colOff>
      <xdr:row>33</xdr:row>
      <xdr:rowOff>9737</xdr:rowOff>
    </xdr:to>
    <xdr:cxnSp macro="">
      <xdr:nvCxnSpPr>
        <xdr:cNvPr id="88" name="直線コネクタ 87">
          <a:extLst>
            <a:ext uri="{FF2B5EF4-FFF2-40B4-BE49-F238E27FC236}">
              <a16:creationId xmlns:a16="http://schemas.microsoft.com/office/drawing/2014/main" id="{19E56A71-6B88-4537-B550-C8F6377CF623}"/>
            </a:ext>
          </a:extLst>
        </xdr:cNvPr>
        <xdr:cNvCxnSpPr/>
      </xdr:nvCxnSpPr>
      <xdr:spPr>
        <a:xfrm>
          <a:off x="3667125" y="6214957"/>
          <a:ext cx="6350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33232</xdr:rowOff>
    </xdr:from>
    <xdr:to>
      <xdr:col>15</xdr:col>
      <xdr:colOff>187325</xdr:colOff>
      <xdr:row>32</xdr:row>
      <xdr:rowOff>134832</xdr:rowOff>
    </xdr:to>
    <xdr:sp macro="" textlink="">
      <xdr:nvSpPr>
        <xdr:cNvPr id="89" name="楕円 88">
          <a:extLst>
            <a:ext uri="{FF2B5EF4-FFF2-40B4-BE49-F238E27FC236}">
              <a16:creationId xmlns:a16="http://schemas.microsoft.com/office/drawing/2014/main" id="{CD7C72D2-EF21-4899-A388-D0F9948CA629}"/>
            </a:ext>
          </a:extLst>
        </xdr:cNvPr>
        <xdr:cNvSpPr/>
      </xdr:nvSpPr>
      <xdr:spPr>
        <a:xfrm>
          <a:off x="2930525" y="611018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84032</xdr:rowOff>
    </xdr:from>
    <xdr:to>
      <xdr:col>19</xdr:col>
      <xdr:colOff>136525</xdr:colOff>
      <xdr:row>32</xdr:row>
      <xdr:rowOff>138007</xdr:rowOff>
    </xdr:to>
    <xdr:cxnSp macro="">
      <xdr:nvCxnSpPr>
        <xdr:cNvPr id="90" name="直線コネクタ 89">
          <a:extLst>
            <a:ext uri="{FF2B5EF4-FFF2-40B4-BE49-F238E27FC236}">
              <a16:creationId xmlns:a16="http://schemas.microsoft.com/office/drawing/2014/main" id="{36042586-C211-4E4C-99AE-26C843C6ED6D}"/>
            </a:ext>
          </a:extLst>
        </xdr:cNvPr>
        <xdr:cNvCxnSpPr/>
      </xdr:nvCxnSpPr>
      <xdr:spPr>
        <a:xfrm>
          <a:off x="2981325" y="6160982"/>
          <a:ext cx="6858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157903</xdr:rowOff>
    </xdr:from>
    <xdr:to>
      <xdr:col>11</xdr:col>
      <xdr:colOff>187325</xdr:colOff>
      <xdr:row>32</xdr:row>
      <xdr:rowOff>88053</xdr:rowOff>
    </xdr:to>
    <xdr:sp macro="" textlink="">
      <xdr:nvSpPr>
        <xdr:cNvPr id="91" name="楕円 90">
          <a:extLst>
            <a:ext uri="{FF2B5EF4-FFF2-40B4-BE49-F238E27FC236}">
              <a16:creationId xmlns:a16="http://schemas.microsoft.com/office/drawing/2014/main" id="{633AB665-B0E7-45B3-A3E6-8A7F5C9BDBE3}"/>
            </a:ext>
          </a:extLst>
        </xdr:cNvPr>
        <xdr:cNvSpPr/>
      </xdr:nvSpPr>
      <xdr:spPr>
        <a:xfrm>
          <a:off x="2244725" y="606975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37253</xdr:rowOff>
    </xdr:from>
    <xdr:to>
      <xdr:col>15</xdr:col>
      <xdr:colOff>136525</xdr:colOff>
      <xdr:row>32</xdr:row>
      <xdr:rowOff>84032</xdr:rowOff>
    </xdr:to>
    <xdr:cxnSp macro="">
      <xdr:nvCxnSpPr>
        <xdr:cNvPr id="92" name="直線コネクタ 91">
          <a:extLst>
            <a:ext uri="{FF2B5EF4-FFF2-40B4-BE49-F238E27FC236}">
              <a16:creationId xmlns:a16="http://schemas.microsoft.com/office/drawing/2014/main" id="{E146AD8D-69B9-462C-AD6D-B2BCBC6FF454}"/>
            </a:ext>
          </a:extLst>
        </xdr:cNvPr>
        <xdr:cNvCxnSpPr/>
      </xdr:nvCxnSpPr>
      <xdr:spPr>
        <a:xfrm>
          <a:off x="2295525" y="6114203"/>
          <a:ext cx="6858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136313</xdr:rowOff>
    </xdr:from>
    <xdr:to>
      <xdr:col>7</xdr:col>
      <xdr:colOff>187325</xdr:colOff>
      <xdr:row>32</xdr:row>
      <xdr:rowOff>66463</xdr:rowOff>
    </xdr:to>
    <xdr:sp macro="" textlink="">
      <xdr:nvSpPr>
        <xdr:cNvPr id="93" name="楕円 92">
          <a:extLst>
            <a:ext uri="{FF2B5EF4-FFF2-40B4-BE49-F238E27FC236}">
              <a16:creationId xmlns:a16="http://schemas.microsoft.com/office/drawing/2014/main" id="{FBE80995-BAE7-476E-82AA-381B3D0A0AA1}"/>
            </a:ext>
          </a:extLst>
        </xdr:cNvPr>
        <xdr:cNvSpPr/>
      </xdr:nvSpPr>
      <xdr:spPr>
        <a:xfrm>
          <a:off x="1558925" y="604816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15663</xdr:rowOff>
    </xdr:from>
    <xdr:to>
      <xdr:col>11</xdr:col>
      <xdr:colOff>136525</xdr:colOff>
      <xdr:row>32</xdr:row>
      <xdr:rowOff>37253</xdr:rowOff>
    </xdr:to>
    <xdr:cxnSp macro="">
      <xdr:nvCxnSpPr>
        <xdr:cNvPr id="94" name="直線コネクタ 93">
          <a:extLst>
            <a:ext uri="{FF2B5EF4-FFF2-40B4-BE49-F238E27FC236}">
              <a16:creationId xmlns:a16="http://schemas.microsoft.com/office/drawing/2014/main" id="{498DEB43-35CE-4531-8D07-2AA4BB2D14DA}"/>
            </a:ext>
          </a:extLst>
        </xdr:cNvPr>
        <xdr:cNvCxnSpPr/>
      </xdr:nvCxnSpPr>
      <xdr:spPr>
        <a:xfrm>
          <a:off x="1609725" y="6092613"/>
          <a:ext cx="6858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140352</xdr:rowOff>
    </xdr:from>
    <xdr:ext cx="405111" cy="259045"/>
    <xdr:sp macro="" textlink="">
      <xdr:nvSpPr>
        <xdr:cNvPr id="95" name="n_1aveValue有形固定資産減価償却率">
          <a:extLst>
            <a:ext uri="{FF2B5EF4-FFF2-40B4-BE49-F238E27FC236}">
              <a16:creationId xmlns:a16="http://schemas.microsoft.com/office/drawing/2014/main" id="{00118C33-B82E-4A05-BA48-36F1090C49A9}"/>
            </a:ext>
          </a:extLst>
        </xdr:cNvPr>
        <xdr:cNvSpPr txBox="1"/>
      </xdr:nvSpPr>
      <xdr:spPr>
        <a:xfrm>
          <a:off x="3470919" y="539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97172</xdr:rowOff>
    </xdr:from>
    <xdr:ext cx="405111" cy="259045"/>
    <xdr:sp macro="" textlink="">
      <xdr:nvSpPr>
        <xdr:cNvPr id="96" name="n_2aveValue有形固定資産減価償却率">
          <a:extLst>
            <a:ext uri="{FF2B5EF4-FFF2-40B4-BE49-F238E27FC236}">
              <a16:creationId xmlns:a16="http://schemas.microsoft.com/office/drawing/2014/main" id="{6322FB82-467C-44C9-91BE-7A55C8CA7DF8}"/>
            </a:ext>
          </a:extLst>
        </xdr:cNvPr>
        <xdr:cNvSpPr txBox="1"/>
      </xdr:nvSpPr>
      <xdr:spPr>
        <a:xfrm>
          <a:off x="2797819" y="5348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89975</xdr:rowOff>
    </xdr:from>
    <xdr:ext cx="405111" cy="259045"/>
    <xdr:sp macro="" textlink="">
      <xdr:nvSpPr>
        <xdr:cNvPr id="97" name="n_3aveValue有形固定資産減価償却率">
          <a:extLst>
            <a:ext uri="{FF2B5EF4-FFF2-40B4-BE49-F238E27FC236}">
              <a16:creationId xmlns:a16="http://schemas.microsoft.com/office/drawing/2014/main" id="{13B9EC36-8690-4E81-8EAF-D318F8770F29}"/>
            </a:ext>
          </a:extLst>
        </xdr:cNvPr>
        <xdr:cNvSpPr txBox="1"/>
      </xdr:nvSpPr>
      <xdr:spPr>
        <a:xfrm>
          <a:off x="2112019" y="5341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46795</xdr:rowOff>
    </xdr:from>
    <xdr:ext cx="405111" cy="259045"/>
    <xdr:sp macro="" textlink="">
      <xdr:nvSpPr>
        <xdr:cNvPr id="98" name="n_4aveValue有形固定資産減価償却率">
          <a:extLst>
            <a:ext uri="{FF2B5EF4-FFF2-40B4-BE49-F238E27FC236}">
              <a16:creationId xmlns:a16="http://schemas.microsoft.com/office/drawing/2014/main" id="{867BEF99-272B-469F-A25C-D390C7B5D5EC}"/>
            </a:ext>
          </a:extLst>
        </xdr:cNvPr>
        <xdr:cNvSpPr txBox="1"/>
      </xdr:nvSpPr>
      <xdr:spPr>
        <a:xfrm>
          <a:off x="1426219" y="5298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8484</xdr:rowOff>
    </xdr:from>
    <xdr:ext cx="405111" cy="259045"/>
    <xdr:sp macro="" textlink="">
      <xdr:nvSpPr>
        <xdr:cNvPr id="99" name="n_1mainValue有形固定資産減価償却率">
          <a:extLst>
            <a:ext uri="{FF2B5EF4-FFF2-40B4-BE49-F238E27FC236}">
              <a16:creationId xmlns:a16="http://schemas.microsoft.com/office/drawing/2014/main" id="{8D99FCA5-A3A4-45B7-93D6-6FE8D7892EC8}"/>
            </a:ext>
          </a:extLst>
        </xdr:cNvPr>
        <xdr:cNvSpPr txBox="1"/>
      </xdr:nvSpPr>
      <xdr:spPr>
        <a:xfrm>
          <a:off x="3470919" y="6250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125959</xdr:rowOff>
    </xdr:from>
    <xdr:ext cx="405111" cy="259045"/>
    <xdr:sp macro="" textlink="">
      <xdr:nvSpPr>
        <xdr:cNvPr id="100" name="n_2mainValue有形固定資産減価償却率">
          <a:extLst>
            <a:ext uri="{FF2B5EF4-FFF2-40B4-BE49-F238E27FC236}">
              <a16:creationId xmlns:a16="http://schemas.microsoft.com/office/drawing/2014/main" id="{AB64BB35-74C5-4758-B906-942E4D44299D}"/>
            </a:ext>
          </a:extLst>
        </xdr:cNvPr>
        <xdr:cNvSpPr txBox="1"/>
      </xdr:nvSpPr>
      <xdr:spPr>
        <a:xfrm>
          <a:off x="2797819" y="6202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79180</xdr:rowOff>
    </xdr:from>
    <xdr:ext cx="405111" cy="259045"/>
    <xdr:sp macro="" textlink="">
      <xdr:nvSpPr>
        <xdr:cNvPr id="101" name="n_3mainValue有形固定資産減価償却率">
          <a:extLst>
            <a:ext uri="{FF2B5EF4-FFF2-40B4-BE49-F238E27FC236}">
              <a16:creationId xmlns:a16="http://schemas.microsoft.com/office/drawing/2014/main" id="{64972321-5B6F-4994-846A-315C0BF3B0C0}"/>
            </a:ext>
          </a:extLst>
        </xdr:cNvPr>
        <xdr:cNvSpPr txBox="1"/>
      </xdr:nvSpPr>
      <xdr:spPr>
        <a:xfrm>
          <a:off x="2112019" y="6156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57590</xdr:rowOff>
    </xdr:from>
    <xdr:ext cx="405111" cy="259045"/>
    <xdr:sp macro="" textlink="">
      <xdr:nvSpPr>
        <xdr:cNvPr id="102" name="n_4mainValue有形固定資産減価償却率">
          <a:extLst>
            <a:ext uri="{FF2B5EF4-FFF2-40B4-BE49-F238E27FC236}">
              <a16:creationId xmlns:a16="http://schemas.microsoft.com/office/drawing/2014/main" id="{93E83172-AC6B-455E-9FDF-6CF24403B641}"/>
            </a:ext>
          </a:extLst>
        </xdr:cNvPr>
        <xdr:cNvSpPr txBox="1"/>
      </xdr:nvSpPr>
      <xdr:spPr>
        <a:xfrm>
          <a:off x="1426219" y="6134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4287C946-48EB-4D24-BFE5-DC80D04BF650}"/>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05A108CE-7601-4AF0-984E-7A3BCB6D53BF}"/>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5D4CF674-4341-4654-9C82-4479BC63C4CD}"/>
            </a:ext>
          </a:extLst>
        </xdr:cNvPr>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30085213-6D99-4C79-B33F-8B1416D9802B}"/>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2A192C61-15F0-4D6B-9852-87E834F84EFD}"/>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59F845FA-DF79-461D-B5F0-ECB68B0B51D2}"/>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8589BDCF-9584-4705-9A13-24791627969A}"/>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52FC80C8-5B09-4C47-84EB-74C0F00989EE}"/>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9A27DB9D-2915-49B0-9D6F-EE9272581D95}"/>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6889F962-470A-4389-BC46-BC8622F6AA1C}"/>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5363B568-36D9-49A8-9C0E-0EED97FB2001}"/>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F702478C-CE9F-4186-A77F-B1B63BB6D922}"/>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F5E929F1-70F2-4754-A725-4C5E78DEEE64}"/>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平均を下回っている。債務償還比率が前年度から低下した要因としては、地方債残高の減少や充当可能基金の増額により分子が減少し、分母も経常一般財源等である固定資産税や入湯税等は増加したが、経常経費充当財源等の増加が上回り減少したためで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A8099B72-5D5E-4E7A-A91E-E83C17D5C0E9}"/>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50BF7141-F895-401F-9E06-3E87B4009E73}"/>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DF03410E-AF00-4B37-A641-5E12B9F4D3D1}"/>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2EB8971E-FE7F-4554-9CEE-E6F2D4D8BB31}"/>
            </a:ext>
          </a:extLst>
        </xdr:cNvPr>
        <xdr:cNvCxnSpPr/>
      </xdr:nvCxnSpPr>
      <xdr:spPr>
        <a:xfrm>
          <a:off x="10194925" y="6603547"/>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44BC939B-51F2-4704-BD2C-79EB374173A2}"/>
            </a:ext>
          </a:extLst>
        </xdr:cNvPr>
        <xdr:cNvSpPr txBox="1"/>
      </xdr:nvSpPr>
      <xdr:spPr>
        <a:xfrm>
          <a:off x="9705751" y="651609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9A7A709F-99DE-44B6-9C08-FFDCD368C670}"/>
            </a:ext>
          </a:extLst>
        </xdr:cNvPr>
        <xdr:cNvCxnSpPr/>
      </xdr:nvCxnSpPr>
      <xdr:spPr>
        <a:xfrm>
          <a:off x="10194925" y="630781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2" name="テキスト ボックス 121">
          <a:extLst>
            <a:ext uri="{FF2B5EF4-FFF2-40B4-BE49-F238E27FC236}">
              <a16:creationId xmlns:a16="http://schemas.microsoft.com/office/drawing/2014/main" id="{AF08EBB1-517C-4C63-8F4A-ACB7FA59E8D7}"/>
            </a:ext>
          </a:extLst>
        </xdr:cNvPr>
        <xdr:cNvSpPr txBox="1"/>
      </xdr:nvSpPr>
      <xdr:spPr>
        <a:xfrm>
          <a:off x="9705751" y="622036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6D067307-8BCD-42C7-B4CD-BACA89D4865B}"/>
            </a:ext>
          </a:extLst>
        </xdr:cNvPr>
        <xdr:cNvCxnSpPr/>
      </xdr:nvCxnSpPr>
      <xdr:spPr>
        <a:xfrm>
          <a:off x="10194925" y="6012089"/>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5A296714-1386-4A3E-B10C-61D72DC0AD14}"/>
            </a:ext>
          </a:extLst>
        </xdr:cNvPr>
        <xdr:cNvSpPr txBox="1"/>
      </xdr:nvSpPr>
      <xdr:spPr>
        <a:xfrm>
          <a:off x="9758836" y="59182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5C3AE321-A041-4B1F-8094-0335EFF39570}"/>
            </a:ext>
          </a:extLst>
        </xdr:cNvPr>
        <xdr:cNvCxnSpPr/>
      </xdr:nvCxnSpPr>
      <xdr:spPr>
        <a:xfrm>
          <a:off x="10194925" y="5716361"/>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0E288C48-86E8-40B5-8D4C-3B9EA89993A9}"/>
            </a:ext>
          </a:extLst>
        </xdr:cNvPr>
        <xdr:cNvSpPr txBox="1"/>
      </xdr:nvSpPr>
      <xdr:spPr>
        <a:xfrm>
          <a:off x="9758836" y="56225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2265A99B-13C8-4FA2-AACF-D71865C1F67E}"/>
            </a:ext>
          </a:extLst>
        </xdr:cNvPr>
        <xdr:cNvCxnSpPr/>
      </xdr:nvCxnSpPr>
      <xdr:spPr>
        <a:xfrm>
          <a:off x="10194925" y="541428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6ED1347B-E181-498A-9332-2F0157F09F77}"/>
            </a:ext>
          </a:extLst>
        </xdr:cNvPr>
        <xdr:cNvSpPr txBox="1"/>
      </xdr:nvSpPr>
      <xdr:spPr>
        <a:xfrm>
          <a:off x="9758836" y="53268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B2F1C4AE-AA7D-4C06-A4CE-2BF01B991DF4}"/>
            </a:ext>
          </a:extLst>
        </xdr:cNvPr>
        <xdr:cNvCxnSpPr/>
      </xdr:nvCxnSpPr>
      <xdr:spPr>
        <a:xfrm>
          <a:off x="10194925" y="5118553"/>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0567CF0F-5573-46AD-A3ED-2770CC335A51}"/>
            </a:ext>
          </a:extLst>
        </xdr:cNvPr>
        <xdr:cNvSpPr txBox="1"/>
      </xdr:nvSpPr>
      <xdr:spPr>
        <a:xfrm>
          <a:off x="9861428" y="5031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90566597-471D-4590-96CD-9E55F676F38B}"/>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4C5EE360-F2E2-4DA2-9D27-ADFE0AFBF6E4}"/>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81740</xdr:rowOff>
    </xdr:to>
    <xdr:cxnSp macro="">
      <xdr:nvCxnSpPr>
        <xdr:cNvPr id="133" name="直線コネクタ 132">
          <a:extLst>
            <a:ext uri="{FF2B5EF4-FFF2-40B4-BE49-F238E27FC236}">
              <a16:creationId xmlns:a16="http://schemas.microsoft.com/office/drawing/2014/main" id="{0A78EE2C-3EDA-4ADB-855E-C8CBB441A9C0}"/>
            </a:ext>
          </a:extLst>
        </xdr:cNvPr>
        <xdr:cNvCxnSpPr/>
      </xdr:nvCxnSpPr>
      <xdr:spPr>
        <a:xfrm flipV="1">
          <a:off x="13323570" y="5118553"/>
          <a:ext cx="1269" cy="1370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85567</xdr:rowOff>
    </xdr:from>
    <xdr:ext cx="560923" cy="259045"/>
    <xdr:sp macro="" textlink="">
      <xdr:nvSpPr>
        <xdr:cNvPr id="134" name="債務償還比率最小値テキスト">
          <a:extLst>
            <a:ext uri="{FF2B5EF4-FFF2-40B4-BE49-F238E27FC236}">
              <a16:creationId xmlns:a16="http://schemas.microsoft.com/office/drawing/2014/main" id="{C73E0BE5-7BDD-42B8-87F2-03DE6EF33EDF}"/>
            </a:ext>
          </a:extLst>
        </xdr:cNvPr>
        <xdr:cNvSpPr txBox="1"/>
      </xdr:nvSpPr>
      <xdr:spPr>
        <a:xfrm>
          <a:off x="13376275" y="649271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81740</xdr:rowOff>
    </xdr:from>
    <xdr:to>
      <xdr:col>76</xdr:col>
      <xdr:colOff>111125</xdr:colOff>
      <xdr:row>34</xdr:row>
      <xdr:rowOff>81740</xdr:rowOff>
    </xdr:to>
    <xdr:cxnSp macro="">
      <xdr:nvCxnSpPr>
        <xdr:cNvPr id="135" name="直線コネクタ 134">
          <a:extLst>
            <a:ext uri="{FF2B5EF4-FFF2-40B4-BE49-F238E27FC236}">
              <a16:creationId xmlns:a16="http://schemas.microsoft.com/office/drawing/2014/main" id="{2C77DF00-0332-40CB-A9A5-3A8E2AEA6B24}"/>
            </a:ext>
          </a:extLst>
        </xdr:cNvPr>
        <xdr:cNvCxnSpPr/>
      </xdr:nvCxnSpPr>
      <xdr:spPr>
        <a:xfrm>
          <a:off x="13255625" y="64888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D19FB983-67D8-4AF5-9C1F-D1FC8B67F7A4}"/>
            </a:ext>
          </a:extLst>
        </xdr:cNvPr>
        <xdr:cNvSpPr txBox="1"/>
      </xdr:nvSpPr>
      <xdr:spPr>
        <a:xfrm>
          <a:off x="13376275" y="49064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769199F2-CC15-42DB-9DA7-1E8B5B645313}"/>
            </a:ext>
          </a:extLst>
        </xdr:cNvPr>
        <xdr:cNvCxnSpPr/>
      </xdr:nvCxnSpPr>
      <xdr:spPr>
        <a:xfrm>
          <a:off x="13255625" y="51185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32934</xdr:rowOff>
    </xdr:from>
    <xdr:ext cx="469744" cy="259045"/>
    <xdr:sp macro="" textlink="">
      <xdr:nvSpPr>
        <xdr:cNvPr id="138" name="債務償還比率平均値テキスト">
          <a:extLst>
            <a:ext uri="{FF2B5EF4-FFF2-40B4-BE49-F238E27FC236}">
              <a16:creationId xmlns:a16="http://schemas.microsoft.com/office/drawing/2014/main" id="{DE4FA7BC-6583-4121-B44E-7E455C7DEDD4}"/>
            </a:ext>
          </a:extLst>
        </xdr:cNvPr>
        <xdr:cNvSpPr txBox="1"/>
      </xdr:nvSpPr>
      <xdr:spPr>
        <a:xfrm>
          <a:off x="13376275" y="5614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54507</xdr:rowOff>
    </xdr:from>
    <xdr:to>
      <xdr:col>76</xdr:col>
      <xdr:colOff>73025</xdr:colOff>
      <xdr:row>29</xdr:row>
      <xdr:rowOff>156107</xdr:rowOff>
    </xdr:to>
    <xdr:sp macro="" textlink="">
      <xdr:nvSpPr>
        <xdr:cNvPr id="139" name="フローチャート: 判断 138">
          <a:extLst>
            <a:ext uri="{FF2B5EF4-FFF2-40B4-BE49-F238E27FC236}">
              <a16:creationId xmlns:a16="http://schemas.microsoft.com/office/drawing/2014/main" id="{8BB4B215-2EDB-4266-86C1-44EAC9030DA6}"/>
            </a:ext>
          </a:extLst>
        </xdr:cNvPr>
        <xdr:cNvSpPr/>
      </xdr:nvSpPr>
      <xdr:spPr>
        <a:xfrm>
          <a:off x="13293725" y="563615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45049</xdr:rowOff>
    </xdr:from>
    <xdr:to>
      <xdr:col>72</xdr:col>
      <xdr:colOff>123825</xdr:colOff>
      <xdr:row>29</xdr:row>
      <xdr:rowOff>146649</xdr:rowOff>
    </xdr:to>
    <xdr:sp macro="" textlink="">
      <xdr:nvSpPr>
        <xdr:cNvPr id="140" name="フローチャート: 判断 139">
          <a:extLst>
            <a:ext uri="{FF2B5EF4-FFF2-40B4-BE49-F238E27FC236}">
              <a16:creationId xmlns:a16="http://schemas.microsoft.com/office/drawing/2014/main" id="{A7D4B16D-07D2-47F5-919A-D5C1619E6B57}"/>
            </a:ext>
          </a:extLst>
        </xdr:cNvPr>
        <xdr:cNvSpPr/>
      </xdr:nvSpPr>
      <xdr:spPr>
        <a:xfrm>
          <a:off x="12639675" y="5626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165814</xdr:rowOff>
    </xdr:from>
    <xdr:to>
      <xdr:col>68</xdr:col>
      <xdr:colOff>123825</xdr:colOff>
      <xdr:row>29</xdr:row>
      <xdr:rowOff>95964</xdr:rowOff>
    </xdr:to>
    <xdr:sp macro="" textlink="">
      <xdr:nvSpPr>
        <xdr:cNvPr id="141" name="フローチャート: 判断 140">
          <a:extLst>
            <a:ext uri="{FF2B5EF4-FFF2-40B4-BE49-F238E27FC236}">
              <a16:creationId xmlns:a16="http://schemas.microsoft.com/office/drawing/2014/main" id="{2C1845D1-3AD3-4B9C-B4C3-6DEB93C4A79E}"/>
            </a:ext>
          </a:extLst>
        </xdr:cNvPr>
        <xdr:cNvSpPr/>
      </xdr:nvSpPr>
      <xdr:spPr>
        <a:xfrm>
          <a:off x="11953875" y="55823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145699</xdr:rowOff>
    </xdr:from>
    <xdr:to>
      <xdr:col>64</xdr:col>
      <xdr:colOff>123825</xdr:colOff>
      <xdr:row>30</xdr:row>
      <xdr:rowOff>75849</xdr:rowOff>
    </xdr:to>
    <xdr:sp macro="" textlink="">
      <xdr:nvSpPr>
        <xdr:cNvPr id="142" name="フローチャート: 判断 141">
          <a:extLst>
            <a:ext uri="{FF2B5EF4-FFF2-40B4-BE49-F238E27FC236}">
              <a16:creationId xmlns:a16="http://schemas.microsoft.com/office/drawing/2014/main" id="{D3373515-EB6A-41F7-B733-B3BEE6C4DFD8}"/>
            </a:ext>
          </a:extLst>
        </xdr:cNvPr>
        <xdr:cNvSpPr/>
      </xdr:nvSpPr>
      <xdr:spPr>
        <a:xfrm>
          <a:off x="11268075" y="57273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26374</xdr:rowOff>
    </xdr:from>
    <xdr:to>
      <xdr:col>60</xdr:col>
      <xdr:colOff>123825</xdr:colOff>
      <xdr:row>30</xdr:row>
      <xdr:rowOff>127974</xdr:rowOff>
    </xdr:to>
    <xdr:sp macro="" textlink="">
      <xdr:nvSpPr>
        <xdr:cNvPr id="143" name="フローチャート: 判断 142">
          <a:extLst>
            <a:ext uri="{FF2B5EF4-FFF2-40B4-BE49-F238E27FC236}">
              <a16:creationId xmlns:a16="http://schemas.microsoft.com/office/drawing/2014/main" id="{85F042B6-F6D4-4366-9965-E5B374E1F64D}"/>
            </a:ext>
          </a:extLst>
        </xdr:cNvPr>
        <xdr:cNvSpPr/>
      </xdr:nvSpPr>
      <xdr:spPr>
        <a:xfrm>
          <a:off x="10582275" y="577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86DB8F11-6FFE-49FF-9433-E4EA76E89B2E}"/>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53382337-0CAB-4675-9084-CE69B532E9A0}"/>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FB46051C-05D6-4506-9F96-6D617BE64421}"/>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90A6194C-BC99-4626-B7E1-D8BEA08BD1D4}"/>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6EDDBF43-589C-4DD3-A4F2-BAEC964913B7}"/>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18899</xdr:rowOff>
    </xdr:from>
    <xdr:to>
      <xdr:col>76</xdr:col>
      <xdr:colOff>73025</xdr:colOff>
      <xdr:row>28</xdr:row>
      <xdr:rowOff>120499</xdr:rowOff>
    </xdr:to>
    <xdr:sp macro="" textlink="">
      <xdr:nvSpPr>
        <xdr:cNvPr id="149" name="楕円 148">
          <a:extLst>
            <a:ext uri="{FF2B5EF4-FFF2-40B4-BE49-F238E27FC236}">
              <a16:creationId xmlns:a16="http://schemas.microsoft.com/office/drawing/2014/main" id="{1A20CFE4-9738-442B-9289-EA344A84FAA5}"/>
            </a:ext>
          </a:extLst>
        </xdr:cNvPr>
        <xdr:cNvSpPr/>
      </xdr:nvSpPr>
      <xdr:spPr>
        <a:xfrm>
          <a:off x="13293725" y="543544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41776</xdr:rowOff>
    </xdr:from>
    <xdr:ext cx="469744" cy="259045"/>
    <xdr:sp macro="" textlink="">
      <xdr:nvSpPr>
        <xdr:cNvPr id="150" name="債務償還比率該当値テキスト">
          <a:extLst>
            <a:ext uri="{FF2B5EF4-FFF2-40B4-BE49-F238E27FC236}">
              <a16:creationId xmlns:a16="http://schemas.microsoft.com/office/drawing/2014/main" id="{E35FA5FF-6CCD-4CA0-AADC-0F1DA88426C4}"/>
            </a:ext>
          </a:extLst>
        </xdr:cNvPr>
        <xdr:cNvSpPr txBox="1"/>
      </xdr:nvSpPr>
      <xdr:spPr>
        <a:xfrm>
          <a:off x="13376275" y="529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44910</xdr:rowOff>
    </xdr:from>
    <xdr:to>
      <xdr:col>72</xdr:col>
      <xdr:colOff>123825</xdr:colOff>
      <xdr:row>28</xdr:row>
      <xdr:rowOff>146510</xdr:rowOff>
    </xdr:to>
    <xdr:sp macro="" textlink="">
      <xdr:nvSpPr>
        <xdr:cNvPr id="151" name="楕円 150">
          <a:extLst>
            <a:ext uri="{FF2B5EF4-FFF2-40B4-BE49-F238E27FC236}">
              <a16:creationId xmlns:a16="http://schemas.microsoft.com/office/drawing/2014/main" id="{CFC021F1-EBDA-4B65-80C4-5E684FF8FCDE}"/>
            </a:ext>
          </a:extLst>
        </xdr:cNvPr>
        <xdr:cNvSpPr/>
      </xdr:nvSpPr>
      <xdr:spPr>
        <a:xfrm>
          <a:off x="12639675" y="546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69699</xdr:rowOff>
    </xdr:from>
    <xdr:to>
      <xdr:col>76</xdr:col>
      <xdr:colOff>22225</xdr:colOff>
      <xdr:row>28</xdr:row>
      <xdr:rowOff>95710</xdr:rowOff>
    </xdr:to>
    <xdr:cxnSp macro="">
      <xdr:nvCxnSpPr>
        <xdr:cNvPr id="152" name="直線コネクタ 151">
          <a:extLst>
            <a:ext uri="{FF2B5EF4-FFF2-40B4-BE49-F238E27FC236}">
              <a16:creationId xmlns:a16="http://schemas.microsoft.com/office/drawing/2014/main" id="{1A41EABC-863E-44FF-B3F8-5B955F2896A3}"/>
            </a:ext>
          </a:extLst>
        </xdr:cNvPr>
        <xdr:cNvCxnSpPr/>
      </xdr:nvCxnSpPr>
      <xdr:spPr>
        <a:xfrm flipV="1">
          <a:off x="12690475" y="5486249"/>
          <a:ext cx="635000" cy="2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103922</xdr:rowOff>
    </xdr:from>
    <xdr:to>
      <xdr:col>68</xdr:col>
      <xdr:colOff>123825</xdr:colOff>
      <xdr:row>29</xdr:row>
      <xdr:rowOff>34072</xdr:rowOff>
    </xdr:to>
    <xdr:sp macro="" textlink="">
      <xdr:nvSpPr>
        <xdr:cNvPr id="153" name="楕円 152">
          <a:extLst>
            <a:ext uri="{FF2B5EF4-FFF2-40B4-BE49-F238E27FC236}">
              <a16:creationId xmlns:a16="http://schemas.microsoft.com/office/drawing/2014/main" id="{F97F5152-B42F-40E9-B75D-6C6E4549BC9C}"/>
            </a:ext>
          </a:extLst>
        </xdr:cNvPr>
        <xdr:cNvSpPr/>
      </xdr:nvSpPr>
      <xdr:spPr>
        <a:xfrm>
          <a:off x="11953875" y="55204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95710</xdr:rowOff>
    </xdr:from>
    <xdr:to>
      <xdr:col>72</xdr:col>
      <xdr:colOff>73025</xdr:colOff>
      <xdr:row>28</xdr:row>
      <xdr:rowOff>154722</xdr:rowOff>
    </xdr:to>
    <xdr:cxnSp macro="">
      <xdr:nvCxnSpPr>
        <xdr:cNvPr id="154" name="直線コネクタ 153">
          <a:extLst>
            <a:ext uri="{FF2B5EF4-FFF2-40B4-BE49-F238E27FC236}">
              <a16:creationId xmlns:a16="http://schemas.microsoft.com/office/drawing/2014/main" id="{0C29045B-E7AF-49DA-970C-EE0C40A11A7F}"/>
            </a:ext>
          </a:extLst>
        </xdr:cNvPr>
        <xdr:cNvCxnSpPr/>
      </xdr:nvCxnSpPr>
      <xdr:spPr>
        <a:xfrm flipV="1">
          <a:off x="12004675" y="5512260"/>
          <a:ext cx="685800" cy="5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69106</xdr:rowOff>
    </xdr:from>
    <xdr:to>
      <xdr:col>64</xdr:col>
      <xdr:colOff>123825</xdr:colOff>
      <xdr:row>29</xdr:row>
      <xdr:rowOff>170706</xdr:rowOff>
    </xdr:to>
    <xdr:sp macro="" textlink="">
      <xdr:nvSpPr>
        <xdr:cNvPr id="155" name="楕円 154">
          <a:extLst>
            <a:ext uri="{FF2B5EF4-FFF2-40B4-BE49-F238E27FC236}">
              <a16:creationId xmlns:a16="http://schemas.microsoft.com/office/drawing/2014/main" id="{C4269BFE-364C-4EB2-B21B-31C832438750}"/>
            </a:ext>
          </a:extLst>
        </xdr:cNvPr>
        <xdr:cNvSpPr/>
      </xdr:nvSpPr>
      <xdr:spPr>
        <a:xfrm>
          <a:off x="11268075" y="56507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154722</xdr:rowOff>
    </xdr:from>
    <xdr:to>
      <xdr:col>68</xdr:col>
      <xdr:colOff>73025</xdr:colOff>
      <xdr:row>29</xdr:row>
      <xdr:rowOff>119906</xdr:rowOff>
    </xdr:to>
    <xdr:cxnSp macro="">
      <xdr:nvCxnSpPr>
        <xdr:cNvPr id="156" name="直線コネクタ 155">
          <a:extLst>
            <a:ext uri="{FF2B5EF4-FFF2-40B4-BE49-F238E27FC236}">
              <a16:creationId xmlns:a16="http://schemas.microsoft.com/office/drawing/2014/main" id="{391DDB41-1CEE-4DB6-9355-2C8F6612E2C1}"/>
            </a:ext>
          </a:extLst>
        </xdr:cNvPr>
        <xdr:cNvCxnSpPr/>
      </xdr:nvCxnSpPr>
      <xdr:spPr>
        <a:xfrm flipV="1">
          <a:off x="11318875" y="5571272"/>
          <a:ext cx="685800" cy="130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150289</xdr:rowOff>
    </xdr:from>
    <xdr:to>
      <xdr:col>60</xdr:col>
      <xdr:colOff>123825</xdr:colOff>
      <xdr:row>29</xdr:row>
      <xdr:rowOff>80439</xdr:rowOff>
    </xdr:to>
    <xdr:sp macro="" textlink="">
      <xdr:nvSpPr>
        <xdr:cNvPr id="157" name="楕円 156">
          <a:extLst>
            <a:ext uri="{FF2B5EF4-FFF2-40B4-BE49-F238E27FC236}">
              <a16:creationId xmlns:a16="http://schemas.microsoft.com/office/drawing/2014/main" id="{6235A242-9819-4EFC-8FDC-82614C5CA5FD}"/>
            </a:ext>
          </a:extLst>
        </xdr:cNvPr>
        <xdr:cNvSpPr/>
      </xdr:nvSpPr>
      <xdr:spPr>
        <a:xfrm>
          <a:off x="10582275" y="55668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29639</xdr:rowOff>
    </xdr:from>
    <xdr:to>
      <xdr:col>64</xdr:col>
      <xdr:colOff>73025</xdr:colOff>
      <xdr:row>29</xdr:row>
      <xdr:rowOff>119906</xdr:rowOff>
    </xdr:to>
    <xdr:cxnSp macro="">
      <xdr:nvCxnSpPr>
        <xdr:cNvPr id="158" name="直線コネクタ 157">
          <a:extLst>
            <a:ext uri="{FF2B5EF4-FFF2-40B4-BE49-F238E27FC236}">
              <a16:creationId xmlns:a16="http://schemas.microsoft.com/office/drawing/2014/main" id="{0BF49737-4F72-4091-A804-04E3C2C7F761}"/>
            </a:ext>
          </a:extLst>
        </xdr:cNvPr>
        <xdr:cNvCxnSpPr/>
      </xdr:nvCxnSpPr>
      <xdr:spPr>
        <a:xfrm>
          <a:off x="10633075" y="5611289"/>
          <a:ext cx="685800" cy="90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137776</xdr:rowOff>
    </xdr:from>
    <xdr:ext cx="469744" cy="259045"/>
    <xdr:sp macro="" textlink="">
      <xdr:nvSpPr>
        <xdr:cNvPr id="159" name="n_1aveValue債務償還比率">
          <a:extLst>
            <a:ext uri="{FF2B5EF4-FFF2-40B4-BE49-F238E27FC236}">
              <a16:creationId xmlns:a16="http://schemas.microsoft.com/office/drawing/2014/main" id="{CDA328C0-B67E-43DC-9E60-67BC3EC08081}"/>
            </a:ext>
          </a:extLst>
        </xdr:cNvPr>
        <xdr:cNvSpPr txBox="1"/>
      </xdr:nvSpPr>
      <xdr:spPr>
        <a:xfrm>
          <a:off x="12461952" y="5719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87091</xdr:rowOff>
    </xdr:from>
    <xdr:ext cx="469744" cy="259045"/>
    <xdr:sp macro="" textlink="">
      <xdr:nvSpPr>
        <xdr:cNvPr id="160" name="n_2aveValue債務償還比率">
          <a:extLst>
            <a:ext uri="{FF2B5EF4-FFF2-40B4-BE49-F238E27FC236}">
              <a16:creationId xmlns:a16="http://schemas.microsoft.com/office/drawing/2014/main" id="{EA9313B3-DE34-4BB3-B3FD-34850A1999A0}"/>
            </a:ext>
          </a:extLst>
        </xdr:cNvPr>
        <xdr:cNvSpPr txBox="1"/>
      </xdr:nvSpPr>
      <xdr:spPr>
        <a:xfrm>
          <a:off x="11788852" y="5668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66976</xdr:rowOff>
    </xdr:from>
    <xdr:ext cx="469744" cy="259045"/>
    <xdr:sp macro="" textlink="">
      <xdr:nvSpPr>
        <xdr:cNvPr id="161" name="n_3aveValue債務償還比率">
          <a:extLst>
            <a:ext uri="{FF2B5EF4-FFF2-40B4-BE49-F238E27FC236}">
              <a16:creationId xmlns:a16="http://schemas.microsoft.com/office/drawing/2014/main" id="{94012934-C1BC-4FAF-AA57-A2E8C832B0BA}"/>
            </a:ext>
          </a:extLst>
        </xdr:cNvPr>
        <xdr:cNvSpPr txBox="1"/>
      </xdr:nvSpPr>
      <xdr:spPr>
        <a:xfrm>
          <a:off x="11103052" y="5813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119101</xdr:rowOff>
    </xdr:from>
    <xdr:ext cx="469744" cy="259045"/>
    <xdr:sp macro="" textlink="">
      <xdr:nvSpPr>
        <xdr:cNvPr id="162" name="n_4aveValue債務償還比率">
          <a:extLst>
            <a:ext uri="{FF2B5EF4-FFF2-40B4-BE49-F238E27FC236}">
              <a16:creationId xmlns:a16="http://schemas.microsoft.com/office/drawing/2014/main" id="{63CA18B1-797B-4EFD-91B9-1D1AC944450E}"/>
            </a:ext>
          </a:extLst>
        </xdr:cNvPr>
        <xdr:cNvSpPr txBox="1"/>
      </xdr:nvSpPr>
      <xdr:spPr>
        <a:xfrm>
          <a:off x="10417252" y="5865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163037</xdr:rowOff>
    </xdr:from>
    <xdr:ext cx="469744" cy="259045"/>
    <xdr:sp macro="" textlink="">
      <xdr:nvSpPr>
        <xdr:cNvPr id="163" name="n_1mainValue債務償還比率">
          <a:extLst>
            <a:ext uri="{FF2B5EF4-FFF2-40B4-BE49-F238E27FC236}">
              <a16:creationId xmlns:a16="http://schemas.microsoft.com/office/drawing/2014/main" id="{38032FDA-6176-49A6-8060-801C707C2C0A}"/>
            </a:ext>
          </a:extLst>
        </xdr:cNvPr>
        <xdr:cNvSpPr txBox="1"/>
      </xdr:nvSpPr>
      <xdr:spPr>
        <a:xfrm>
          <a:off x="12461952" y="5249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50599</xdr:rowOff>
    </xdr:from>
    <xdr:ext cx="469744" cy="259045"/>
    <xdr:sp macro="" textlink="">
      <xdr:nvSpPr>
        <xdr:cNvPr id="164" name="n_2mainValue債務償還比率">
          <a:extLst>
            <a:ext uri="{FF2B5EF4-FFF2-40B4-BE49-F238E27FC236}">
              <a16:creationId xmlns:a16="http://schemas.microsoft.com/office/drawing/2014/main" id="{ACF8A130-2BCD-4E75-9EED-61EAD7C3082C}"/>
            </a:ext>
          </a:extLst>
        </xdr:cNvPr>
        <xdr:cNvSpPr txBox="1"/>
      </xdr:nvSpPr>
      <xdr:spPr>
        <a:xfrm>
          <a:off x="11788852" y="5302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15783</xdr:rowOff>
    </xdr:from>
    <xdr:ext cx="469744" cy="259045"/>
    <xdr:sp macro="" textlink="">
      <xdr:nvSpPr>
        <xdr:cNvPr id="165" name="n_3mainValue債務償還比率">
          <a:extLst>
            <a:ext uri="{FF2B5EF4-FFF2-40B4-BE49-F238E27FC236}">
              <a16:creationId xmlns:a16="http://schemas.microsoft.com/office/drawing/2014/main" id="{06EBDBEA-6DF1-47DC-BAF9-C89B9D829342}"/>
            </a:ext>
          </a:extLst>
        </xdr:cNvPr>
        <xdr:cNvSpPr txBox="1"/>
      </xdr:nvSpPr>
      <xdr:spPr>
        <a:xfrm>
          <a:off x="11103052" y="543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96966</xdr:rowOff>
    </xdr:from>
    <xdr:ext cx="469744" cy="259045"/>
    <xdr:sp macro="" textlink="">
      <xdr:nvSpPr>
        <xdr:cNvPr id="166" name="n_4mainValue債務償還比率">
          <a:extLst>
            <a:ext uri="{FF2B5EF4-FFF2-40B4-BE49-F238E27FC236}">
              <a16:creationId xmlns:a16="http://schemas.microsoft.com/office/drawing/2014/main" id="{ED55B249-BB6E-4F4D-B4D2-92C117101658}"/>
            </a:ext>
          </a:extLst>
        </xdr:cNvPr>
        <xdr:cNvSpPr txBox="1"/>
      </xdr:nvSpPr>
      <xdr:spPr>
        <a:xfrm>
          <a:off x="10417252" y="5348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DE37D126-06C3-4E32-8897-A739674A70F4}"/>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FEA13B0E-9CC5-496C-8355-6C03A16694E6}"/>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46972C34-71C1-4A89-B8D5-200AF3E80342}"/>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FF66CF08-BEE1-4327-A29E-9D547C89547D}"/>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907B2BDC-A356-4F73-845C-456964EB9A0A}"/>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1D04E0A9-5866-43D0-A4F8-8685E6EFF720}"/>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6690271-279D-4F37-8122-827FF936F19A}"/>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8662647-E104-4115-B721-BF3B9E5850E0}"/>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A08E0A0-008F-4D3C-9D05-E45654F577E2}"/>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567533E-0D9E-4DD0-91EF-232E683FDCEB}"/>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静岡県熱海市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F5F0932-AE7B-43C2-A115-C6047CE38016}"/>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CC67746-8712-47F4-A846-B8914CC683E5}"/>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60B432E-1487-48B2-B23D-09D450E9F195}"/>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EBB5145-9B52-47C5-97EA-B298B3CA4C47}"/>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4E899C7-5C22-4C53-AB61-4C05BB4A4467}"/>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C47749D-367C-4EC2-86CA-330F2A03E53C}"/>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33,934
32,933
61.70
24,209,526
21,981,698
1,908,530
10,583,291
16,171,435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02839A0-FB52-425A-9989-5678C51D5768}"/>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4C74D9B-3590-494E-ABBE-49C3C1483D5E}"/>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3524B4C-AD76-453D-A512-BEE3AD78A1D6}"/>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440D787-7D17-4F42-9C64-361C72F6849E}"/>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BEA9FCE-F8C0-4F4A-85B1-928818355B73}"/>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754B300-7972-4627-8337-743CF0E1DB49}"/>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CD2DCA6-B00D-4F49-822C-1A7DDCA7D9B7}"/>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30AFF65-2BEA-462B-8E64-B5FBCE0DBA0E}"/>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0F437F9-0498-464B-BE91-A37674B90555}"/>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EFE7E27-84C9-4C24-BD4C-4FB987779E7C}"/>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EE6F6D3-E47F-4F34-8F40-9CC6E6B190C3}"/>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5BF4C20-75FF-4F7B-B77B-49BA049F6E3F}"/>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37175A7-E7E3-435C-ABCE-51D65CA8EC62}"/>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4850F2E-C6DF-4D2B-85ED-7CE62CCC6F2E}"/>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471FC1A-9FDB-4C2A-B917-07E1CDB8AE66}"/>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5839C06-760F-4AE7-B03D-432720FAC0F2}"/>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464F58D-89EC-4543-9899-A05FA1226FE3}"/>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409DA28-58CB-4702-A0D1-92A1F0165404}"/>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C541A3C-B10A-4767-BB41-817AE04E002C}"/>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E7ACA74-B340-4DE9-982F-3CF8793B52AE}"/>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B51D182-DB1F-4C9A-BA67-4F25787130DF}"/>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7E28A17-7054-44DC-8AB6-8FD2D72446D0}"/>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BA0DF72-C627-42B3-829F-F07016F56BAC}"/>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95EE11A-C720-4EAA-8808-1695618FE6B5}"/>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8F425D3-61A0-4082-95D0-B60F124B54CF}"/>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6B1CD8B-F36A-4568-90EE-9183A2F1F171}"/>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9328CBE-3478-4F0F-86AA-8E2CAC173D28}"/>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68BEF65-1042-4AF5-81BC-B9F563514132}"/>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1E8DDE9-FF11-45D6-987F-76A4E238F4A6}"/>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19C14D9-0F3F-42A6-9BBF-8BA8A9613A97}"/>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4131213-D118-4AE1-ADD7-CF3D5F0B39B7}"/>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7D230D7-0A8F-4C7A-A265-AF4D090007F5}"/>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B65435C8-4732-4456-959D-AB88532824A9}"/>
            </a:ext>
          </a:extLst>
        </xdr:cNvPr>
        <xdr:cNvCxnSpPr/>
      </xdr:nvCxnSpPr>
      <xdr:spPr>
        <a:xfrm>
          <a:off x="6858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E10313BB-C185-4766-B400-F99FFEA3CE81}"/>
            </a:ext>
          </a:extLst>
        </xdr:cNvPr>
        <xdr:cNvSpPr txBox="1"/>
      </xdr:nvSpPr>
      <xdr:spPr>
        <a:xfrm>
          <a:off x="2757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94DDF711-9438-4692-B8FB-109439D0C879}"/>
            </a:ext>
          </a:extLst>
        </xdr:cNvPr>
        <xdr:cNvCxnSpPr/>
      </xdr:nvCxnSpPr>
      <xdr:spPr>
        <a:xfrm>
          <a:off x="6858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9F768E62-0400-4659-A622-A0AFB2CC4126}"/>
            </a:ext>
          </a:extLst>
        </xdr:cNvPr>
        <xdr:cNvSpPr txBox="1"/>
      </xdr:nvSpPr>
      <xdr:spPr>
        <a:xfrm>
          <a:off x="3398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FC21D004-992C-4C30-A49E-23834B6D84C0}"/>
            </a:ext>
          </a:extLst>
        </xdr:cNvPr>
        <xdr:cNvCxnSpPr/>
      </xdr:nvCxnSpPr>
      <xdr:spPr>
        <a:xfrm>
          <a:off x="6858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F045CADC-4D49-42BA-8EA7-65DAB7B30B4C}"/>
            </a:ext>
          </a:extLst>
        </xdr:cNvPr>
        <xdr:cNvSpPr txBox="1"/>
      </xdr:nvSpPr>
      <xdr:spPr>
        <a:xfrm>
          <a:off x="3398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F0358CCF-4F66-4168-8F3C-10FC6A8AA8ED}"/>
            </a:ext>
          </a:extLst>
        </xdr:cNvPr>
        <xdr:cNvCxnSpPr/>
      </xdr:nvCxnSpPr>
      <xdr:spPr>
        <a:xfrm>
          <a:off x="6858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2BCDEE77-FDA7-489B-8FE6-A13CE39205AD}"/>
            </a:ext>
          </a:extLst>
        </xdr:cNvPr>
        <xdr:cNvSpPr txBox="1"/>
      </xdr:nvSpPr>
      <xdr:spPr>
        <a:xfrm>
          <a:off x="3398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B8AE7FA6-577D-44BF-BDF0-46853559359A}"/>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EFA1BF22-4D88-4EF6-84B3-EC8964194E30}"/>
            </a:ext>
          </a:extLst>
        </xdr:cNvPr>
        <xdr:cNvSpPr txBox="1"/>
      </xdr:nvSpPr>
      <xdr:spPr>
        <a:xfrm>
          <a:off x="3398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37C63A92-FD46-483F-BB0B-76606137E96C}"/>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41</xdr:row>
      <xdr:rowOff>76200</xdr:rowOff>
    </xdr:to>
    <xdr:cxnSp macro="">
      <xdr:nvCxnSpPr>
        <xdr:cNvPr id="55" name="直線コネクタ 54">
          <a:extLst>
            <a:ext uri="{FF2B5EF4-FFF2-40B4-BE49-F238E27FC236}">
              <a16:creationId xmlns:a16="http://schemas.microsoft.com/office/drawing/2014/main" id="{2583F6D9-7178-48CA-8986-F5D72DF8E840}"/>
            </a:ext>
          </a:extLst>
        </xdr:cNvPr>
        <xdr:cNvCxnSpPr/>
      </xdr:nvCxnSpPr>
      <xdr:spPr>
        <a:xfrm flipV="1">
          <a:off x="4177665" y="5485130"/>
          <a:ext cx="0" cy="1366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80027</xdr:rowOff>
    </xdr:from>
    <xdr:ext cx="405111" cy="259045"/>
    <xdr:sp macro="" textlink="">
      <xdr:nvSpPr>
        <xdr:cNvPr id="56" name="【道路】&#10;有形固定資産減価償却率最小値テキスト">
          <a:extLst>
            <a:ext uri="{FF2B5EF4-FFF2-40B4-BE49-F238E27FC236}">
              <a16:creationId xmlns:a16="http://schemas.microsoft.com/office/drawing/2014/main" id="{9AA60C44-890D-4599-848D-4BD551A439CD}"/>
            </a:ext>
          </a:extLst>
        </xdr:cNvPr>
        <xdr:cNvSpPr txBox="1"/>
      </xdr:nvSpPr>
      <xdr:spPr>
        <a:xfrm>
          <a:off x="4216400" y="685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76200</xdr:rowOff>
    </xdr:from>
    <xdr:to>
      <xdr:col>24</xdr:col>
      <xdr:colOff>152400</xdr:colOff>
      <xdr:row>41</xdr:row>
      <xdr:rowOff>76200</xdr:rowOff>
    </xdr:to>
    <xdr:cxnSp macro="">
      <xdr:nvCxnSpPr>
        <xdr:cNvPr id="57" name="直線コネクタ 56">
          <a:extLst>
            <a:ext uri="{FF2B5EF4-FFF2-40B4-BE49-F238E27FC236}">
              <a16:creationId xmlns:a16="http://schemas.microsoft.com/office/drawing/2014/main" id="{91DB49EC-98D0-49FD-8A73-E208A8F84B28}"/>
            </a:ext>
          </a:extLst>
        </xdr:cNvPr>
        <xdr:cNvCxnSpPr/>
      </xdr:nvCxnSpPr>
      <xdr:spPr>
        <a:xfrm>
          <a:off x="4108450" y="6851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macro="" textlink="">
      <xdr:nvSpPr>
        <xdr:cNvPr id="58" name="【道路】&#10;有形固定資産減価償却率最大値テキスト">
          <a:extLst>
            <a:ext uri="{FF2B5EF4-FFF2-40B4-BE49-F238E27FC236}">
              <a16:creationId xmlns:a16="http://schemas.microsoft.com/office/drawing/2014/main" id="{E25AB3CB-500D-4356-891F-0B252F169876}"/>
            </a:ext>
          </a:extLst>
        </xdr:cNvPr>
        <xdr:cNvSpPr txBox="1"/>
      </xdr:nvSpPr>
      <xdr:spPr>
        <a:xfrm>
          <a:off x="4216400" y="5273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59" name="直線コネクタ 58">
          <a:extLst>
            <a:ext uri="{FF2B5EF4-FFF2-40B4-BE49-F238E27FC236}">
              <a16:creationId xmlns:a16="http://schemas.microsoft.com/office/drawing/2014/main" id="{AB513B7D-70AB-434C-B609-B56A5E2FF81F}"/>
            </a:ext>
          </a:extLst>
        </xdr:cNvPr>
        <xdr:cNvCxnSpPr/>
      </xdr:nvCxnSpPr>
      <xdr:spPr>
        <a:xfrm>
          <a:off x="4108450" y="54851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20845</xdr:rowOff>
    </xdr:from>
    <xdr:ext cx="405111" cy="259045"/>
    <xdr:sp macro="" textlink="">
      <xdr:nvSpPr>
        <xdr:cNvPr id="60" name="【道路】&#10;有形固定資産減価償却率平均値テキスト">
          <a:extLst>
            <a:ext uri="{FF2B5EF4-FFF2-40B4-BE49-F238E27FC236}">
              <a16:creationId xmlns:a16="http://schemas.microsoft.com/office/drawing/2014/main" id="{A72322D8-DCF5-4B70-B84F-04ECDF05AB36}"/>
            </a:ext>
          </a:extLst>
        </xdr:cNvPr>
        <xdr:cNvSpPr txBox="1"/>
      </xdr:nvSpPr>
      <xdr:spPr>
        <a:xfrm>
          <a:off x="4216400" y="5970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169418</xdr:rowOff>
    </xdr:from>
    <xdr:to>
      <xdr:col>24</xdr:col>
      <xdr:colOff>114300</xdr:colOff>
      <xdr:row>37</xdr:row>
      <xdr:rowOff>99568</xdr:rowOff>
    </xdr:to>
    <xdr:sp macro="" textlink="">
      <xdr:nvSpPr>
        <xdr:cNvPr id="61" name="フローチャート: 判断 60">
          <a:extLst>
            <a:ext uri="{FF2B5EF4-FFF2-40B4-BE49-F238E27FC236}">
              <a16:creationId xmlns:a16="http://schemas.microsoft.com/office/drawing/2014/main" id="{91D0CD58-E626-489B-AF3B-D9F0BE5BADCC}"/>
            </a:ext>
          </a:extLst>
        </xdr:cNvPr>
        <xdr:cNvSpPr/>
      </xdr:nvSpPr>
      <xdr:spPr>
        <a:xfrm>
          <a:off x="4127500" y="611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137414</xdr:rowOff>
    </xdr:from>
    <xdr:to>
      <xdr:col>20</xdr:col>
      <xdr:colOff>38100</xdr:colOff>
      <xdr:row>37</xdr:row>
      <xdr:rowOff>67564</xdr:rowOff>
    </xdr:to>
    <xdr:sp macro="" textlink="">
      <xdr:nvSpPr>
        <xdr:cNvPr id="62" name="フローチャート: 判断 61">
          <a:extLst>
            <a:ext uri="{FF2B5EF4-FFF2-40B4-BE49-F238E27FC236}">
              <a16:creationId xmlns:a16="http://schemas.microsoft.com/office/drawing/2014/main" id="{5275CA6D-A4CE-4BD0-9C86-688265E88D87}"/>
            </a:ext>
          </a:extLst>
        </xdr:cNvPr>
        <xdr:cNvSpPr/>
      </xdr:nvSpPr>
      <xdr:spPr>
        <a:xfrm>
          <a:off x="3384550" y="608736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109982</xdr:rowOff>
    </xdr:from>
    <xdr:to>
      <xdr:col>15</xdr:col>
      <xdr:colOff>101600</xdr:colOff>
      <xdr:row>37</xdr:row>
      <xdr:rowOff>40132</xdr:rowOff>
    </xdr:to>
    <xdr:sp macro="" textlink="">
      <xdr:nvSpPr>
        <xdr:cNvPr id="63" name="フローチャート: 判断 62">
          <a:extLst>
            <a:ext uri="{FF2B5EF4-FFF2-40B4-BE49-F238E27FC236}">
              <a16:creationId xmlns:a16="http://schemas.microsoft.com/office/drawing/2014/main" id="{711CC695-1411-475F-B681-0400A48C0FD5}"/>
            </a:ext>
          </a:extLst>
        </xdr:cNvPr>
        <xdr:cNvSpPr/>
      </xdr:nvSpPr>
      <xdr:spPr>
        <a:xfrm>
          <a:off x="2571750" y="60599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71120</xdr:rowOff>
    </xdr:from>
    <xdr:to>
      <xdr:col>10</xdr:col>
      <xdr:colOff>165100</xdr:colOff>
      <xdr:row>37</xdr:row>
      <xdr:rowOff>1270</xdr:rowOff>
    </xdr:to>
    <xdr:sp macro="" textlink="">
      <xdr:nvSpPr>
        <xdr:cNvPr id="64" name="フローチャート: 判断 63">
          <a:extLst>
            <a:ext uri="{FF2B5EF4-FFF2-40B4-BE49-F238E27FC236}">
              <a16:creationId xmlns:a16="http://schemas.microsoft.com/office/drawing/2014/main" id="{DA69CFCD-564B-491F-987C-D87ECF89034F}"/>
            </a:ext>
          </a:extLst>
        </xdr:cNvPr>
        <xdr:cNvSpPr/>
      </xdr:nvSpPr>
      <xdr:spPr>
        <a:xfrm>
          <a:off x="1778000" y="60210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169418</xdr:rowOff>
    </xdr:from>
    <xdr:to>
      <xdr:col>6</xdr:col>
      <xdr:colOff>38100</xdr:colOff>
      <xdr:row>36</xdr:row>
      <xdr:rowOff>99568</xdr:rowOff>
    </xdr:to>
    <xdr:sp macro="" textlink="">
      <xdr:nvSpPr>
        <xdr:cNvPr id="65" name="フローチャート: 判断 64">
          <a:extLst>
            <a:ext uri="{FF2B5EF4-FFF2-40B4-BE49-F238E27FC236}">
              <a16:creationId xmlns:a16="http://schemas.microsoft.com/office/drawing/2014/main" id="{8F87D6F8-E296-4738-9329-B2E02319F654}"/>
            </a:ext>
          </a:extLst>
        </xdr:cNvPr>
        <xdr:cNvSpPr/>
      </xdr:nvSpPr>
      <xdr:spPr>
        <a:xfrm>
          <a:off x="984250" y="594791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657D1DC0-DD40-4BFB-8F89-91726B512C67}"/>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CA4F6D99-E7F5-4270-BCFC-AAB13A2EBC96}"/>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0DB19CC-3127-44EA-9DDC-E4336C036D42}"/>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0119530-B050-4EDA-9A0D-D4DD3BA57AA0}"/>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6CD7DE7-57EF-4865-B3FD-D6A26E4F7C43}"/>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9398</xdr:rowOff>
    </xdr:from>
    <xdr:to>
      <xdr:col>24</xdr:col>
      <xdr:colOff>114300</xdr:colOff>
      <xdr:row>38</xdr:row>
      <xdr:rowOff>110998</xdr:rowOff>
    </xdr:to>
    <xdr:sp macro="" textlink="">
      <xdr:nvSpPr>
        <xdr:cNvPr id="71" name="楕円 70">
          <a:extLst>
            <a:ext uri="{FF2B5EF4-FFF2-40B4-BE49-F238E27FC236}">
              <a16:creationId xmlns:a16="http://schemas.microsoft.com/office/drawing/2014/main" id="{4D63856E-307D-49B1-B452-45CFA9D7F826}"/>
            </a:ext>
          </a:extLst>
        </xdr:cNvPr>
        <xdr:cNvSpPr/>
      </xdr:nvSpPr>
      <xdr:spPr>
        <a:xfrm>
          <a:off x="41275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159275</xdr:rowOff>
    </xdr:from>
    <xdr:ext cx="405111" cy="259045"/>
    <xdr:sp macro="" textlink="">
      <xdr:nvSpPr>
        <xdr:cNvPr id="72" name="【道路】&#10;有形固定資産減価償却率該当値テキスト">
          <a:extLst>
            <a:ext uri="{FF2B5EF4-FFF2-40B4-BE49-F238E27FC236}">
              <a16:creationId xmlns:a16="http://schemas.microsoft.com/office/drawing/2014/main" id="{C27ADBEE-A3B5-41B8-A2FA-88F1D0E3F4AB}"/>
            </a:ext>
          </a:extLst>
        </xdr:cNvPr>
        <xdr:cNvSpPr txBox="1"/>
      </xdr:nvSpPr>
      <xdr:spPr>
        <a:xfrm>
          <a:off x="4216400" y="6274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157988</xdr:rowOff>
    </xdr:from>
    <xdr:to>
      <xdr:col>20</xdr:col>
      <xdr:colOff>38100</xdr:colOff>
      <xdr:row>38</xdr:row>
      <xdr:rowOff>88138</xdr:rowOff>
    </xdr:to>
    <xdr:sp macro="" textlink="">
      <xdr:nvSpPr>
        <xdr:cNvPr id="73" name="楕円 72">
          <a:extLst>
            <a:ext uri="{FF2B5EF4-FFF2-40B4-BE49-F238E27FC236}">
              <a16:creationId xmlns:a16="http://schemas.microsoft.com/office/drawing/2014/main" id="{94631D49-8059-4275-AC1E-B3F2CF98D4CE}"/>
            </a:ext>
          </a:extLst>
        </xdr:cNvPr>
        <xdr:cNvSpPr/>
      </xdr:nvSpPr>
      <xdr:spPr>
        <a:xfrm>
          <a:off x="3384550" y="627303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37338</xdr:rowOff>
    </xdr:from>
    <xdr:to>
      <xdr:col>24</xdr:col>
      <xdr:colOff>63500</xdr:colOff>
      <xdr:row>38</xdr:row>
      <xdr:rowOff>60198</xdr:rowOff>
    </xdr:to>
    <xdr:cxnSp macro="">
      <xdr:nvCxnSpPr>
        <xdr:cNvPr id="74" name="直線コネクタ 73">
          <a:extLst>
            <a:ext uri="{FF2B5EF4-FFF2-40B4-BE49-F238E27FC236}">
              <a16:creationId xmlns:a16="http://schemas.microsoft.com/office/drawing/2014/main" id="{1322F25D-4F04-4384-971E-F6B93BC73F93}"/>
            </a:ext>
          </a:extLst>
        </xdr:cNvPr>
        <xdr:cNvCxnSpPr/>
      </xdr:nvCxnSpPr>
      <xdr:spPr>
        <a:xfrm>
          <a:off x="3429000" y="6317488"/>
          <a:ext cx="7493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132842</xdr:rowOff>
    </xdr:from>
    <xdr:to>
      <xdr:col>15</xdr:col>
      <xdr:colOff>101600</xdr:colOff>
      <xdr:row>38</xdr:row>
      <xdr:rowOff>62992</xdr:rowOff>
    </xdr:to>
    <xdr:sp macro="" textlink="">
      <xdr:nvSpPr>
        <xdr:cNvPr id="75" name="楕円 74">
          <a:extLst>
            <a:ext uri="{FF2B5EF4-FFF2-40B4-BE49-F238E27FC236}">
              <a16:creationId xmlns:a16="http://schemas.microsoft.com/office/drawing/2014/main" id="{6D4F34B2-1CED-45EE-9DF9-97DD9BCF3705}"/>
            </a:ext>
          </a:extLst>
        </xdr:cNvPr>
        <xdr:cNvSpPr/>
      </xdr:nvSpPr>
      <xdr:spPr>
        <a:xfrm>
          <a:off x="2571750" y="624789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12192</xdr:rowOff>
    </xdr:from>
    <xdr:to>
      <xdr:col>19</xdr:col>
      <xdr:colOff>177800</xdr:colOff>
      <xdr:row>38</xdr:row>
      <xdr:rowOff>37338</xdr:rowOff>
    </xdr:to>
    <xdr:cxnSp macro="">
      <xdr:nvCxnSpPr>
        <xdr:cNvPr id="76" name="直線コネクタ 75">
          <a:extLst>
            <a:ext uri="{FF2B5EF4-FFF2-40B4-BE49-F238E27FC236}">
              <a16:creationId xmlns:a16="http://schemas.microsoft.com/office/drawing/2014/main" id="{0E322407-EA1C-4D8F-9E22-84692F26F8E9}"/>
            </a:ext>
          </a:extLst>
        </xdr:cNvPr>
        <xdr:cNvCxnSpPr/>
      </xdr:nvCxnSpPr>
      <xdr:spPr>
        <a:xfrm>
          <a:off x="2622550" y="6292342"/>
          <a:ext cx="80645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100838</xdr:rowOff>
    </xdr:from>
    <xdr:to>
      <xdr:col>10</xdr:col>
      <xdr:colOff>165100</xdr:colOff>
      <xdr:row>38</xdr:row>
      <xdr:rowOff>30988</xdr:rowOff>
    </xdr:to>
    <xdr:sp macro="" textlink="">
      <xdr:nvSpPr>
        <xdr:cNvPr id="77" name="楕円 76">
          <a:extLst>
            <a:ext uri="{FF2B5EF4-FFF2-40B4-BE49-F238E27FC236}">
              <a16:creationId xmlns:a16="http://schemas.microsoft.com/office/drawing/2014/main" id="{EB68D7A4-A668-48DC-849D-F55DA5A273D8}"/>
            </a:ext>
          </a:extLst>
        </xdr:cNvPr>
        <xdr:cNvSpPr/>
      </xdr:nvSpPr>
      <xdr:spPr>
        <a:xfrm>
          <a:off x="1778000" y="62158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151638</xdr:rowOff>
    </xdr:from>
    <xdr:to>
      <xdr:col>15</xdr:col>
      <xdr:colOff>50800</xdr:colOff>
      <xdr:row>38</xdr:row>
      <xdr:rowOff>12192</xdr:rowOff>
    </xdr:to>
    <xdr:cxnSp macro="">
      <xdr:nvCxnSpPr>
        <xdr:cNvPr id="78" name="直線コネクタ 77">
          <a:extLst>
            <a:ext uri="{FF2B5EF4-FFF2-40B4-BE49-F238E27FC236}">
              <a16:creationId xmlns:a16="http://schemas.microsoft.com/office/drawing/2014/main" id="{EA996167-79FB-40BC-8D84-3D3538417573}"/>
            </a:ext>
          </a:extLst>
        </xdr:cNvPr>
        <xdr:cNvCxnSpPr/>
      </xdr:nvCxnSpPr>
      <xdr:spPr>
        <a:xfrm>
          <a:off x="1828800" y="6266688"/>
          <a:ext cx="793750" cy="2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73406</xdr:rowOff>
    </xdr:from>
    <xdr:to>
      <xdr:col>6</xdr:col>
      <xdr:colOff>38100</xdr:colOff>
      <xdr:row>38</xdr:row>
      <xdr:rowOff>3556</xdr:rowOff>
    </xdr:to>
    <xdr:sp macro="" textlink="">
      <xdr:nvSpPr>
        <xdr:cNvPr id="79" name="楕円 78">
          <a:extLst>
            <a:ext uri="{FF2B5EF4-FFF2-40B4-BE49-F238E27FC236}">
              <a16:creationId xmlns:a16="http://schemas.microsoft.com/office/drawing/2014/main" id="{97EFF9A4-53B8-4AEA-888E-D37F3833E848}"/>
            </a:ext>
          </a:extLst>
        </xdr:cNvPr>
        <xdr:cNvSpPr/>
      </xdr:nvSpPr>
      <xdr:spPr>
        <a:xfrm>
          <a:off x="984250" y="618845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124206</xdr:rowOff>
    </xdr:from>
    <xdr:to>
      <xdr:col>10</xdr:col>
      <xdr:colOff>114300</xdr:colOff>
      <xdr:row>37</xdr:row>
      <xdr:rowOff>151638</xdr:rowOff>
    </xdr:to>
    <xdr:cxnSp macro="">
      <xdr:nvCxnSpPr>
        <xdr:cNvPr id="80" name="直線コネクタ 79">
          <a:extLst>
            <a:ext uri="{FF2B5EF4-FFF2-40B4-BE49-F238E27FC236}">
              <a16:creationId xmlns:a16="http://schemas.microsoft.com/office/drawing/2014/main" id="{8AFD8EB5-4083-4FB7-B263-B4D0ADBF23E9}"/>
            </a:ext>
          </a:extLst>
        </xdr:cNvPr>
        <xdr:cNvCxnSpPr/>
      </xdr:nvCxnSpPr>
      <xdr:spPr>
        <a:xfrm>
          <a:off x="1028700" y="6239256"/>
          <a:ext cx="8001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84091</xdr:rowOff>
    </xdr:from>
    <xdr:ext cx="405111" cy="259045"/>
    <xdr:sp macro="" textlink="">
      <xdr:nvSpPr>
        <xdr:cNvPr id="81" name="n_1aveValue【道路】&#10;有形固定資産減価償却率">
          <a:extLst>
            <a:ext uri="{FF2B5EF4-FFF2-40B4-BE49-F238E27FC236}">
              <a16:creationId xmlns:a16="http://schemas.microsoft.com/office/drawing/2014/main" id="{26CD6B15-C0E9-4C28-B6CA-5AEEB7E52F08}"/>
            </a:ext>
          </a:extLst>
        </xdr:cNvPr>
        <xdr:cNvSpPr txBox="1"/>
      </xdr:nvSpPr>
      <xdr:spPr>
        <a:xfrm>
          <a:off x="3239144" y="586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56659</xdr:rowOff>
    </xdr:from>
    <xdr:ext cx="405111" cy="259045"/>
    <xdr:sp macro="" textlink="">
      <xdr:nvSpPr>
        <xdr:cNvPr id="82" name="n_2aveValue【道路】&#10;有形固定資産減価償却率">
          <a:extLst>
            <a:ext uri="{FF2B5EF4-FFF2-40B4-BE49-F238E27FC236}">
              <a16:creationId xmlns:a16="http://schemas.microsoft.com/office/drawing/2014/main" id="{BB09D594-8ABA-4FD9-A8E3-3DE8F1B85629}"/>
            </a:ext>
          </a:extLst>
        </xdr:cNvPr>
        <xdr:cNvSpPr txBox="1"/>
      </xdr:nvSpPr>
      <xdr:spPr>
        <a:xfrm>
          <a:off x="2439044" y="5841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17797</xdr:rowOff>
    </xdr:from>
    <xdr:ext cx="405111" cy="259045"/>
    <xdr:sp macro="" textlink="">
      <xdr:nvSpPr>
        <xdr:cNvPr id="83" name="n_3aveValue【道路】&#10;有形固定資産減価償却率">
          <a:extLst>
            <a:ext uri="{FF2B5EF4-FFF2-40B4-BE49-F238E27FC236}">
              <a16:creationId xmlns:a16="http://schemas.microsoft.com/office/drawing/2014/main" id="{FBE08630-E580-4154-952B-714C9EDD1143}"/>
            </a:ext>
          </a:extLst>
        </xdr:cNvPr>
        <xdr:cNvSpPr txBox="1"/>
      </xdr:nvSpPr>
      <xdr:spPr>
        <a:xfrm>
          <a:off x="1645294" y="580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116095</xdr:rowOff>
    </xdr:from>
    <xdr:ext cx="405111" cy="259045"/>
    <xdr:sp macro="" textlink="">
      <xdr:nvSpPr>
        <xdr:cNvPr id="84" name="n_4aveValue【道路】&#10;有形固定資産減価償却率">
          <a:extLst>
            <a:ext uri="{FF2B5EF4-FFF2-40B4-BE49-F238E27FC236}">
              <a16:creationId xmlns:a16="http://schemas.microsoft.com/office/drawing/2014/main" id="{6F8620EB-873F-4A59-9785-8FD9C708AA8D}"/>
            </a:ext>
          </a:extLst>
        </xdr:cNvPr>
        <xdr:cNvSpPr txBox="1"/>
      </xdr:nvSpPr>
      <xdr:spPr>
        <a:xfrm>
          <a:off x="851544" y="5735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79265</xdr:rowOff>
    </xdr:from>
    <xdr:ext cx="405111" cy="259045"/>
    <xdr:sp macro="" textlink="">
      <xdr:nvSpPr>
        <xdr:cNvPr id="85" name="n_1mainValue【道路】&#10;有形固定資産減価償却率">
          <a:extLst>
            <a:ext uri="{FF2B5EF4-FFF2-40B4-BE49-F238E27FC236}">
              <a16:creationId xmlns:a16="http://schemas.microsoft.com/office/drawing/2014/main" id="{886A1561-BFFE-4E82-AE8A-6E2DEF210DDB}"/>
            </a:ext>
          </a:extLst>
        </xdr:cNvPr>
        <xdr:cNvSpPr txBox="1"/>
      </xdr:nvSpPr>
      <xdr:spPr>
        <a:xfrm>
          <a:off x="3239144" y="6359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54119</xdr:rowOff>
    </xdr:from>
    <xdr:ext cx="405111" cy="259045"/>
    <xdr:sp macro="" textlink="">
      <xdr:nvSpPr>
        <xdr:cNvPr id="86" name="n_2mainValue【道路】&#10;有形固定資産減価償却率">
          <a:extLst>
            <a:ext uri="{FF2B5EF4-FFF2-40B4-BE49-F238E27FC236}">
              <a16:creationId xmlns:a16="http://schemas.microsoft.com/office/drawing/2014/main" id="{66827F9F-A05B-415A-A612-6D872A4D9B2E}"/>
            </a:ext>
          </a:extLst>
        </xdr:cNvPr>
        <xdr:cNvSpPr txBox="1"/>
      </xdr:nvSpPr>
      <xdr:spPr>
        <a:xfrm>
          <a:off x="2439044" y="6334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22115</xdr:rowOff>
    </xdr:from>
    <xdr:ext cx="405111" cy="259045"/>
    <xdr:sp macro="" textlink="">
      <xdr:nvSpPr>
        <xdr:cNvPr id="87" name="n_3mainValue【道路】&#10;有形固定資産減価償却率">
          <a:extLst>
            <a:ext uri="{FF2B5EF4-FFF2-40B4-BE49-F238E27FC236}">
              <a16:creationId xmlns:a16="http://schemas.microsoft.com/office/drawing/2014/main" id="{328A1BDE-E2CF-499D-A485-825FACFF5614}"/>
            </a:ext>
          </a:extLst>
        </xdr:cNvPr>
        <xdr:cNvSpPr txBox="1"/>
      </xdr:nvSpPr>
      <xdr:spPr>
        <a:xfrm>
          <a:off x="1645294" y="6302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166133</xdr:rowOff>
    </xdr:from>
    <xdr:ext cx="405111" cy="259045"/>
    <xdr:sp macro="" textlink="">
      <xdr:nvSpPr>
        <xdr:cNvPr id="88" name="n_4mainValue【道路】&#10;有形固定資産減価償却率">
          <a:extLst>
            <a:ext uri="{FF2B5EF4-FFF2-40B4-BE49-F238E27FC236}">
              <a16:creationId xmlns:a16="http://schemas.microsoft.com/office/drawing/2014/main" id="{54EE57A0-DE2D-4262-918F-FEE47D65C5E4}"/>
            </a:ext>
          </a:extLst>
        </xdr:cNvPr>
        <xdr:cNvSpPr txBox="1"/>
      </xdr:nvSpPr>
      <xdr:spPr>
        <a:xfrm>
          <a:off x="851544" y="6281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488CAB6C-F697-4F65-9EA9-5A53CCFE8FD2}"/>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1644A572-45AF-4B39-B756-74DCC64B63D6}"/>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78DE63D1-F302-4684-8EDB-319576E4C602}"/>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984C378D-195F-4DAD-8F63-F9E32219595D}"/>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2D32257F-B676-440D-96FC-1526357F96A0}"/>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F64CD3D8-F088-4E17-BAFE-DE158301F7FD}"/>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9E0FB289-2DA4-4FFD-B033-AF1BCA88B2CF}"/>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4782A9E5-9AFB-429E-8BBE-3586A5DB57DF}"/>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B5515E0-1F87-49CF-9510-28A98728ADFA}"/>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D13AA66C-E42F-4586-A9DB-64BA6A4680C2}"/>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C4935D53-5066-4524-9936-0226F0A6C614}"/>
            </a:ext>
          </a:extLst>
        </xdr:cNvPr>
        <xdr:cNvCxnSpPr/>
      </xdr:nvCxnSpPr>
      <xdr:spPr>
        <a:xfrm>
          <a:off x="5956300" y="70330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7EEA977C-2CD8-49D9-B9EB-D6BE88C2B90D}"/>
            </a:ext>
          </a:extLst>
        </xdr:cNvPr>
        <xdr:cNvSpPr txBox="1"/>
      </xdr:nvSpPr>
      <xdr:spPr>
        <a:xfrm>
          <a:off x="55272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28AFD281-6A25-4DA5-8A5D-F319B90ED433}"/>
            </a:ext>
          </a:extLst>
        </xdr:cNvPr>
        <xdr:cNvCxnSpPr/>
      </xdr:nvCxnSpPr>
      <xdr:spPr>
        <a:xfrm>
          <a:off x="5956300" y="6719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D6BD8703-E2A9-45DF-8081-5E1894A3762C}"/>
            </a:ext>
          </a:extLst>
        </xdr:cNvPr>
        <xdr:cNvSpPr txBox="1"/>
      </xdr:nvSpPr>
      <xdr:spPr>
        <a:xfrm>
          <a:off x="5482151" y="65833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D759F422-2879-4612-9EC5-8A776A813232}"/>
            </a:ext>
          </a:extLst>
        </xdr:cNvPr>
        <xdr:cNvCxnSpPr/>
      </xdr:nvCxnSpPr>
      <xdr:spPr>
        <a:xfrm>
          <a:off x="5956300" y="64053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76849B22-3BEF-4BDB-AB50-5F89C6564241}"/>
            </a:ext>
          </a:extLst>
        </xdr:cNvPr>
        <xdr:cNvSpPr txBox="1"/>
      </xdr:nvSpPr>
      <xdr:spPr>
        <a:xfrm>
          <a:off x="5482151" y="62694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DB18C703-ADC9-41BF-8ED9-304ED2155AF2}"/>
            </a:ext>
          </a:extLst>
        </xdr:cNvPr>
        <xdr:cNvCxnSpPr/>
      </xdr:nvCxnSpPr>
      <xdr:spPr>
        <a:xfrm>
          <a:off x="5956300" y="60914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8641923D-4B96-464D-9AD1-356B861E993F}"/>
            </a:ext>
          </a:extLst>
        </xdr:cNvPr>
        <xdr:cNvSpPr txBox="1"/>
      </xdr:nvSpPr>
      <xdr:spPr>
        <a:xfrm>
          <a:off x="5482151" y="59492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77F1D7E4-6366-4E05-ADA8-85C04D08C60D}"/>
            </a:ext>
          </a:extLst>
        </xdr:cNvPr>
        <xdr:cNvCxnSpPr/>
      </xdr:nvCxnSpPr>
      <xdr:spPr>
        <a:xfrm>
          <a:off x="5956300" y="57775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2C7497F6-27E7-48D9-B42E-B5ABB285E440}"/>
            </a:ext>
          </a:extLst>
        </xdr:cNvPr>
        <xdr:cNvSpPr txBox="1"/>
      </xdr:nvSpPr>
      <xdr:spPr>
        <a:xfrm>
          <a:off x="5482151" y="56353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F34C785F-139D-4CA1-A2DF-69728FFDF92B}"/>
            </a:ext>
          </a:extLst>
        </xdr:cNvPr>
        <xdr:cNvCxnSpPr/>
      </xdr:nvCxnSpPr>
      <xdr:spPr>
        <a:xfrm>
          <a:off x="5956300" y="54573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a:extLst>
            <a:ext uri="{FF2B5EF4-FFF2-40B4-BE49-F238E27FC236}">
              <a16:creationId xmlns:a16="http://schemas.microsoft.com/office/drawing/2014/main" id="{EB180A92-89F7-4E93-B3C7-54D0DA51A653}"/>
            </a:ext>
          </a:extLst>
        </xdr:cNvPr>
        <xdr:cNvSpPr txBox="1"/>
      </xdr:nvSpPr>
      <xdr:spPr>
        <a:xfrm>
          <a:off x="5418031" y="53214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7B9BD1EA-A717-481B-A279-2B42282EFDAB}"/>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D83E0C76-BE8B-49E8-BE25-EAF170E6D1BD}"/>
            </a:ext>
          </a:extLst>
        </xdr:cNvPr>
        <xdr:cNvSpPr txBox="1"/>
      </xdr:nvSpPr>
      <xdr:spPr>
        <a:xfrm>
          <a:off x="541803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1B289130-4011-4CDB-8E7C-121DF54D5A2E}"/>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49617</xdr:rowOff>
    </xdr:from>
    <xdr:to>
      <xdr:col>54</xdr:col>
      <xdr:colOff>189865</xdr:colOff>
      <xdr:row>42</xdr:row>
      <xdr:rowOff>9596</xdr:rowOff>
    </xdr:to>
    <xdr:cxnSp macro="">
      <xdr:nvCxnSpPr>
        <xdr:cNvPr id="114" name="直線コネクタ 113">
          <a:extLst>
            <a:ext uri="{FF2B5EF4-FFF2-40B4-BE49-F238E27FC236}">
              <a16:creationId xmlns:a16="http://schemas.microsoft.com/office/drawing/2014/main" id="{0A69BE61-77C7-4F3C-9BC0-623C8198FA54}"/>
            </a:ext>
          </a:extLst>
        </xdr:cNvPr>
        <xdr:cNvCxnSpPr/>
      </xdr:nvCxnSpPr>
      <xdr:spPr>
        <a:xfrm flipV="1">
          <a:off x="9429115" y="5669367"/>
          <a:ext cx="0" cy="1280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13423</xdr:rowOff>
    </xdr:from>
    <xdr:ext cx="469744" cy="259045"/>
    <xdr:sp macro="" textlink="">
      <xdr:nvSpPr>
        <xdr:cNvPr id="115" name="【道路】&#10;一人当たり延長最小値テキスト">
          <a:extLst>
            <a:ext uri="{FF2B5EF4-FFF2-40B4-BE49-F238E27FC236}">
              <a16:creationId xmlns:a16="http://schemas.microsoft.com/office/drawing/2014/main" id="{43CF253E-B101-453C-80BB-279CF1118A7E}"/>
            </a:ext>
          </a:extLst>
        </xdr:cNvPr>
        <xdr:cNvSpPr txBox="1"/>
      </xdr:nvSpPr>
      <xdr:spPr>
        <a:xfrm>
          <a:off x="9467850" y="695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9596</xdr:rowOff>
    </xdr:from>
    <xdr:to>
      <xdr:col>55</xdr:col>
      <xdr:colOff>88900</xdr:colOff>
      <xdr:row>42</xdr:row>
      <xdr:rowOff>9596</xdr:rowOff>
    </xdr:to>
    <xdr:cxnSp macro="">
      <xdr:nvCxnSpPr>
        <xdr:cNvPr id="116" name="直線コネクタ 115">
          <a:extLst>
            <a:ext uri="{FF2B5EF4-FFF2-40B4-BE49-F238E27FC236}">
              <a16:creationId xmlns:a16="http://schemas.microsoft.com/office/drawing/2014/main" id="{AE57F6E3-FBD0-4962-816F-7DABD64ACD4F}"/>
            </a:ext>
          </a:extLst>
        </xdr:cNvPr>
        <xdr:cNvCxnSpPr/>
      </xdr:nvCxnSpPr>
      <xdr:spPr>
        <a:xfrm>
          <a:off x="9359900" y="69501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167744</xdr:rowOff>
    </xdr:from>
    <xdr:ext cx="534377" cy="259045"/>
    <xdr:sp macro="" textlink="">
      <xdr:nvSpPr>
        <xdr:cNvPr id="117" name="【道路】&#10;一人当たり延長最大値テキスト">
          <a:extLst>
            <a:ext uri="{FF2B5EF4-FFF2-40B4-BE49-F238E27FC236}">
              <a16:creationId xmlns:a16="http://schemas.microsoft.com/office/drawing/2014/main" id="{348ACF92-8EA9-474E-8922-1D4AA8726DAA}"/>
            </a:ext>
          </a:extLst>
        </xdr:cNvPr>
        <xdr:cNvSpPr txBox="1"/>
      </xdr:nvSpPr>
      <xdr:spPr>
        <a:xfrm>
          <a:off x="9467850" y="545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49617</xdr:rowOff>
    </xdr:from>
    <xdr:to>
      <xdr:col>55</xdr:col>
      <xdr:colOff>88900</xdr:colOff>
      <xdr:row>34</xdr:row>
      <xdr:rowOff>49617</xdr:rowOff>
    </xdr:to>
    <xdr:cxnSp macro="">
      <xdr:nvCxnSpPr>
        <xdr:cNvPr id="118" name="直線コネクタ 117">
          <a:extLst>
            <a:ext uri="{FF2B5EF4-FFF2-40B4-BE49-F238E27FC236}">
              <a16:creationId xmlns:a16="http://schemas.microsoft.com/office/drawing/2014/main" id="{28991CF9-DD59-458E-AA0F-D7519D77D29E}"/>
            </a:ext>
          </a:extLst>
        </xdr:cNvPr>
        <xdr:cNvCxnSpPr/>
      </xdr:nvCxnSpPr>
      <xdr:spPr>
        <a:xfrm>
          <a:off x="9359900" y="56693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145889</xdr:rowOff>
    </xdr:from>
    <xdr:ext cx="534377" cy="259045"/>
    <xdr:sp macro="" textlink="">
      <xdr:nvSpPr>
        <xdr:cNvPr id="119" name="【道路】&#10;一人当たり延長平均値テキスト">
          <a:extLst>
            <a:ext uri="{FF2B5EF4-FFF2-40B4-BE49-F238E27FC236}">
              <a16:creationId xmlns:a16="http://schemas.microsoft.com/office/drawing/2014/main" id="{70C78DC5-489C-49FB-8875-0E57DED03677}"/>
            </a:ext>
          </a:extLst>
        </xdr:cNvPr>
        <xdr:cNvSpPr txBox="1"/>
      </xdr:nvSpPr>
      <xdr:spPr>
        <a:xfrm>
          <a:off x="9467850" y="6591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123012</xdr:rowOff>
    </xdr:from>
    <xdr:to>
      <xdr:col>55</xdr:col>
      <xdr:colOff>50800</xdr:colOff>
      <xdr:row>41</xdr:row>
      <xdr:rowOff>53162</xdr:rowOff>
    </xdr:to>
    <xdr:sp macro="" textlink="">
      <xdr:nvSpPr>
        <xdr:cNvPr id="120" name="フローチャート: 判断 119">
          <a:extLst>
            <a:ext uri="{FF2B5EF4-FFF2-40B4-BE49-F238E27FC236}">
              <a16:creationId xmlns:a16="http://schemas.microsoft.com/office/drawing/2014/main" id="{98DF7EF9-0BC2-47DF-A2C1-01C2FC10D4BC}"/>
            </a:ext>
          </a:extLst>
        </xdr:cNvPr>
        <xdr:cNvSpPr/>
      </xdr:nvSpPr>
      <xdr:spPr>
        <a:xfrm>
          <a:off x="9398000" y="673336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123959</xdr:rowOff>
    </xdr:from>
    <xdr:to>
      <xdr:col>50</xdr:col>
      <xdr:colOff>165100</xdr:colOff>
      <xdr:row>41</xdr:row>
      <xdr:rowOff>54109</xdr:rowOff>
    </xdr:to>
    <xdr:sp macro="" textlink="">
      <xdr:nvSpPr>
        <xdr:cNvPr id="121" name="フローチャート: 判断 120">
          <a:extLst>
            <a:ext uri="{FF2B5EF4-FFF2-40B4-BE49-F238E27FC236}">
              <a16:creationId xmlns:a16="http://schemas.microsoft.com/office/drawing/2014/main" id="{EAB08CA8-61F7-4F5B-835A-69918444B213}"/>
            </a:ext>
          </a:extLst>
        </xdr:cNvPr>
        <xdr:cNvSpPr/>
      </xdr:nvSpPr>
      <xdr:spPr>
        <a:xfrm>
          <a:off x="8636000" y="673430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132515</xdr:rowOff>
    </xdr:from>
    <xdr:to>
      <xdr:col>46</xdr:col>
      <xdr:colOff>38100</xdr:colOff>
      <xdr:row>41</xdr:row>
      <xdr:rowOff>62665</xdr:rowOff>
    </xdr:to>
    <xdr:sp macro="" textlink="">
      <xdr:nvSpPr>
        <xdr:cNvPr id="122" name="フローチャート: 判断 121">
          <a:extLst>
            <a:ext uri="{FF2B5EF4-FFF2-40B4-BE49-F238E27FC236}">
              <a16:creationId xmlns:a16="http://schemas.microsoft.com/office/drawing/2014/main" id="{37F3EA34-AC85-41C3-AC40-3DADB0DC70CE}"/>
            </a:ext>
          </a:extLst>
        </xdr:cNvPr>
        <xdr:cNvSpPr/>
      </xdr:nvSpPr>
      <xdr:spPr>
        <a:xfrm>
          <a:off x="7842250" y="67428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101638</xdr:rowOff>
    </xdr:from>
    <xdr:to>
      <xdr:col>41</xdr:col>
      <xdr:colOff>101600</xdr:colOff>
      <xdr:row>41</xdr:row>
      <xdr:rowOff>31788</xdr:rowOff>
    </xdr:to>
    <xdr:sp macro="" textlink="">
      <xdr:nvSpPr>
        <xdr:cNvPr id="123" name="フローチャート: 判断 122">
          <a:extLst>
            <a:ext uri="{FF2B5EF4-FFF2-40B4-BE49-F238E27FC236}">
              <a16:creationId xmlns:a16="http://schemas.microsoft.com/office/drawing/2014/main" id="{97227A31-D04E-4036-BEEC-21F712367DE7}"/>
            </a:ext>
          </a:extLst>
        </xdr:cNvPr>
        <xdr:cNvSpPr/>
      </xdr:nvSpPr>
      <xdr:spPr>
        <a:xfrm>
          <a:off x="7029450" y="67119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129723</xdr:rowOff>
    </xdr:from>
    <xdr:to>
      <xdr:col>36</xdr:col>
      <xdr:colOff>165100</xdr:colOff>
      <xdr:row>41</xdr:row>
      <xdr:rowOff>59873</xdr:rowOff>
    </xdr:to>
    <xdr:sp macro="" textlink="">
      <xdr:nvSpPr>
        <xdr:cNvPr id="124" name="フローチャート: 判断 123">
          <a:extLst>
            <a:ext uri="{FF2B5EF4-FFF2-40B4-BE49-F238E27FC236}">
              <a16:creationId xmlns:a16="http://schemas.microsoft.com/office/drawing/2014/main" id="{A25BBDC0-2043-489E-8D2E-6A53088D6CE9}"/>
            </a:ext>
          </a:extLst>
        </xdr:cNvPr>
        <xdr:cNvSpPr/>
      </xdr:nvSpPr>
      <xdr:spPr>
        <a:xfrm>
          <a:off x="6235700" y="674007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876DE1-5CBC-46EB-9C6A-919E14C13FEA}"/>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B26BEBD-995D-40DF-BF86-60F05C914E86}"/>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1852055-59A1-4A59-94D9-C60A71B4DDD6}"/>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9CD83A6-4C54-4885-B39E-0611D442BE9E}"/>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C99A8FB-D2CC-486D-AB2B-AE4AC3B4F278}"/>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54253</xdr:rowOff>
    </xdr:from>
    <xdr:to>
      <xdr:col>55</xdr:col>
      <xdr:colOff>50800</xdr:colOff>
      <xdr:row>41</xdr:row>
      <xdr:rowOff>155853</xdr:rowOff>
    </xdr:to>
    <xdr:sp macro="" textlink="">
      <xdr:nvSpPr>
        <xdr:cNvPr id="130" name="楕円 129">
          <a:extLst>
            <a:ext uri="{FF2B5EF4-FFF2-40B4-BE49-F238E27FC236}">
              <a16:creationId xmlns:a16="http://schemas.microsoft.com/office/drawing/2014/main" id="{024CAEBA-0D95-4879-98CE-639E0BADAA15}"/>
            </a:ext>
          </a:extLst>
        </xdr:cNvPr>
        <xdr:cNvSpPr/>
      </xdr:nvSpPr>
      <xdr:spPr>
        <a:xfrm>
          <a:off x="9398000" y="682970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140630</xdr:rowOff>
    </xdr:from>
    <xdr:ext cx="469744" cy="259045"/>
    <xdr:sp macro="" textlink="">
      <xdr:nvSpPr>
        <xdr:cNvPr id="131" name="【道路】&#10;一人当たり延長該当値テキスト">
          <a:extLst>
            <a:ext uri="{FF2B5EF4-FFF2-40B4-BE49-F238E27FC236}">
              <a16:creationId xmlns:a16="http://schemas.microsoft.com/office/drawing/2014/main" id="{0D765147-F270-4CBD-A1B7-E4111CCBA695}"/>
            </a:ext>
          </a:extLst>
        </xdr:cNvPr>
        <xdr:cNvSpPr txBox="1"/>
      </xdr:nvSpPr>
      <xdr:spPr>
        <a:xfrm>
          <a:off x="9467850" y="6750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56571</xdr:rowOff>
    </xdr:from>
    <xdr:to>
      <xdr:col>50</xdr:col>
      <xdr:colOff>165100</xdr:colOff>
      <xdr:row>41</xdr:row>
      <xdr:rowOff>158171</xdr:rowOff>
    </xdr:to>
    <xdr:sp macro="" textlink="">
      <xdr:nvSpPr>
        <xdr:cNvPr id="132" name="楕円 131">
          <a:extLst>
            <a:ext uri="{FF2B5EF4-FFF2-40B4-BE49-F238E27FC236}">
              <a16:creationId xmlns:a16="http://schemas.microsoft.com/office/drawing/2014/main" id="{E20ABD3A-0F13-4D50-8418-2A29B14E8863}"/>
            </a:ext>
          </a:extLst>
        </xdr:cNvPr>
        <xdr:cNvSpPr/>
      </xdr:nvSpPr>
      <xdr:spPr>
        <a:xfrm>
          <a:off x="8636000" y="683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105053</xdr:rowOff>
    </xdr:from>
    <xdr:to>
      <xdr:col>55</xdr:col>
      <xdr:colOff>0</xdr:colOff>
      <xdr:row>41</xdr:row>
      <xdr:rowOff>107371</xdr:rowOff>
    </xdr:to>
    <xdr:cxnSp macro="">
      <xdr:nvCxnSpPr>
        <xdr:cNvPr id="133" name="直線コネクタ 132">
          <a:extLst>
            <a:ext uri="{FF2B5EF4-FFF2-40B4-BE49-F238E27FC236}">
              <a16:creationId xmlns:a16="http://schemas.microsoft.com/office/drawing/2014/main" id="{8D3CBB80-C2BF-42C7-90FC-4269FEB3E1AA}"/>
            </a:ext>
          </a:extLst>
        </xdr:cNvPr>
        <xdr:cNvCxnSpPr/>
      </xdr:nvCxnSpPr>
      <xdr:spPr>
        <a:xfrm flipV="1">
          <a:off x="8686800" y="6880503"/>
          <a:ext cx="742950" cy="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59837</xdr:rowOff>
    </xdr:from>
    <xdr:to>
      <xdr:col>46</xdr:col>
      <xdr:colOff>38100</xdr:colOff>
      <xdr:row>41</xdr:row>
      <xdr:rowOff>161437</xdr:rowOff>
    </xdr:to>
    <xdr:sp macro="" textlink="">
      <xdr:nvSpPr>
        <xdr:cNvPr id="134" name="楕円 133">
          <a:extLst>
            <a:ext uri="{FF2B5EF4-FFF2-40B4-BE49-F238E27FC236}">
              <a16:creationId xmlns:a16="http://schemas.microsoft.com/office/drawing/2014/main" id="{7F9A4641-FC6E-432A-9D3B-D3FB79E2C0E2}"/>
            </a:ext>
          </a:extLst>
        </xdr:cNvPr>
        <xdr:cNvSpPr/>
      </xdr:nvSpPr>
      <xdr:spPr>
        <a:xfrm>
          <a:off x="7842250" y="683528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107371</xdr:rowOff>
    </xdr:from>
    <xdr:to>
      <xdr:col>50</xdr:col>
      <xdr:colOff>114300</xdr:colOff>
      <xdr:row>41</xdr:row>
      <xdr:rowOff>110637</xdr:rowOff>
    </xdr:to>
    <xdr:cxnSp macro="">
      <xdr:nvCxnSpPr>
        <xdr:cNvPr id="135" name="直線コネクタ 134">
          <a:extLst>
            <a:ext uri="{FF2B5EF4-FFF2-40B4-BE49-F238E27FC236}">
              <a16:creationId xmlns:a16="http://schemas.microsoft.com/office/drawing/2014/main" id="{707D8114-AB9B-4C5D-BDE3-583C655F091B}"/>
            </a:ext>
          </a:extLst>
        </xdr:cNvPr>
        <xdr:cNvCxnSpPr/>
      </xdr:nvCxnSpPr>
      <xdr:spPr>
        <a:xfrm flipV="1">
          <a:off x="7886700" y="6882821"/>
          <a:ext cx="8001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63543</xdr:rowOff>
    </xdr:from>
    <xdr:to>
      <xdr:col>41</xdr:col>
      <xdr:colOff>101600</xdr:colOff>
      <xdr:row>41</xdr:row>
      <xdr:rowOff>165143</xdr:rowOff>
    </xdr:to>
    <xdr:sp macro="" textlink="">
      <xdr:nvSpPr>
        <xdr:cNvPr id="136" name="楕円 135">
          <a:extLst>
            <a:ext uri="{FF2B5EF4-FFF2-40B4-BE49-F238E27FC236}">
              <a16:creationId xmlns:a16="http://schemas.microsoft.com/office/drawing/2014/main" id="{BD507C89-5610-4B7B-BAED-2D5887DA55E3}"/>
            </a:ext>
          </a:extLst>
        </xdr:cNvPr>
        <xdr:cNvSpPr/>
      </xdr:nvSpPr>
      <xdr:spPr>
        <a:xfrm>
          <a:off x="7029450" y="68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110637</xdr:rowOff>
    </xdr:from>
    <xdr:to>
      <xdr:col>45</xdr:col>
      <xdr:colOff>177800</xdr:colOff>
      <xdr:row>41</xdr:row>
      <xdr:rowOff>114343</xdr:rowOff>
    </xdr:to>
    <xdr:cxnSp macro="">
      <xdr:nvCxnSpPr>
        <xdr:cNvPr id="137" name="直線コネクタ 136">
          <a:extLst>
            <a:ext uri="{FF2B5EF4-FFF2-40B4-BE49-F238E27FC236}">
              <a16:creationId xmlns:a16="http://schemas.microsoft.com/office/drawing/2014/main" id="{043BFD88-64B7-457B-9274-48731CEC3E31}"/>
            </a:ext>
          </a:extLst>
        </xdr:cNvPr>
        <xdr:cNvCxnSpPr/>
      </xdr:nvCxnSpPr>
      <xdr:spPr>
        <a:xfrm flipV="1">
          <a:off x="7080250" y="6886087"/>
          <a:ext cx="806450" cy="3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65878</xdr:rowOff>
    </xdr:from>
    <xdr:to>
      <xdr:col>36</xdr:col>
      <xdr:colOff>165100</xdr:colOff>
      <xdr:row>41</xdr:row>
      <xdr:rowOff>167478</xdr:rowOff>
    </xdr:to>
    <xdr:sp macro="" textlink="">
      <xdr:nvSpPr>
        <xdr:cNvPr id="138" name="楕円 137">
          <a:extLst>
            <a:ext uri="{FF2B5EF4-FFF2-40B4-BE49-F238E27FC236}">
              <a16:creationId xmlns:a16="http://schemas.microsoft.com/office/drawing/2014/main" id="{56F78C61-D22D-4031-933D-2D6D97260277}"/>
            </a:ext>
          </a:extLst>
        </xdr:cNvPr>
        <xdr:cNvSpPr/>
      </xdr:nvSpPr>
      <xdr:spPr>
        <a:xfrm>
          <a:off x="6235700" y="68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114343</xdr:rowOff>
    </xdr:from>
    <xdr:to>
      <xdr:col>41</xdr:col>
      <xdr:colOff>50800</xdr:colOff>
      <xdr:row>41</xdr:row>
      <xdr:rowOff>116678</xdr:rowOff>
    </xdr:to>
    <xdr:cxnSp macro="">
      <xdr:nvCxnSpPr>
        <xdr:cNvPr id="139" name="直線コネクタ 138">
          <a:extLst>
            <a:ext uri="{FF2B5EF4-FFF2-40B4-BE49-F238E27FC236}">
              <a16:creationId xmlns:a16="http://schemas.microsoft.com/office/drawing/2014/main" id="{E8D22BB7-D75D-470E-AF7C-A688BE3AE226}"/>
            </a:ext>
          </a:extLst>
        </xdr:cNvPr>
        <xdr:cNvCxnSpPr/>
      </xdr:nvCxnSpPr>
      <xdr:spPr>
        <a:xfrm flipV="1">
          <a:off x="6286500" y="6889793"/>
          <a:ext cx="793750" cy="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70636</xdr:rowOff>
    </xdr:from>
    <xdr:ext cx="534377" cy="259045"/>
    <xdr:sp macro="" textlink="">
      <xdr:nvSpPr>
        <xdr:cNvPr id="140" name="n_1aveValue【道路】&#10;一人当たり延長">
          <a:extLst>
            <a:ext uri="{FF2B5EF4-FFF2-40B4-BE49-F238E27FC236}">
              <a16:creationId xmlns:a16="http://schemas.microsoft.com/office/drawing/2014/main" id="{EBA3D2C9-AF09-4E15-829E-5649545AAC7A}"/>
            </a:ext>
          </a:extLst>
        </xdr:cNvPr>
        <xdr:cNvSpPr txBox="1"/>
      </xdr:nvSpPr>
      <xdr:spPr>
        <a:xfrm>
          <a:off x="8425961" y="651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79192</xdr:rowOff>
    </xdr:from>
    <xdr:ext cx="534377" cy="259045"/>
    <xdr:sp macro="" textlink="">
      <xdr:nvSpPr>
        <xdr:cNvPr id="141" name="n_2aveValue【道路】&#10;一人当たり延長">
          <a:extLst>
            <a:ext uri="{FF2B5EF4-FFF2-40B4-BE49-F238E27FC236}">
              <a16:creationId xmlns:a16="http://schemas.microsoft.com/office/drawing/2014/main" id="{E6393CF8-C23C-4CFD-A47F-52C2F4B541F5}"/>
            </a:ext>
          </a:extLst>
        </xdr:cNvPr>
        <xdr:cNvSpPr txBox="1"/>
      </xdr:nvSpPr>
      <xdr:spPr>
        <a:xfrm>
          <a:off x="7644911" y="652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48315</xdr:rowOff>
    </xdr:from>
    <xdr:ext cx="534377" cy="259045"/>
    <xdr:sp macro="" textlink="">
      <xdr:nvSpPr>
        <xdr:cNvPr id="142" name="n_3aveValue【道路】&#10;一人当たり延長">
          <a:extLst>
            <a:ext uri="{FF2B5EF4-FFF2-40B4-BE49-F238E27FC236}">
              <a16:creationId xmlns:a16="http://schemas.microsoft.com/office/drawing/2014/main" id="{EFB9F355-1AC8-4A22-B127-40F246004D9E}"/>
            </a:ext>
          </a:extLst>
        </xdr:cNvPr>
        <xdr:cNvSpPr txBox="1"/>
      </xdr:nvSpPr>
      <xdr:spPr>
        <a:xfrm>
          <a:off x="6851161" y="649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76400</xdr:rowOff>
    </xdr:from>
    <xdr:ext cx="534377" cy="259045"/>
    <xdr:sp macro="" textlink="">
      <xdr:nvSpPr>
        <xdr:cNvPr id="143" name="n_4aveValue【道路】&#10;一人当たり延長">
          <a:extLst>
            <a:ext uri="{FF2B5EF4-FFF2-40B4-BE49-F238E27FC236}">
              <a16:creationId xmlns:a16="http://schemas.microsoft.com/office/drawing/2014/main" id="{6136D577-E903-4426-B4FB-EE6A3CB3EE3A}"/>
            </a:ext>
          </a:extLst>
        </xdr:cNvPr>
        <xdr:cNvSpPr txBox="1"/>
      </xdr:nvSpPr>
      <xdr:spPr>
        <a:xfrm>
          <a:off x="6038361" y="652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149298</xdr:rowOff>
    </xdr:from>
    <xdr:ext cx="469744" cy="259045"/>
    <xdr:sp macro="" textlink="">
      <xdr:nvSpPr>
        <xdr:cNvPr id="144" name="n_1mainValue【道路】&#10;一人当たり延長">
          <a:extLst>
            <a:ext uri="{FF2B5EF4-FFF2-40B4-BE49-F238E27FC236}">
              <a16:creationId xmlns:a16="http://schemas.microsoft.com/office/drawing/2014/main" id="{50CFDD52-6484-44A7-BF5B-3544B8C31EDE}"/>
            </a:ext>
          </a:extLst>
        </xdr:cNvPr>
        <xdr:cNvSpPr txBox="1"/>
      </xdr:nvSpPr>
      <xdr:spPr>
        <a:xfrm>
          <a:off x="8458277" y="6924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152564</xdr:rowOff>
    </xdr:from>
    <xdr:ext cx="469744" cy="259045"/>
    <xdr:sp macro="" textlink="">
      <xdr:nvSpPr>
        <xdr:cNvPr id="145" name="n_2mainValue【道路】&#10;一人当たり延長">
          <a:extLst>
            <a:ext uri="{FF2B5EF4-FFF2-40B4-BE49-F238E27FC236}">
              <a16:creationId xmlns:a16="http://schemas.microsoft.com/office/drawing/2014/main" id="{7C260C84-8D5A-435E-8B58-0817FFBDCAF6}"/>
            </a:ext>
          </a:extLst>
        </xdr:cNvPr>
        <xdr:cNvSpPr txBox="1"/>
      </xdr:nvSpPr>
      <xdr:spPr>
        <a:xfrm>
          <a:off x="7677227" y="692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156270</xdr:rowOff>
    </xdr:from>
    <xdr:ext cx="469744" cy="259045"/>
    <xdr:sp macro="" textlink="">
      <xdr:nvSpPr>
        <xdr:cNvPr id="146" name="n_3mainValue【道路】&#10;一人当たり延長">
          <a:extLst>
            <a:ext uri="{FF2B5EF4-FFF2-40B4-BE49-F238E27FC236}">
              <a16:creationId xmlns:a16="http://schemas.microsoft.com/office/drawing/2014/main" id="{CC31EF5E-D889-406A-882D-9A139BB17565}"/>
            </a:ext>
          </a:extLst>
        </xdr:cNvPr>
        <xdr:cNvSpPr txBox="1"/>
      </xdr:nvSpPr>
      <xdr:spPr>
        <a:xfrm>
          <a:off x="6864427" y="6931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158605</xdr:rowOff>
    </xdr:from>
    <xdr:ext cx="469744" cy="259045"/>
    <xdr:sp macro="" textlink="">
      <xdr:nvSpPr>
        <xdr:cNvPr id="147" name="n_4mainValue【道路】&#10;一人当たり延長">
          <a:extLst>
            <a:ext uri="{FF2B5EF4-FFF2-40B4-BE49-F238E27FC236}">
              <a16:creationId xmlns:a16="http://schemas.microsoft.com/office/drawing/2014/main" id="{A8E11733-D9A4-404A-BC1E-4D256EC90FBC}"/>
            </a:ext>
          </a:extLst>
        </xdr:cNvPr>
        <xdr:cNvSpPr txBox="1"/>
      </xdr:nvSpPr>
      <xdr:spPr>
        <a:xfrm>
          <a:off x="6070677" y="693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C15A707B-D987-4670-BBB3-49570848795B}"/>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64FC34DF-3675-4666-83B9-AADC42B0E528}"/>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B3148679-4867-4A8A-B591-6DCF057F773A}"/>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8A6F113C-0613-4321-B184-BC7AE4E328B2}"/>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8C98C302-CAAF-493C-BCEB-CC0A9DD2C79F}"/>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715316F2-4C62-4419-9768-F96C8D49CAFD}"/>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D56E465F-D69F-48C8-8C9C-375D9133F64B}"/>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6DC9BBD8-3EB5-424E-B30E-911D31E16F56}"/>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50A67AE9-BDAB-459E-AB47-72879C7A0FAA}"/>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FE246E96-A8D4-4189-B65E-54633A01237A}"/>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32B092DC-AD0F-4560-AD52-668A8A45B76D}"/>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241FFA9B-48E1-484B-8F18-13D605100400}"/>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42AA5294-1326-4966-A4E5-8788A007B511}"/>
            </a:ext>
          </a:extLst>
        </xdr:cNvPr>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84935079-9776-442D-B841-C234D20C1C7E}"/>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C874C470-C506-457B-B21E-6F63D1E085EA}"/>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3832CFD4-C8CD-48ED-BED3-E7DEE549E767}"/>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756D8A2C-7F0C-4C8B-8AE4-793AE9040E05}"/>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394BDE45-83E5-47EC-AFCC-FB22F90D9562}"/>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27AB52F0-F33B-4BEE-B349-E92739339370}"/>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1DB2716C-C3BB-40FC-9BA6-AF3983A98EB0}"/>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48EA097A-5860-4950-B8FE-8B6932F4E13D}"/>
            </a:ext>
          </a:extLst>
        </xdr:cNvPr>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A931C7ED-42A6-4B4E-A3A0-080A6E206C22}"/>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963F578E-0BCA-4636-881F-FE9D93F3E3F3}"/>
            </a:ext>
          </a:extLst>
        </xdr:cNvPr>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AA061407-5795-4E4B-8C6E-5F2BA0AF3FCD}"/>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63</xdr:row>
      <xdr:rowOff>137160</xdr:rowOff>
    </xdr:to>
    <xdr:cxnSp macro="">
      <xdr:nvCxnSpPr>
        <xdr:cNvPr id="172" name="直線コネクタ 171">
          <a:extLst>
            <a:ext uri="{FF2B5EF4-FFF2-40B4-BE49-F238E27FC236}">
              <a16:creationId xmlns:a16="http://schemas.microsoft.com/office/drawing/2014/main" id="{69B4C5EE-557B-4AEB-8E09-2623A1E6CD06}"/>
            </a:ext>
          </a:extLst>
        </xdr:cNvPr>
        <xdr:cNvCxnSpPr/>
      </xdr:nvCxnSpPr>
      <xdr:spPr>
        <a:xfrm flipV="1">
          <a:off x="4177665" y="9225915"/>
          <a:ext cx="0" cy="131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19A31D57-00B1-4B8D-BB24-556B2E0A09A2}"/>
            </a:ext>
          </a:extLst>
        </xdr:cNvPr>
        <xdr:cNvSpPr txBox="1"/>
      </xdr:nvSpPr>
      <xdr:spPr>
        <a:xfrm>
          <a:off x="4216400" y="10548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74" name="直線コネクタ 173">
          <a:extLst>
            <a:ext uri="{FF2B5EF4-FFF2-40B4-BE49-F238E27FC236}">
              <a16:creationId xmlns:a16="http://schemas.microsoft.com/office/drawing/2014/main" id="{3184084C-748E-40D2-A5A9-0ECFF3EE5075}"/>
            </a:ext>
          </a:extLst>
        </xdr:cNvPr>
        <xdr:cNvCxnSpPr/>
      </xdr:nvCxnSpPr>
      <xdr:spPr>
        <a:xfrm>
          <a:off x="4108450" y="105448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71E80AE9-028E-4D16-843D-5C39DDB5CECC}"/>
            </a:ext>
          </a:extLst>
        </xdr:cNvPr>
        <xdr:cNvSpPr txBox="1"/>
      </xdr:nvSpPr>
      <xdr:spPr>
        <a:xfrm>
          <a:off x="4216400" y="900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76" name="直線コネクタ 175">
          <a:extLst>
            <a:ext uri="{FF2B5EF4-FFF2-40B4-BE49-F238E27FC236}">
              <a16:creationId xmlns:a16="http://schemas.microsoft.com/office/drawing/2014/main" id="{F6DC4C7C-02AA-4D4F-AE9A-4D994AB62C71}"/>
            </a:ext>
          </a:extLst>
        </xdr:cNvPr>
        <xdr:cNvCxnSpPr/>
      </xdr:nvCxnSpPr>
      <xdr:spPr>
        <a:xfrm>
          <a:off x="4108450" y="92259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9542</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4B0605C2-0256-4ABC-BDBB-9E2D3E8B7C7D}"/>
            </a:ext>
          </a:extLst>
        </xdr:cNvPr>
        <xdr:cNvSpPr txBox="1"/>
      </xdr:nvSpPr>
      <xdr:spPr>
        <a:xfrm>
          <a:off x="4216400" y="99218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31115</xdr:rowOff>
    </xdr:from>
    <xdr:to>
      <xdr:col>24</xdr:col>
      <xdr:colOff>114300</xdr:colOff>
      <xdr:row>60</xdr:row>
      <xdr:rowOff>132715</xdr:rowOff>
    </xdr:to>
    <xdr:sp macro="" textlink="">
      <xdr:nvSpPr>
        <xdr:cNvPr id="178" name="フローチャート: 判断 177">
          <a:extLst>
            <a:ext uri="{FF2B5EF4-FFF2-40B4-BE49-F238E27FC236}">
              <a16:creationId xmlns:a16="http://schemas.microsoft.com/office/drawing/2014/main" id="{6A832DC4-B29A-4E12-B5F2-67A62C47A7DB}"/>
            </a:ext>
          </a:extLst>
        </xdr:cNvPr>
        <xdr:cNvSpPr/>
      </xdr:nvSpPr>
      <xdr:spPr>
        <a:xfrm>
          <a:off x="4127500" y="994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156845</xdr:rowOff>
    </xdr:from>
    <xdr:to>
      <xdr:col>20</xdr:col>
      <xdr:colOff>38100</xdr:colOff>
      <xdr:row>60</xdr:row>
      <xdr:rowOff>86995</xdr:rowOff>
    </xdr:to>
    <xdr:sp macro="" textlink="">
      <xdr:nvSpPr>
        <xdr:cNvPr id="179" name="フローチャート: 判断 178">
          <a:extLst>
            <a:ext uri="{FF2B5EF4-FFF2-40B4-BE49-F238E27FC236}">
              <a16:creationId xmlns:a16="http://schemas.microsoft.com/office/drawing/2014/main" id="{43385EA9-2C4C-4424-9206-AA5F0B99B51C}"/>
            </a:ext>
          </a:extLst>
        </xdr:cNvPr>
        <xdr:cNvSpPr/>
      </xdr:nvSpPr>
      <xdr:spPr>
        <a:xfrm>
          <a:off x="3384550" y="99040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80" name="フローチャート: 判断 179">
          <a:extLst>
            <a:ext uri="{FF2B5EF4-FFF2-40B4-BE49-F238E27FC236}">
              <a16:creationId xmlns:a16="http://schemas.microsoft.com/office/drawing/2014/main" id="{7E615774-BB00-47C0-912E-B625EB9C8FA9}"/>
            </a:ext>
          </a:extLst>
        </xdr:cNvPr>
        <xdr:cNvSpPr/>
      </xdr:nvSpPr>
      <xdr:spPr>
        <a:xfrm>
          <a:off x="2571750" y="98698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122555</xdr:rowOff>
    </xdr:from>
    <xdr:to>
      <xdr:col>10</xdr:col>
      <xdr:colOff>165100</xdr:colOff>
      <xdr:row>60</xdr:row>
      <xdr:rowOff>52705</xdr:rowOff>
    </xdr:to>
    <xdr:sp macro="" textlink="">
      <xdr:nvSpPr>
        <xdr:cNvPr id="181" name="フローチャート: 判断 180">
          <a:extLst>
            <a:ext uri="{FF2B5EF4-FFF2-40B4-BE49-F238E27FC236}">
              <a16:creationId xmlns:a16="http://schemas.microsoft.com/office/drawing/2014/main" id="{39BCA459-9376-405D-A33E-0831FDDE962F}"/>
            </a:ext>
          </a:extLst>
        </xdr:cNvPr>
        <xdr:cNvSpPr/>
      </xdr:nvSpPr>
      <xdr:spPr>
        <a:xfrm>
          <a:off x="1778000" y="98698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113030</xdr:rowOff>
    </xdr:from>
    <xdr:to>
      <xdr:col>6</xdr:col>
      <xdr:colOff>38100</xdr:colOff>
      <xdr:row>60</xdr:row>
      <xdr:rowOff>43180</xdr:rowOff>
    </xdr:to>
    <xdr:sp macro="" textlink="">
      <xdr:nvSpPr>
        <xdr:cNvPr id="182" name="フローチャート: 判断 181">
          <a:extLst>
            <a:ext uri="{FF2B5EF4-FFF2-40B4-BE49-F238E27FC236}">
              <a16:creationId xmlns:a16="http://schemas.microsoft.com/office/drawing/2014/main" id="{A046A757-0780-4AC2-889D-7E75CA6F79E0}"/>
            </a:ext>
          </a:extLst>
        </xdr:cNvPr>
        <xdr:cNvSpPr/>
      </xdr:nvSpPr>
      <xdr:spPr>
        <a:xfrm>
          <a:off x="984250" y="98602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7455CF5-673D-4EA5-A16C-47306956DFB9}"/>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3BD5A99-33E3-4DD3-92B6-5A616F92BC78}"/>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EA451F7-46E8-4C07-AF22-1944F73AA16A}"/>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C64B1E3-FE40-4579-940C-15759F049BDE}"/>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632738C-7969-4C42-9166-F41C249F9680}"/>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126365</xdr:rowOff>
    </xdr:from>
    <xdr:to>
      <xdr:col>24</xdr:col>
      <xdr:colOff>114300</xdr:colOff>
      <xdr:row>60</xdr:row>
      <xdr:rowOff>56515</xdr:rowOff>
    </xdr:to>
    <xdr:sp macro="" textlink="">
      <xdr:nvSpPr>
        <xdr:cNvPr id="188" name="楕円 187">
          <a:extLst>
            <a:ext uri="{FF2B5EF4-FFF2-40B4-BE49-F238E27FC236}">
              <a16:creationId xmlns:a16="http://schemas.microsoft.com/office/drawing/2014/main" id="{1DD7A170-3AC8-4154-80D9-8FC607F2BBD6}"/>
            </a:ext>
          </a:extLst>
        </xdr:cNvPr>
        <xdr:cNvSpPr/>
      </xdr:nvSpPr>
      <xdr:spPr>
        <a:xfrm>
          <a:off x="4127500" y="98736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149242</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27CD1FFB-7D9D-44BE-A50F-46E94CB5A5B3}"/>
            </a:ext>
          </a:extLst>
        </xdr:cNvPr>
        <xdr:cNvSpPr txBox="1"/>
      </xdr:nvSpPr>
      <xdr:spPr>
        <a:xfrm>
          <a:off x="4216400" y="973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635</xdr:rowOff>
    </xdr:from>
    <xdr:to>
      <xdr:col>20</xdr:col>
      <xdr:colOff>38100</xdr:colOff>
      <xdr:row>60</xdr:row>
      <xdr:rowOff>102235</xdr:rowOff>
    </xdr:to>
    <xdr:sp macro="" textlink="">
      <xdr:nvSpPr>
        <xdr:cNvPr id="190" name="楕円 189">
          <a:extLst>
            <a:ext uri="{FF2B5EF4-FFF2-40B4-BE49-F238E27FC236}">
              <a16:creationId xmlns:a16="http://schemas.microsoft.com/office/drawing/2014/main" id="{F7C2F623-801C-4A53-81B7-D13EB844277E}"/>
            </a:ext>
          </a:extLst>
        </xdr:cNvPr>
        <xdr:cNvSpPr/>
      </xdr:nvSpPr>
      <xdr:spPr>
        <a:xfrm>
          <a:off x="3384550" y="99129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5715</xdr:rowOff>
    </xdr:from>
    <xdr:to>
      <xdr:col>24</xdr:col>
      <xdr:colOff>63500</xdr:colOff>
      <xdr:row>60</xdr:row>
      <xdr:rowOff>51435</xdr:rowOff>
    </xdr:to>
    <xdr:cxnSp macro="">
      <xdr:nvCxnSpPr>
        <xdr:cNvPr id="191" name="直線コネクタ 190">
          <a:extLst>
            <a:ext uri="{FF2B5EF4-FFF2-40B4-BE49-F238E27FC236}">
              <a16:creationId xmlns:a16="http://schemas.microsoft.com/office/drawing/2014/main" id="{FD743D83-B99D-47EB-B619-AFD94AADBDE2}"/>
            </a:ext>
          </a:extLst>
        </xdr:cNvPr>
        <xdr:cNvCxnSpPr/>
      </xdr:nvCxnSpPr>
      <xdr:spPr>
        <a:xfrm flipV="1">
          <a:off x="3429000" y="9918065"/>
          <a:ext cx="7493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63500</xdr:rowOff>
    </xdr:from>
    <xdr:to>
      <xdr:col>15</xdr:col>
      <xdr:colOff>101600</xdr:colOff>
      <xdr:row>60</xdr:row>
      <xdr:rowOff>165100</xdr:rowOff>
    </xdr:to>
    <xdr:sp macro="" textlink="">
      <xdr:nvSpPr>
        <xdr:cNvPr id="192" name="楕円 191">
          <a:extLst>
            <a:ext uri="{FF2B5EF4-FFF2-40B4-BE49-F238E27FC236}">
              <a16:creationId xmlns:a16="http://schemas.microsoft.com/office/drawing/2014/main" id="{820E4DD9-0BE2-4C35-BCBE-7E0403530551}"/>
            </a:ext>
          </a:extLst>
        </xdr:cNvPr>
        <xdr:cNvSpPr/>
      </xdr:nvSpPr>
      <xdr:spPr>
        <a:xfrm>
          <a:off x="2571750" y="997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51435</xdr:rowOff>
    </xdr:from>
    <xdr:to>
      <xdr:col>19</xdr:col>
      <xdr:colOff>177800</xdr:colOff>
      <xdr:row>60</xdr:row>
      <xdr:rowOff>114300</xdr:rowOff>
    </xdr:to>
    <xdr:cxnSp macro="">
      <xdr:nvCxnSpPr>
        <xdr:cNvPr id="193" name="直線コネクタ 192">
          <a:extLst>
            <a:ext uri="{FF2B5EF4-FFF2-40B4-BE49-F238E27FC236}">
              <a16:creationId xmlns:a16="http://schemas.microsoft.com/office/drawing/2014/main" id="{7872424C-2D8C-41D1-A0C1-70B7B53C30DD}"/>
            </a:ext>
          </a:extLst>
        </xdr:cNvPr>
        <xdr:cNvCxnSpPr/>
      </xdr:nvCxnSpPr>
      <xdr:spPr>
        <a:xfrm flipV="1">
          <a:off x="2622550" y="9963785"/>
          <a:ext cx="80645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40640</xdr:rowOff>
    </xdr:from>
    <xdr:to>
      <xdr:col>10</xdr:col>
      <xdr:colOff>165100</xdr:colOff>
      <xdr:row>60</xdr:row>
      <xdr:rowOff>142240</xdr:rowOff>
    </xdr:to>
    <xdr:sp macro="" textlink="">
      <xdr:nvSpPr>
        <xdr:cNvPr id="194" name="楕円 193">
          <a:extLst>
            <a:ext uri="{FF2B5EF4-FFF2-40B4-BE49-F238E27FC236}">
              <a16:creationId xmlns:a16="http://schemas.microsoft.com/office/drawing/2014/main" id="{79C58E39-77C1-403E-A1BB-8392AD9FD9B1}"/>
            </a:ext>
          </a:extLst>
        </xdr:cNvPr>
        <xdr:cNvSpPr/>
      </xdr:nvSpPr>
      <xdr:spPr>
        <a:xfrm>
          <a:off x="1778000" y="995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91440</xdr:rowOff>
    </xdr:from>
    <xdr:to>
      <xdr:col>15</xdr:col>
      <xdr:colOff>50800</xdr:colOff>
      <xdr:row>60</xdr:row>
      <xdr:rowOff>114300</xdr:rowOff>
    </xdr:to>
    <xdr:cxnSp macro="">
      <xdr:nvCxnSpPr>
        <xdr:cNvPr id="195" name="直線コネクタ 194">
          <a:extLst>
            <a:ext uri="{FF2B5EF4-FFF2-40B4-BE49-F238E27FC236}">
              <a16:creationId xmlns:a16="http://schemas.microsoft.com/office/drawing/2014/main" id="{87402244-1549-4212-863C-9830CDC46D26}"/>
            </a:ext>
          </a:extLst>
        </xdr:cNvPr>
        <xdr:cNvCxnSpPr/>
      </xdr:nvCxnSpPr>
      <xdr:spPr>
        <a:xfrm>
          <a:off x="1828800" y="10003790"/>
          <a:ext cx="7937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116840</xdr:rowOff>
    </xdr:from>
    <xdr:to>
      <xdr:col>6</xdr:col>
      <xdr:colOff>38100</xdr:colOff>
      <xdr:row>61</xdr:row>
      <xdr:rowOff>46990</xdr:rowOff>
    </xdr:to>
    <xdr:sp macro="" textlink="">
      <xdr:nvSpPr>
        <xdr:cNvPr id="196" name="楕円 195">
          <a:extLst>
            <a:ext uri="{FF2B5EF4-FFF2-40B4-BE49-F238E27FC236}">
              <a16:creationId xmlns:a16="http://schemas.microsoft.com/office/drawing/2014/main" id="{E1F0B324-DC28-4E00-A84C-372B06B564C5}"/>
            </a:ext>
          </a:extLst>
        </xdr:cNvPr>
        <xdr:cNvSpPr/>
      </xdr:nvSpPr>
      <xdr:spPr>
        <a:xfrm>
          <a:off x="984250" y="100291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91440</xdr:rowOff>
    </xdr:from>
    <xdr:to>
      <xdr:col>10</xdr:col>
      <xdr:colOff>114300</xdr:colOff>
      <xdr:row>60</xdr:row>
      <xdr:rowOff>167640</xdr:rowOff>
    </xdr:to>
    <xdr:cxnSp macro="">
      <xdr:nvCxnSpPr>
        <xdr:cNvPr id="197" name="直線コネクタ 196">
          <a:extLst>
            <a:ext uri="{FF2B5EF4-FFF2-40B4-BE49-F238E27FC236}">
              <a16:creationId xmlns:a16="http://schemas.microsoft.com/office/drawing/2014/main" id="{788ED4D3-CFB1-420C-9231-58176D9669DD}"/>
            </a:ext>
          </a:extLst>
        </xdr:cNvPr>
        <xdr:cNvCxnSpPr/>
      </xdr:nvCxnSpPr>
      <xdr:spPr>
        <a:xfrm flipV="1">
          <a:off x="1028700" y="10003790"/>
          <a:ext cx="8001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103522</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A0005CC7-E267-4D18-9B55-E84748DF3AA7}"/>
            </a:ext>
          </a:extLst>
        </xdr:cNvPr>
        <xdr:cNvSpPr txBox="1"/>
      </xdr:nvSpPr>
      <xdr:spPr>
        <a:xfrm>
          <a:off x="3239144" y="968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69232</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8BE65C68-B5B6-4CC0-BADB-E0ED0F5A847C}"/>
            </a:ext>
          </a:extLst>
        </xdr:cNvPr>
        <xdr:cNvSpPr txBox="1"/>
      </xdr:nvSpPr>
      <xdr:spPr>
        <a:xfrm>
          <a:off x="2439044" y="965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69232</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83E1901C-D0D6-414D-BD1A-237505DE82B9}"/>
            </a:ext>
          </a:extLst>
        </xdr:cNvPr>
        <xdr:cNvSpPr txBox="1"/>
      </xdr:nvSpPr>
      <xdr:spPr>
        <a:xfrm>
          <a:off x="1645294" y="965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59707</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05A07E7F-D6C2-4E32-893E-EF80F0D2F7C6}"/>
            </a:ext>
          </a:extLst>
        </xdr:cNvPr>
        <xdr:cNvSpPr txBox="1"/>
      </xdr:nvSpPr>
      <xdr:spPr>
        <a:xfrm>
          <a:off x="851544" y="964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93362</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8FA5EB6A-84D1-448E-9D5F-7DFF551483B1}"/>
            </a:ext>
          </a:extLst>
        </xdr:cNvPr>
        <xdr:cNvSpPr txBox="1"/>
      </xdr:nvSpPr>
      <xdr:spPr>
        <a:xfrm>
          <a:off x="32391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156227</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852B0D10-9569-4402-A113-F8BBBAA06566}"/>
            </a:ext>
          </a:extLst>
        </xdr:cNvPr>
        <xdr:cNvSpPr txBox="1"/>
      </xdr:nvSpPr>
      <xdr:spPr>
        <a:xfrm>
          <a:off x="24390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133367</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47F50C89-D3D2-4F5B-B107-779BB24FFBB2}"/>
            </a:ext>
          </a:extLst>
        </xdr:cNvPr>
        <xdr:cNvSpPr txBox="1"/>
      </xdr:nvSpPr>
      <xdr:spPr>
        <a:xfrm>
          <a:off x="164529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38117</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CFBDD996-B1BF-4C2A-99EB-4746AA33402D}"/>
            </a:ext>
          </a:extLst>
        </xdr:cNvPr>
        <xdr:cNvSpPr txBox="1"/>
      </xdr:nvSpPr>
      <xdr:spPr>
        <a:xfrm>
          <a:off x="851544" y="10115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8059BAC9-BCA6-46BF-9E08-DA91F9E468BF}"/>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39836790-9D6E-483F-B0D3-3FC6FB1505F9}"/>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664551CE-C571-4B4D-8658-C71E3A679EB0}"/>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D3C9233B-EDC1-4D3D-AAE5-CBA36F889971}"/>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62D77B13-CC87-4D12-B998-A61A3747870D}"/>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6369C086-55FA-4C6E-88F2-49C76C83603B}"/>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2737F7D9-9322-4B52-82D7-94F6A230DCA0}"/>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912D3A42-9EF8-4610-8A8C-2E487C487B18}"/>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EB38285D-0FF8-47B3-BDD0-AA50671F91A3}"/>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5214B2AE-B9A3-4A95-BDD5-06824544AA2F}"/>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1B497E0E-9B36-45CA-AF1A-A87E12E0C173}"/>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00C1F4C0-1FFE-49C6-BD44-8D924C9324B3}"/>
            </a:ext>
          </a:extLst>
        </xdr:cNvPr>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2D7208A2-E94D-4037-B265-DFE1A6804FA7}"/>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a:extLst>
            <a:ext uri="{FF2B5EF4-FFF2-40B4-BE49-F238E27FC236}">
              <a16:creationId xmlns:a16="http://schemas.microsoft.com/office/drawing/2014/main" id="{1719CBF2-79F8-4660-A53D-BADF43D02D28}"/>
            </a:ext>
          </a:extLst>
        </xdr:cNvPr>
        <xdr:cNvSpPr txBox="1"/>
      </xdr:nvSpPr>
      <xdr:spPr>
        <a:xfrm>
          <a:off x="541803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85280FBB-69E2-47F5-BC68-79D4BE234904}"/>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1" name="テキスト ボックス 220">
          <a:extLst>
            <a:ext uri="{FF2B5EF4-FFF2-40B4-BE49-F238E27FC236}">
              <a16:creationId xmlns:a16="http://schemas.microsoft.com/office/drawing/2014/main" id="{0EF84A7C-2C7B-42DC-86B0-5E4B4392A254}"/>
            </a:ext>
          </a:extLst>
        </xdr:cNvPr>
        <xdr:cNvSpPr txBox="1"/>
      </xdr:nvSpPr>
      <xdr:spPr>
        <a:xfrm>
          <a:off x="5418031" y="9776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CB9D78FD-2AB1-4572-9775-3E51C093A67E}"/>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3" name="テキスト ボックス 222">
          <a:extLst>
            <a:ext uri="{FF2B5EF4-FFF2-40B4-BE49-F238E27FC236}">
              <a16:creationId xmlns:a16="http://schemas.microsoft.com/office/drawing/2014/main" id="{50B0AEBC-FFFD-4B36-B6D3-47960538D63D}"/>
            </a:ext>
          </a:extLst>
        </xdr:cNvPr>
        <xdr:cNvSpPr txBox="1"/>
      </xdr:nvSpPr>
      <xdr:spPr>
        <a:xfrm>
          <a:off x="5418031" y="9414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BB18C740-E664-4A4F-8608-D655268E64F1}"/>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a:extLst>
            <a:ext uri="{FF2B5EF4-FFF2-40B4-BE49-F238E27FC236}">
              <a16:creationId xmlns:a16="http://schemas.microsoft.com/office/drawing/2014/main" id="{8223EB0A-1093-410E-A1C3-DAFD8D389ACA}"/>
            </a:ext>
          </a:extLst>
        </xdr:cNvPr>
        <xdr:cNvSpPr txBox="1"/>
      </xdr:nvSpPr>
      <xdr:spPr>
        <a:xfrm>
          <a:off x="5327878" y="9046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6EA291AF-A48F-4DFE-BC32-9D88ECD9E31E}"/>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1A82503A-FC56-4BAC-B92E-BFD0EEFCC054}"/>
            </a:ext>
          </a:extLst>
        </xdr:cNvPr>
        <xdr:cNvSpPr txBox="1"/>
      </xdr:nvSpPr>
      <xdr:spPr>
        <a:xfrm>
          <a:off x="5327878" y="8677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BA6D4B0E-540A-4F03-9294-12D67C0AB826}"/>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99537</xdr:rowOff>
    </xdr:from>
    <xdr:to>
      <xdr:col>54</xdr:col>
      <xdr:colOff>189865</xdr:colOff>
      <xdr:row>64</xdr:row>
      <xdr:rowOff>74191</xdr:rowOff>
    </xdr:to>
    <xdr:cxnSp macro="">
      <xdr:nvCxnSpPr>
        <xdr:cNvPr id="229" name="直線コネクタ 228">
          <a:extLst>
            <a:ext uri="{FF2B5EF4-FFF2-40B4-BE49-F238E27FC236}">
              <a16:creationId xmlns:a16="http://schemas.microsoft.com/office/drawing/2014/main" id="{F606604F-BB27-49E6-BFC0-F7B1497BBB21}"/>
            </a:ext>
          </a:extLst>
        </xdr:cNvPr>
        <xdr:cNvCxnSpPr/>
      </xdr:nvCxnSpPr>
      <xdr:spPr>
        <a:xfrm flipV="1">
          <a:off x="9429115" y="9351487"/>
          <a:ext cx="0" cy="1295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78018</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CAA57799-76A6-46AC-8FB3-25562C2C1FD1}"/>
            </a:ext>
          </a:extLst>
        </xdr:cNvPr>
        <xdr:cNvSpPr txBox="1"/>
      </xdr:nvSpPr>
      <xdr:spPr>
        <a:xfrm>
          <a:off x="9467850" y="10650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74191</xdr:rowOff>
    </xdr:from>
    <xdr:to>
      <xdr:col>55</xdr:col>
      <xdr:colOff>88900</xdr:colOff>
      <xdr:row>64</xdr:row>
      <xdr:rowOff>74191</xdr:rowOff>
    </xdr:to>
    <xdr:cxnSp macro="">
      <xdr:nvCxnSpPr>
        <xdr:cNvPr id="231" name="直線コネクタ 230">
          <a:extLst>
            <a:ext uri="{FF2B5EF4-FFF2-40B4-BE49-F238E27FC236}">
              <a16:creationId xmlns:a16="http://schemas.microsoft.com/office/drawing/2014/main" id="{568AA4B6-EA56-4D94-8F79-E24D9D5BD20A}"/>
            </a:ext>
          </a:extLst>
        </xdr:cNvPr>
        <xdr:cNvCxnSpPr/>
      </xdr:nvCxnSpPr>
      <xdr:spPr>
        <a:xfrm>
          <a:off x="9359900" y="106469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46214</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14DFE9AC-058E-4CB4-A330-144966393F98}"/>
            </a:ext>
          </a:extLst>
        </xdr:cNvPr>
        <xdr:cNvSpPr txBox="1"/>
      </xdr:nvSpPr>
      <xdr:spPr>
        <a:xfrm>
          <a:off x="9467850" y="91330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99537</xdr:rowOff>
    </xdr:from>
    <xdr:to>
      <xdr:col>55</xdr:col>
      <xdr:colOff>88900</xdr:colOff>
      <xdr:row>56</xdr:row>
      <xdr:rowOff>99537</xdr:rowOff>
    </xdr:to>
    <xdr:cxnSp macro="">
      <xdr:nvCxnSpPr>
        <xdr:cNvPr id="233" name="直線コネクタ 232">
          <a:extLst>
            <a:ext uri="{FF2B5EF4-FFF2-40B4-BE49-F238E27FC236}">
              <a16:creationId xmlns:a16="http://schemas.microsoft.com/office/drawing/2014/main" id="{62D4156D-4F1B-4718-A297-15C9E6B75566}"/>
            </a:ext>
          </a:extLst>
        </xdr:cNvPr>
        <xdr:cNvCxnSpPr/>
      </xdr:nvCxnSpPr>
      <xdr:spPr>
        <a:xfrm>
          <a:off x="9359900" y="93514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51908</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2209836D-E584-4819-B42F-DF9E151D434A}"/>
            </a:ext>
          </a:extLst>
        </xdr:cNvPr>
        <xdr:cNvSpPr txBox="1"/>
      </xdr:nvSpPr>
      <xdr:spPr>
        <a:xfrm>
          <a:off x="9467850" y="10129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29031</xdr:rowOff>
    </xdr:from>
    <xdr:to>
      <xdr:col>55</xdr:col>
      <xdr:colOff>50800</xdr:colOff>
      <xdr:row>62</xdr:row>
      <xdr:rowOff>130631</xdr:rowOff>
    </xdr:to>
    <xdr:sp macro="" textlink="">
      <xdr:nvSpPr>
        <xdr:cNvPr id="235" name="フローチャート: 判断 234">
          <a:extLst>
            <a:ext uri="{FF2B5EF4-FFF2-40B4-BE49-F238E27FC236}">
              <a16:creationId xmlns:a16="http://schemas.microsoft.com/office/drawing/2014/main" id="{BDF127F1-066B-465E-BE5D-95C77904E055}"/>
            </a:ext>
          </a:extLst>
        </xdr:cNvPr>
        <xdr:cNvSpPr/>
      </xdr:nvSpPr>
      <xdr:spPr>
        <a:xfrm>
          <a:off x="9398000" y="1027158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27708</xdr:rowOff>
    </xdr:from>
    <xdr:to>
      <xdr:col>50</xdr:col>
      <xdr:colOff>165100</xdr:colOff>
      <xdr:row>62</xdr:row>
      <xdr:rowOff>129308</xdr:rowOff>
    </xdr:to>
    <xdr:sp macro="" textlink="">
      <xdr:nvSpPr>
        <xdr:cNvPr id="236" name="フローチャート: 判断 235">
          <a:extLst>
            <a:ext uri="{FF2B5EF4-FFF2-40B4-BE49-F238E27FC236}">
              <a16:creationId xmlns:a16="http://schemas.microsoft.com/office/drawing/2014/main" id="{D119D9FA-0CF0-4874-A713-5AF48B231979}"/>
            </a:ext>
          </a:extLst>
        </xdr:cNvPr>
        <xdr:cNvSpPr/>
      </xdr:nvSpPr>
      <xdr:spPr>
        <a:xfrm>
          <a:off x="8636000" y="10270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60597</xdr:rowOff>
    </xdr:from>
    <xdr:to>
      <xdr:col>46</xdr:col>
      <xdr:colOff>38100</xdr:colOff>
      <xdr:row>62</xdr:row>
      <xdr:rowOff>162197</xdr:rowOff>
    </xdr:to>
    <xdr:sp macro="" textlink="">
      <xdr:nvSpPr>
        <xdr:cNvPr id="237" name="フローチャート: 判断 236">
          <a:extLst>
            <a:ext uri="{FF2B5EF4-FFF2-40B4-BE49-F238E27FC236}">
              <a16:creationId xmlns:a16="http://schemas.microsoft.com/office/drawing/2014/main" id="{90B70015-15C7-4923-9C04-B97E30CE4E6D}"/>
            </a:ext>
          </a:extLst>
        </xdr:cNvPr>
        <xdr:cNvSpPr/>
      </xdr:nvSpPr>
      <xdr:spPr>
        <a:xfrm>
          <a:off x="7842250" y="1030314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169757</xdr:rowOff>
    </xdr:from>
    <xdr:to>
      <xdr:col>41</xdr:col>
      <xdr:colOff>101600</xdr:colOff>
      <xdr:row>62</xdr:row>
      <xdr:rowOff>99907</xdr:rowOff>
    </xdr:to>
    <xdr:sp macro="" textlink="">
      <xdr:nvSpPr>
        <xdr:cNvPr id="238" name="フローチャート: 判断 237">
          <a:extLst>
            <a:ext uri="{FF2B5EF4-FFF2-40B4-BE49-F238E27FC236}">
              <a16:creationId xmlns:a16="http://schemas.microsoft.com/office/drawing/2014/main" id="{7602C288-BBA7-41C2-A049-52F6550D8FE6}"/>
            </a:ext>
          </a:extLst>
        </xdr:cNvPr>
        <xdr:cNvSpPr/>
      </xdr:nvSpPr>
      <xdr:spPr>
        <a:xfrm>
          <a:off x="7029450" y="1024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16904</xdr:rowOff>
    </xdr:from>
    <xdr:to>
      <xdr:col>36</xdr:col>
      <xdr:colOff>165100</xdr:colOff>
      <xdr:row>62</xdr:row>
      <xdr:rowOff>118504</xdr:rowOff>
    </xdr:to>
    <xdr:sp macro="" textlink="">
      <xdr:nvSpPr>
        <xdr:cNvPr id="239" name="フローチャート: 判断 238">
          <a:extLst>
            <a:ext uri="{FF2B5EF4-FFF2-40B4-BE49-F238E27FC236}">
              <a16:creationId xmlns:a16="http://schemas.microsoft.com/office/drawing/2014/main" id="{1A59071B-606D-4CB5-B0D6-3CFE619CA00F}"/>
            </a:ext>
          </a:extLst>
        </xdr:cNvPr>
        <xdr:cNvSpPr/>
      </xdr:nvSpPr>
      <xdr:spPr>
        <a:xfrm>
          <a:off x="6235700" y="1025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11ACDEA-3B1A-44A6-B18C-C57CD7342932}"/>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2B96A90-2A75-446F-8B76-17568FBA2D64}"/>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49DA6C0-4192-4A50-B9CA-78F1E98A4D2A}"/>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E59CF38-1EE1-468E-8393-ACAAF234B83F}"/>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A00EF91-64CD-49E4-AFF9-C03CC3F1C439}"/>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140197</xdr:rowOff>
    </xdr:from>
    <xdr:to>
      <xdr:col>55</xdr:col>
      <xdr:colOff>50800</xdr:colOff>
      <xdr:row>64</xdr:row>
      <xdr:rowOff>70347</xdr:rowOff>
    </xdr:to>
    <xdr:sp macro="" textlink="">
      <xdr:nvSpPr>
        <xdr:cNvPr id="245" name="楕円 244">
          <a:extLst>
            <a:ext uri="{FF2B5EF4-FFF2-40B4-BE49-F238E27FC236}">
              <a16:creationId xmlns:a16="http://schemas.microsoft.com/office/drawing/2014/main" id="{AEC1FE76-16FF-41B3-AF0A-A7696A287B2E}"/>
            </a:ext>
          </a:extLst>
        </xdr:cNvPr>
        <xdr:cNvSpPr/>
      </xdr:nvSpPr>
      <xdr:spPr>
        <a:xfrm>
          <a:off x="9398000" y="1054784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55124</xdr:rowOff>
    </xdr:from>
    <xdr:ext cx="534377" cy="259045"/>
    <xdr:sp macro="" textlink="">
      <xdr:nvSpPr>
        <xdr:cNvPr id="246" name="【橋りょう・トンネル】&#10;一人当たり有形固定資産（償却資産）額該当値テキスト">
          <a:extLst>
            <a:ext uri="{FF2B5EF4-FFF2-40B4-BE49-F238E27FC236}">
              <a16:creationId xmlns:a16="http://schemas.microsoft.com/office/drawing/2014/main" id="{0F00C9E0-6E41-44A3-8385-D6FC95644027}"/>
            </a:ext>
          </a:extLst>
        </xdr:cNvPr>
        <xdr:cNvSpPr txBox="1"/>
      </xdr:nvSpPr>
      <xdr:spPr>
        <a:xfrm>
          <a:off x="9467850" y="1046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144152</xdr:rowOff>
    </xdr:from>
    <xdr:to>
      <xdr:col>50</xdr:col>
      <xdr:colOff>165100</xdr:colOff>
      <xdr:row>64</xdr:row>
      <xdr:rowOff>74302</xdr:rowOff>
    </xdr:to>
    <xdr:sp macro="" textlink="">
      <xdr:nvSpPr>
        <xdr:cNvPr id="247" name="楕円 246">
          <a:extLst>
            <a:ext uri="{FF2B5EF4-FFF2-40B4-BE49-F238E27FC236}">
              <a16:creationId xmlns:a16="http://schemas.microsoft.com/office/drawing/2014/main" id="{5356D4B0-8346-4BE2-A04F-94BFF5772F33}"/>
            </a:ext>
          </a:extLst>
        </xdr:cNvPr>
        <xdr:cNvSpPr/>
      </xdr:nvSpPr>
      <xdr:spPr>
        <a:xfrm>
          <a:off x="8636000" y="105518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19547</xdr:rowOff>
    </xdr:from>
    <xdr:to>
      <xdr:col>55</xdr:col>
      <xdr:colOff>0</xdr:colOff>
      <xdr:row>64</xdr:row>
      <xdr:rowOff>23502</xdr:rowOff>
    </xdr:to>
    <xdr:cxnSp macro="">
      <xdr:nvCxnSpPr>
        <xdr:cNvPr id="248" name="直線コネクタ 247">
          <a:extLst>
            <a:ext uri="{FF2B5EF4-FFF2-40B4-BE49-F238E27FC236}">
              <a16:creationId xmlns:a16="http://schemas.microsoft.com/office/drawing/2014/main" id="{3E8A1953-C4FD-417F-9F27-603555D8546B}"/>
            </a:ext>
          </a:extLst>
        </xdr:cNvPr>
        <xdr:cNvCxnSpPr/>
      </xdr:nvCxnSpPr>
      <xdr:spPr>
        <a:xfrm flipV="1">
          <a:off x="8686800" y="10592297"/>
          <a:ext cx="742950" cy="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148590</xdr:rowOff>
    </xdr:from>
    <xdr:to>
      <xdr:col>46</xdr:col>
      <xdr:colOff>38100</xdr:colOff>
      <xdr:row>64</xdr:row>
      <xdr:rowOff>78740</xdr:rowOff>
    </xdr:to>
    <xdr:sp macro="" textlink="">
      <xdr:nvSpPr>
        <xdr:cNvPr id="249" name="楕円 248">
          <a:extLst>
            <a:ext uri="{FF2B5EF4-FFF2-40B4-BE49-F238E27FC236}">
              <a16:creationId xmlns:a16="http://schemas.microsoft.com/office/drawing/2014/main" id="{448B9034-C8B1-4EDC-8366-F5AD01E6DFEA}"/>
            </a:ext>
          </a:extLst>
        </xdr:cNvPr>
        <xdr:cNvSpPr/>
      </xdr:nvSpPr>
      <xdr:spPr>
        <a:xfrm>
          <a:off x="7842250" y="105562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23502</xdr:rowOff>
    </xdr:from>
    <xdr:to>
      <xdr:col>50</xdr:col>
      <xdr:colOff>114300</xdr:colOff>
      <xdr:row>64</xdr:row>
      <xdr:rowOff>27940</xdr:rowOff>
    </xdr:to>
    <xdr:cxnSp macro="">
      <xdr:nvCxnSpPr>
        <xdr:cNvPr id="250" name="直線コネクタ 249">
          <a:extLst>
            <a:ext uri="{FF2B5EF4-FFF2-40B4-BE49-F238E27FC236}">
              <a16:creationId xmlns:a16="http://schemas.microsoft.com/office/drawing/2014/main" id="{E4D9BA95-3441-4F38-A525-8AEEA1B1DE94}"/>
            </a:ext>
          </a:extLst>
        </xdr:cNvPr>
        <xdr:cNvCxnSpPr/>
      </xdr:nvCxnSpPr>
      <xdr:spPr>
        <a:xfrm flipV="1">
          <a:off x="7886700" y="10596252"/>
          <a:ext cx="800100" cy="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149754</xdr:rowOff>
    </xdr:from>
    <xdr:to>
      <xdr:col>41</xdr:col>
      <xdr:colOff>101600</xdr:colOff>
      <xdr:row>64</xdr:row>
      <xdr:rowOff>79904</xdr:rowOff>
    </xdr:to>
    <xdr:sp macro="" textlink="">
      <xdr:nvSpPr>
        <xdr:cNvPr id="251" name="楕円 250">
          <a:extLst>
            <a:ext uri="{FF2B5EF4-FFF2-40B4-BE49-F238E27FC236}">
              <a16:creationId xmlns:a16="http://schemas.microsoft.com/office/drawing/2014/main" id="{5E9946F1-66D9-42F1-A1F4-FDCCBB4BF4A3}"/>
            </a:ext>
          </a:extLst>
        </xdr:cNvPr>
        <xdr:cNvSpPr/>
      </xdr:nvSpPr>
      <xdr:spPr>
        <a:xfrm>
          <a:off x="7029450" y="105574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27940</xdr:rowOff>
    </xdr:from>
    <xdr:to>
      <xdr:col>45</xdr:col>
      <xdr:colOff>177800</xdr:colOff>
      <xdr:row>64</xdr:row>
      <xdr:rowOff>29104</xdr:rowOff>
    </xdr:to>
    <xdr:cxnSp macro="">
      <xdr:nvCxnSpPr>
        <xdr:cNvPr id="252" name="直線コネクタ 251">
          <a:extLst>
            <a:ext uri="{FF2B5EF4-FFF2-40B4-BE49-F238E27FC236}">
              <a16:creationId xmlns:a16="http://schemas.microsoft.com/office/drawing/2014/main" id="{78C0286D-FE79-46EF-A88D-72290B8523FD}"/>
            </a:ext>
          </a:extLst>
        </xdr:cNvPr>
        <xdr:cNvCxnSpPr/>
      </xdr:nvCxnSpPr>
      <xdr:spPr>
        <a:xfrm flipV="1">
          <a:off x="7080250" y="10600690"/>
          <a:ext cx="806450" cy="1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153884</xdr:rowOff>
    </xdr:from>
    <xdr:to>
      <xdr:col>36</xdr:col>
      <xdr:colOff>165100</xdr:colOff>
      <xdr:row>64</xdr:row>
      <xdr:rowOff>84034</xdr:rowOff>
    </xdr:to>
    <xdr:sp macro="" textlink="">
      <xdr:nvSpPr>
        <xdr:cNvPr id="253" name="楕円 252">
          <a:extLst>
            <a:ext uri="{FF2B5EF4-FFF2-40B4-BE49-F238E27FC236}">
              <a16:creationId xmlns:a16="http://schemas.microsoft.com/office/drawing/2014/main" id="{9E10F081-C642-4C82-810D-5687C2DFFB37}"/>
            </a:ext>
          </a:extLst>
        </xdr:cNvPr>
        <xdr:cNvSpPr/>
      </xdr:nvSpPr>
      <xdr:spPr>
        <a:xfrm>
          <a:off x="6235700" y="1056153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29104</xdr:rowOff>
    </xdr:from>
    <xdr:to>
      <xdr:col>41</xdr:col>
      <xdr:colOff>50800</xdr:colOff>
      <xdr:row>64</xdr:row>
      <xdr:rowOff>33234</xdr:rowOff>
    </xdr:to>
    <xdr:cxnSp macro="">
      <xdr:nvCxnSpPr>
        <xdr:cNvPr id="254" name="直線コネクタ 253">
          <a:extLst>
            <a:ext uri="{FF2B5EF4-FFF2-40B4-BE49-F238E27FC236}">
              <a16:creationId xmlns:a16="http://schemas.microsoft.com/office/drawing/2014/main" id="{7EB804A5-C3A4-4AAB-832C-3752A1BCF31F}"/>
            </a:ext>
          </a:extLst>
        </xdr:cNvPr>
        <xdr:cNvCxnSpPr/>
      </xdr:nvCxnSpPr>
      <xdr:spPr>
        <a:xfrm flipV="1">
          <a:off x="6286500" y="10601854"/>
          <a:ext cx="793750" cy="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145835</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2E2E823C-FF24-4752-8E52-976197D7CCFC}"/>
            </a:ext>
          </a:extLst>
        </xdr:cNvPr>
        <xdr:cNvSpPr txBox="1"/>
      </xdr:nvSpPr>
      <xdr:spPr>
        <a:xfrm>
          <a:off x="8399995" y="10058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7274</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930788EF-74B5-49BE-8763-EE5C295DEAD4}"/>
            </a:ext>
          </a:extLst>
        </xdr:cNvPr>
        <xdr:cNvSpPr txBox="1"/>
      </xdr:nvSpPr>
      <xdr:spPr>
        <a:xfrm>
          <a:off x="7612595" y="10084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116434</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A8019BED-4F83-4047-A3BF-B060C5C39FDF}"/>
            </a:ext>
          </a:extLst>
        </xdr:cNvPr>
        <xdr:cNvSpPr txBox="1"/>
      </xdr:nvSpPr>
      <xdr:spPr>
        <a:xfrm>
          <a:off x="6818845" y="10028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135031</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70E18D46-6A37-45CE-BC47-4D4BB69C796A}"/>
            </a:ext>
          </a:extLst>
        </xdr:cNvPr>
        <xdr:cNvSpPr txBox="1"/>
      </xdr:nvSpPr>
      <xdr:spPr>
        <a:xfrm>
          <a:off x="6006045" y="10047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65429</xdr:rowOff>
    </xdr:from>
    <xdr:ext cx="534377" cy="259045"/>
    <xdr:sp macro="" textlink="">
      <xdr:nvSpPr>
        <xdr:cNvPr id="259" name="n_1mainValue【橋りょう・トンネル】&#10;一人当たり有形固定資産（償却資産）額">
          <a:extLst>
            <a:ext uri="{FF2B5EF4-FFF2-40B4-BE49-F238E27FC236}">
              <a16:creationId xmlns:a16="http://schemas.microsoft.com/office/drawing/2014/main" id="{7013457E-626C-47A5-A43D-321BA0EA080B}"/>
            </a:ext>
          </a:extLst>
        </xdr:cNvPr>
        <xdr:cNvSpPr txBox="1"/>
      </xdr:nvSpPr>
      <xdr:spPr>
        <a:xfrm>
          <a:off x="8425961" y="1063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69867</xdr:rowOff>
    </xdr:from>
    <xdr:ext cx="534377" cy="259045"/>
    <xdr:sp macro="" textlink="">
      <xdr:nvSpPr>
        <xdr:cNvPr id="260" name="n_2mainValue【橋りょう・トンネル】&#10;一人当たり有形固定資産（償却資産）額">
          <a:extLst>
            <a:ext uri="{FF2B5EF4-FFF2-40B4-BE49-F238E27FC236}">
              <a16:creationId xmlns:a16="http://schemas.microsoft.com/office/drawing/2014/main" id="{B62E518D-0A90-4AC9-BA5A-73E6D8581724}"/>
            </a:ext>
          </a:extLst>
        </xdr:cNvPr>
        <xdr:cNvSpPr txBox="1"/>
      </xdr:nvSpPr>
      <xdr:spPr>
        <a:xfrm>
          <a:off x="7644911" y="1064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71031</xdr:rowOff>
    </xdr:from>
    <xdr:ext cx="534377" cy="259045"/>
    <xdr:sp macro="" textlink="">
      <xdr:nvSpPr>
        <xdr:cNvPr id="261" name="n_3mainValue【橋りょう・トンネル】&#10;一人当たり有形固定資産（償却資産）額">
          <a:extLst>
            <a:ext uri="{FF2B5EF4-FFF2-40B4-BE49-F238E27FC236}">
              <a16:creationId xmlns:a16="http://schemas.microsoft.com/office/drawing/2014/main" id="{73ABA69E-AB75-455E-9A8B-E4961868C13D}"/>
            </a:ext>
          </a:extLst>
        </xdr:cNvPr>
        <xdr:cNvSpPr txBox="1"/>
      </xdr:nvSpPr>
      <xdr:spPr>
        <a:xfrm>
          <a:off x="6851161" y="1064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75161</xdr:rowOff>
    </xdr:from>
    <xdr:ext cx="534377" cy="259045"/>
    <xdr:sp macro="" textlink="">
      <xdr:nvSpPr>
        <xdr:cNvPr id="262" name="n_4mainValue【橋りょう・トンネル】&#10;一人当たり有形固定資産（償却資産）額">
          <a:extLst>
            <a:ext uri="{FF2B5EF4-FFF2-40B4-BE49-F238E27FC236}">
              <a16:creationId xmlns:a16="http://schemas.microsoft.com/office/drawing/2014/main" id="{FBE74144-F599-4E36-BB95-508421190364}"/>
            </a:ext>
          </a:extLst>
        </xdr:cNvPr>
        <xdr:cNvSpPr txBox="1"/>
      </xdr:nvSpPr>
      <xdr:spPr>
        <a:xfrm>
          <a:off x="6038361" y="1064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CB1D7F7D-3D73-4730-939D-237457DD30F6}"/>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255004EF-3632-460E-96B5-35D8B09B0205}"/>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7042CDA8-580E-403C-A4AB-A27A1A593676}"/>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FA26A7BB-1614-4036-93B1-46F741E34B4A}"/>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DF22C921-79E7-4800-A5E6-A58CE921FF7F}"/>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A66CD6C7-1EBC-42E6-AF6F-B63E3682D32A}"/>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1437AF30-9648-40AB-B306-FD909EFCB6DA}"/>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1B790E99-0D24-4DEB-8C89-03FC451C4B75}"/>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13ACA7E1-47C7-4163-AF93-5FA46AB12AB0}"/>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C87E863F-B748-486B-8F4C-824572D0BCFC}"/>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4AB75226-3388-4FEE-9B08-2B022D187D7B}"/>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C504CDA5-C9BF-4E4A-AC18-07AB288F623B}"/>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B7BBA875-0C3C-4DF0-8BDE-03D5AB17F4E3}"/>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BF2BF564-64F0-45AF-AF2F-2122511B7A5D}"/>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97D732F4-C528-4E4B-A756-86F2FA98462B}"/>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24845267-896C-433E-8EF4-530F6CF8B92F}"/>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D16C8AED-A55E-42AB-85D1-744D16299EA0}"/>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B9F5AAD7-409F-4032-A1D4-A7B3BE59A70E}"/>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6B2F5DF0-4D54-4D14-A1A3-53606885EFF2}"/>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1EB5CCDA-8A8F-4A72-A3C7-DA3BC3CC25D7}"/>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5D2A30C1-EB12-463E-BA3D-34EE6C817475}"/>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D0AEF89D-9D38-4000-99BC-68DE3E2AC31C}"/>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B9F9B7C3-5378-47A7-BAEB-7F59A23A292B}"/>
            </a:ext>
          </a:extLst>
        </xdr:cNvPr>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D18571C9-CD29-4FFD-BB44-514802C79382}"/>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38100</xdr:rowOff>
    </xdr:from>
    <xdr:to>
      <xdr:col>24</xdr:col>
      <xdr:colOff>62865</xdr:colOff>
      <xdr:row>86</xdr:row>
      <xdr:rowOff>104775</xdr:rowOff>
    </xdr:to>
    <xdr:cxnSp macro="">
      <xdr:nvCxnSpPr>
        <xdr:cNvPr id="287" name="直線コネクタ 286">
          <a:extLst>
            <a:ext uri="{FF2B5EF4-FFF2-40B4-BE49-F238E27FC236}">
              <a16:creationId xmlns:a16="http://schemas.microsoft.com/office/drawing/2014/main" id="{0409150C-CC51-4967-9F82-6DD73CF10B9E}"/>
            </a:ext>
          </a:extLst>
        </xdr:cNvPr>
        <xdr:cNvCxnSpPr/>
      </xdr:nvCxnSpPr>
      <xdr:spPr>
        <a:xfrm flipV="1">
          <a:off x="4177665" y="13087350"/>
          <a:ext cx="0" cy="1222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EEF4A96B-EFA5-480E-A8D4-1B3DCCCC67C0}"/>
            </a:ext>
          </a:extLst>
        </xdr:cNvPr>
        <xdr:cNvSpPr txBox="1"/>
      </xdr:nvSpPr>
      <xdr:spPr>
        <a:xfrm>
          <a:off x="4216400" y="1431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9" name="直線コネクタ 288">
          <a:extLst>
            <a:ext uri="{FF2B5EF4-FFF2-40B4-BE49-F238E27FC236}">
              <a16:creationId xmlns:a16="http://schemas.microsoft.com/office/drawing/2014/main" id="{B42615DF-C89A-463B-96E2-C4DA6BF0A18E}"/>
            </a:ext>
          </a:extLst>
        </xdr:cNvPr>
        <xdr:cNvCxnSpPr/>
      </xdr:nvCxnSpPr>
      <xdr:spPr>
        <a:xfrm>
          <a:off x="4108450" y="143097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156227</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CC0A23E2-4A10-43B0-B250-9BA32CC7AAD4}"/>
            </a:ext>
          </a:extLst>
        </xdr:cNvPr>
        <xdr:cNvSpPr txBox="1"/>
      </xdr:nvSpPr>
      <xdr:spPr>
        <a:xfrm>
          <a:off x="4216400" y="1287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38100</xdr:rowOff>
    </xdr:from>
    <xdr:to>
      <xdr:col>24</xdr:col>
      <xdr:colOff>152400</xdr:colOff>
      <xdr:row>79</xdr:row>
      <xdr:rowOff>38100</xdr:rowOff>
    </xdr:to>
    <xdr:cxnSp macro="">
      <xdr:nvCxnSpPr>
        <xdr:cNvPr id="291" name="直線コネクタ 290">
          <a:extLst>
            <a:ext uri="{FF2B5EF4-FFF2-40B4-BE49-F238E27FC236}">
              <a16:creationId xmlns:a16="http://schemas.microsoft.com/office/drawing/2014/main" id="{2B72F2E1-6BA4-433E-B1BD-B383F862D6DD}"/>
            </a:ext>
          </a:extLst>
        </xdr:cNvPr>
        <xdr:cNvCxnSpPr/>
      </xdr:nvCxnSpPr>
      <xdr:spPr>
        <a:xfrm>
          <a:off x="4108450" y="130873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61613</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79507606-D2C4-46F3-BB06-F8676E852278}"/>
            </a:ext>
          </a:extLst>
        </xdr:cNvPr>
        <xdr:cNvSpPr txBox="1"/>
      </xdr:nvSpPr>
      <xdr:spPr>
        <a:xfrm>
          <a:off x="4216400" y="13606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38736</xdr:rowOff>
    </xdr:from>
    <xdr:to>
      <xdr:col>24</xdr:col>
      <xdr:colOff>114300</xdr:colOff>
      <xdr:row>83</xdr:row>
      <xdr:rowOff>140336</xdr:rowOff>
    </xdr:to>
    <xdr:sp macro="" textlink="">
      <xdr:nvSpPr>
        <xdr:cNvPr id="293" name="フローチャート: 判断 292">
          <a:extLst>
            <a:ext uri="{FF2B5EF4-FFF2-40B4-BE49-F238E27FC236}">
              <a16:creationId xmlns:a16="http://schemas.microsoft.com/office/drawing/2014/main" id="{0F5EC227-E840-42BD-92C7-0B0795C0BB71}"/>
            </a:ext>
          </a:extLst>
        </xdr:cNvPr>
        <xdr:cNvSpPr/>
      </xdr:nvSpPr>
      <xdr:spPr>
        <a:xfrm>
          <a:off x="4127500" y="1374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46355</xdr:rowOff>
    </xdr:from>
    <xdr:to>
      <xdr:col>20</xdr:col>
      <xdr:colOff>38100</xdr:colOff>
      <xdr:row>83</xdr:row>
      <xdr:rowOff>147955</xdr:rowOff>
    </xdr:to>
    <xdr:sp macro="" textlink="">
      <xdr:nvSpPr>
        <xdr:cNvPr id="294" name="フローチャート: 判断 293">
          <a:extLst>
            <a:ext uri="{FF2B5EF4-FFF2-40B4-BE49-F238E27FC236}">
              <a16:creationId xmlns:a16="http://schemas.microsoft.com/office/drawing/2014/main" id="{6FFCD495-5542-4EA9-8912-6543932E2AA3}"/>
            </a:ext>
          </a:extLst>
        </xdr:cNvPr>
        <xdr:cNvSpPr/>
      </xdr:nvSpPr>
      <xdr:spPr>
        <a:xfrm>
          <a:off x="3384550" y="137560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17780</xdr:rowOff>
    </xdr:from>
    <xdr:to>
      <xdr:col>15</xdr:col>
      <xdr:colOff>101600</xdr:colOff>
      <xdr:row>83</xdr:row>
      <xdr:rowOff>119380</xdr:rowOff>
    </xdr:to>
    <xdr:sp macro="" textlink="">
      <xdr:nvSpPr>
        <xdr:cNvPr id="295" name="フローチャート: 判断 294">
          <a:extLst>
            <a:ext uri="{FF2B5EF4-FFF2-40B4-BE49-F238E27FC236}">
              <a16:creationId xmlns:a16="http://schemas.microsoft.com/office/drawing/2014/main" id="{2AB79475-19EE-4D01-82EB-6F857DAC89A0}"/>
            </a:ext>
          </a:extLst>
        </xdr:cNvPr>
        <xdr:cNvSpPr/>
      </xdr:nvSpPr>
      <xdr:spPr>
        <a:xfrm>
          <a:off x="2571750" y="1372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31114</xdr:rowOff>
    </xdr:from>
    <xdr:to>
      <xdr:col>10</xdr:col>
      <xdr:colOff>165100</xdr:colOff>
      <xdr:row>83</xdr:row>
      <xdr:rowOff>132714</xdr:rowOff>
    </xdr:to>
    <xdr:sp macro="" textlink="">
      <xdr:nvSpPr>
        <xdr:cNvPr id="296" name="フローチャート: 判断 295">
          <a:extLst>
            <a:ext uri="{FF2B5EF4-FFF2-40B4-BE49-F238E27FC236}">
              <a16:creationId xmlns:a16="http://schemas.microsoft.com/office/drawing/2014/main" id="{97E0AF2B-30E1-4C34-937B-23213BB4E315}"/>
            </a:ext>
          </a:extLst>
        </xdr:cNvPr>
        <xdr:cNvSpPr/>
      </xdr:nvSpPr>
      <xdr:spPr>
        <a:xfrm>
          <a:off x="1778000" y="1374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65405</xdr:rowOff>
    </xdr:from>
    <xdr:to>
      <xdr:col>6</xdr:col>
      <xdr:colOff>38100</xdr:colOff>
      <xdr:row>83</xdr:row>
      <xdr:rowOff>167005</xdr:rowOff>
    </xdr:to>
    <xdr:sp macro="" textlink="">
      <xdr:nvSpPr>
        <xdr:cNvPr id="297" name="フローチャート: 判断 296">
          <a:extLst>
            <a:ext uri="{FF2B5EF4-FFF2-40B4-BE49-F238E27FC236}">
              <a16:creationId xmlns:a16="http://schemas.microsoft.com/office/drawing/2014/main" id="{FF0A2162-6802-4570-AED9-A703A8E32C43}"/>
            </a:ext>
          </a:extLst>
        </xdr:cNvPr>
        <xdr:cNvSpPr/>
      </xdr:nvSpPr>
      <xdr:spPr>
        <a:xfrm>
          <a:off x="984250" y="137750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28120408-EF52-4621-8EBC-2F1E78E43430}"/>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F96BED9-CBA6-4AB5-A995-01B4CB1C54F0}"/>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74727FA-D4A5-4726-9BF4-0EA9684BD346}"/>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E41BEDB-D1A9-41C0-9BAB-B3686447DD94}"/>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C68E94C-3CA3-4DF3-BD94-EB18D93EB5E2}"/>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135889</xdr:rowOff>
    </xdr:from>
    <xdr:to>
      <xdr:col>24</xdr:col>
      <xdr:colOff>114300</xdr:colOff>
      <xdr:row>86</xdr:row>
      <xdr:rowOff>66039</xdr:rowOff>
    </xdr:to>
    <xdr:sp macro="" textlink="">
      <xdr:nvSpPr>
        <xdr:cNvPr id="303" name="楕円 302">
          <a:extLst>
            <a:ext uri="{FF2B5EF4-FFF2-40B4-BE49-F238E27FC236}">
              <a16:creationId xmlns:a16="http://schemas.microsoft.com/office/drawing/2014/main" id="{6DF3555F-0CCD-4DC7-8298-D9DC046C73F2}"/>
            </a:ext>
          </a:extLst>
        </xdr:cNvPr>
        <xdr:cNvSpPr/>
      </xdr:nvSpPr>
      <xdr:spPr>
        <a:xfrm>
          <a:off x="4127500" y="141757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50816</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DF199161-F138-4A1E-8AFA-3D7D888D5604}"/>
            </a:ext>
          </a:extLst>
        </xdr:cNvPr>
        <xdr:cNvSpPr txBox="1"/>
      </xdr:nvSpPr>
      <xdr:spPr>
        <a:xfrm>
          <a:off x="4216400" y="14090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120650</xdr:rowOff>
    </xdr:from>
    <xdr:to>
      <xdr:col>20</xdr:col>
      <xdr:colOff>38100</xdr:colOff>
      <xdr:row>86</xdr:row>
      <xdr:rowOff>50800</xdr:rowOff>
    </xdr:to>
    <xdr:sp macro="" textlink="">
      <xdr:nvSpPr>
        <xdr:cNvPr id="305" name="楕円 304">
          <a:extLst>
            <a:ext uri="{FF2B5EF4-FFF2-40B4-BE49-F238E27FC236}">
              <a16:creationId xmlns:a16="http://schemas.microsoft.com/office/drawing/2014/main" id="{1EBE9FBD-E4BE-486A-8326-4DE65A761014}"/>
            </a:ext>
          </a:extLst>
        </xdr:cNvPr>
        <xdr:cNvSpPr/>
      </xdr:nvSpPr>
      <xdr:spPr>
        <a:xfrm>
          <a:off x="3384550" y="141605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0</xdr:rowOff>
    </xdr:from>
    <xdr:to>
      <xdr:col>24</xdr:col>
      <xdr:colOff>63500</xdr:colOff>
      <xdr:row>86</xdr:row>
      <xdr:rowOff>15239</xdr:rowOff>
    </xdr:to>
    <xdr:cxnSp macro="">
      <xdr:nvCxnSpPr>
        <xdr:cNvPr id="306" name="直線コネクタ 305">
          <a:extLst>
            <a:ext uri="{FF2B5EF4-FFF2-40B4-BE49-F238E27FC236}">
              <a16:creationId xmlns:a16="http://schemas.microsoft.com/office/drawing/2014/main" id="{F00B19D5-0378-4D2A-8D69-36773E3E78A7}"/>
            </a:ext>
          </a:extLst>
        </xdr:cNvPr>
        <xdr:cNvCxnSpPr/>
      </xdr:nvCxnSpPr>
      <xdr:spPr>
        <a:xfrm>
          <a:off x="3429000" y="14204950"/>
          <a:ext cx="7493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105411</xdr:rowOff>
    </xdr:from>
    <xdr:to>
      <xdr:col>15</xdr:col>
      <xdr:colOff>101600</xdr:colOff>
      <xdr:row>86</xdr:row>
      <xdr:rowOff>35561</xdr:rowOff>
    </xdr:to>
    <xdr:sp macro="" textlink="">
      <xdr:nvSpPr>
        <xdr:cNvPr id="307" name="楕円 306">
          <a:extLst>
            <a:ext uri="{FF2B5EF4-FFF2-40B4-BE49-F238E27FC236}">
              <a16:creationId xmlns:a16="http://schemas.microsoft.com/office/drawing/2014/main" id="{802D4DE2-DFBB-4F19-A441-9506CD3A5DE3}"/>
            </a:ext>
          </a:extLst>
        </xdr:cNvPr>
        <xdr:cNvSpPr/>
      </xdr:nvSpPr>
      <xdr:spPr>
        <a:xfrm>
          <a:off x="2571750" y="141452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156211</xdr:rowOff>
    </xdr:from>
    <xdr:to>
      <xdr:col>19</xdr:col>
      <xdr:colOff>177800</xdr:colOff>
      <xdr:row>86</xdr:row>
      <xdr:rowOff>0</xdr:rowOff>
    </xdr:to>
    <xdr:cxnSp macro="">
      <xdr:nvCxnSpPr>
        <xdr:cNvPr id="308" name="直線コネクタ 307">
          <a:extLst>
            <a:ext uri="{FF2B5EF4-FFF2-40B4-BE49-F238E27FC236}">
              <a16:creationId xmlns:a16="http://schemas.microsoft.com/office/drawing/2014/main" id="{C8D74660-2D15-462A-B883-1C026AE2330D}"/>
            </a:ext>
          </a:extLst>
        </xdr:cNvPr>
        <xdr:cNvCxnSpPr/>
      </xdr:nvCxnSpPr>
      <xdr:spPr>
        <a:xfrm>
          <a:off x="2622550" y="14196061"/>
          <a:ext cx="80645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88264</xdr:rowOff>
    </xdr:from>
    <xdr:to>
      <xdr:col>10</xdr:col>
      <xdr:colOff>165100</xdr:colOff>
      <xdr:row>86</xdr:row>
      <xdr:rowOff>18414</xdr:rowOff>
    </xdr:to>
    <xdr:sp macro="" textlink="">
      <xdr:nvSpPr>
        <xdr:cNvPr id="309" name="楕円 308">
          <a:extLst>
            <a:ext uri="{FF2B5EF4-FFF2-40B4-BE49-F238E27FC236}">
              <a16:creationId xmlns:a16="http://schemas.microsoft.com/office/drawing/2014/main" id="{114FBBAA-21D1-4001-A7F0-5444E523168E}"/>
            </a:ext>
          </a:extLst>
        </xdr:cNvPr>
        <xdr:cNvSpPr/>
      </xdr:nvSpPr>
      <xdr:spPr>
        <a:xfrm>
          <a:off x="1778000" y="141281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139064</xdr:rowOff>
    </xdr:from>
    <xdr:to>
      <xdr:col>15</xdr:col>
      <xdr:colOff>50800</xdr:colOff>
      <xdr:row>85</xdr:row>
      <xdr:rowOff>156211</xdr:rowOff>
    </xdr:to>
    <xdr:cxnSp macro="">
      <xdr:nvCxnSpPr>
        <xdr:cNvPr id="310" name="直線コネクタ 309">
          <a:extLst>
            <a:ext uri="{FF2B5EF4-FFF2-40B4-BE49-F238E27FC236}">
              <a16:creationId xmlns:a16="http://schemas.microsoft.com/office/drawing/2014/main" id="{AA0BDF57-FB29-4F6F-B9FE-D5DC4F7AA18A}"/>
            </a:ext>
          </a:extLst>
        </xdr:cNvPr>
        <xdr:cNvCxnSpPr/>
      </xdr:nvCxnSpPr>
      <xdr:spPr>
        <a:xfrm>
          <a:off x="1828800" y="14178914"/>
          <a:ext cx="79375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78739</xdr:rowOff>
    </xdr:from>
    <xdr:to>
      <xdr:col>6</xdr:col>
      <xdr:colOff>38100</xdr:colOff>
      <xdr:row>86</xdr:row>
      <xdr:rowOff>8889</xdr:rowOff>
    </xdr:to>
    <xdr:sp macro="" textlink="">
      <xdr:nvSpPr>
        <xdr:cNvPr id="311" name="楕円 310">
          <a:extLst>
            <a:ext uri="{FF2B5EF4-FFF2-40B4-BE49-F238E27FC236}">
              <a16:creationId xmlns:a16="http://schemas.microsoft.com/office/drawing/2014/main" id="{EE84549C-7EC4-415E-8416-F514EB1E9848}"/>
            </a:ext>
          </a:extLst>
        </xdr:cNvPr>
        <xdr:cNvSpPr/>
      </xdr:nvSpPr>
      <xdr:spPr>
        <a:xfrm>
          <a:off x="984250" y="1411858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129539</xdr:rowOff>
    </xdr:from>
    <xdr:to>
      <xdr:col>10</xdr:col>
      <xdr:colOff>114300</xdr:colOff>
      <xdr:row>85</xdr:row>
      <xdr:rowOff>139064</xdr:rowOff>
    </xdr:to>
    <xdr:cxnSp macro="">
      <xdr:nvCxnSpPr>
        <xdr:cNvPr id="312" name="直線コネクタ 311">
          <a:extLst>
            <a:ext uri="{FF2B5EF4-FFF2-40B4-BE49-F238E27FC236}">
              <a16:creationId xmlns:a16="http://schemas.microsoft.com/office/drawing/2014/main" id="{E9360DB1-0F6A-4261-BFD9-C10DDB687B25}"/>
            </a:ext>
          </a:extLst>
        </xdr:cNvPr>
        <xdr:cNvCxnSpPr/>
      </xdr:nvCxnSpPr>
      <xdr:spPr>
        <a:xfrm>
          <a:off x="1028700" y="14169389"/>
          <a:ext cx="8001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164482</xdr:rowOff>
    </xdr:from>
    <xdr:ext cx="405111" cy="259045"/>
    <xdr:sp macro="" textlink="">
      <xdr:nvSpPr>
        <xdr:cNvPr id="313" name="n_1aveValue【公営住宅】&#10;有形固定資産減価償却率">
          <a:extLst>
            <a:ext uri="{FF2B5EF4-FFF2-40B4-BE49-F238E27FC236}">
              <a16:creationId xmlns:a16="http://schemas.microsoft.com/office/drawing/2014/main" id="{DD52FB18-F7B3-48B6-B102-6188F4BBAF7E}"/>
            </a:ext>
          </a:extLst>
        </xdr:cNvPr>
        <xdr:cNvSpPr txBox="1"/>
      </xdr:nvSpPr>
      <xdr:spPr>
        <a:xfrm>
          <a:off x="3239144" y="13543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135907</xdr:rowOff>
    </xdr:from>
    <xdr:ext cx="405111" cy="259045"/>
    <xdr:sp macro="" textlink="">
      <xdr:nvSpPr>
        <xdr:cNvPr id="314" name="n_2aveValue【公営住宅】&#10;有形固定資産減価償却率">
          <a:extLst>
            <a:ext uri="{FF2B5EF4-FFF2-40B4-BE49-F238E27FC236}">
              <a16:creationId xmlns:a16="http://schemas.microsoft.com/office/drawing/2014/main" id="{1263F1EF-EF00-4640-8848-BE916CCF7418}"/>
            </a:ext>
          </a:extLst>
        </xdr:cNvPr>
        <xdr:cNvSpPr txBox="1"/>
      </xdr:nvSpPr>
      <xdr:spPr>
        <a:xfrm>
          <a:off x="2439044" y="13515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149241</xdr:rowOff>
    </xdr:from>
    <xdr:ext cx="405111" cy="259045"/>
    <xdr:sp macro="" textlink="">
      <xdr:nvSpPr>
        <xdr:cNvPr id="315" name="n_3aveValue【公営住宅】&#10;有形固定資産減価償却率">
          <a:extLst>
            <a:ext uri="{FF2B5EF4-FFF2-40B4-BE49-F238E27FC236}">
              <a16:creationId xmlns:a16="http://schemas.microsoft.com/office/drawing/2014/main" id="{12CFF3D6-DDD8-4EAE-AA57-2597C5155099}"/>
            </a:ext>
          </a:extLst>
        </xdr:cNvPr>
        <xdr:cNvSpPr txBox="1"/>
      </xdr:nvSpPr>
      <xdr:spPr>
        <a:xfrm>
          <a:off x="1645294" y="13528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12082</xdr:rowOff>
    </xdr:from>
    <xdr:ext cx="405111" cy="259045"/>
    <xdr:sp macro="" textlink="">
      <xdr:nvSpPr>
        <xdr:cNvPr id="316" name="n_4aveValue【公営住宅】&#10;有形固定資産減価償却率">
          <a:extLst>
            <a:ext uri="{FF2B5EF4-FFF2-40B4-BE49-F238E27FC236}">
              <a16:creationId xmlns:a16="http://schemas.microsoft.com/office/drawing/2014/main" id="{DE2A93A0-D6D4-480A-8CF1-4F2B8F45FE29}"/>
            </a:ext>
          </a:extLst>
        </xdr:cNvPr>
        <xdr:cNvSpPr txBox="1"/>
      </xdr:nvSpPr>
      <xdr:spPr>
        <a:xfrm>
          <a:off x="851544" y="1355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41927</xdr:rowOff>
    </xdr:from>
    <xdr:ext cx="405111" cy="259045"/>
    <xdr:sp macro="" textlink="">
      <xdr:nvSpPr>
        <xdr:cNvPr id="317" name="n_1mainValue【公営住宅】&#10;有形固定資産減価償却率">
          <a:extLst>
            <a:ext uri="{FF2B5EF4-FFF2-40B4-BE49-F238E27FC236}">
              <a16:creationId xmlns:a16="http://schemas.microsoft.com/office/drawing/2014/main" id="{58363BE4-3E1A-4D11-827E-E27B91BD02BC}"/>
            </a:ext>
          </a:extLst>
        </xdr:cNvPr>
        <xdr:cNvSpPr txBox="1"/>
      </xdr:nvSpPr>
      <xdr:spPr>
        <a:xfrm>
          <a:off x="3239144" y="14246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26688</xdr:rowOff>
    </xdr:from>
    <xdr:ext cx="405111" cy="259045"/>
    <xdr:sp macro="" textlink="">
      <xdr:nvSpPr>
        <xdr:cNvPr id="318" name="n_2mainValue【公営住宅】&#10;有形固定資産減価償却率">
          <a:extLst>
            <a:ext uri="{FF2B5EF4-FFF2-40B4-BE49-F238E27FC236}">
              <a16:creationId xmlns:a16="http://schemas.microsoft.com/office/drawing/2014/main" id="{5118CE2D-B046-49C0-A73A-D9CAEC190806}"/>
            </a:ext>
          </a:extLst>
        </xdr:cNvPr>
        <xdr:cNvSpPr txBox="1"/>
      </xdr:nvSpPr>
      <xdr:spPr>
        <a:xfrm>
          <a:off x="2439044" y="14231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9541</xdr:rowOff>
    </xdr:from>
    <xdr:ext cx="405111" cy="259045"/>
    <xdr:sp macro="" textlink="">
      <xdr:nvSpPr>
        <xdr:cNvPr id="319" name="n_3mainValue【公営住宅】&#10;有形固定資産減価償却率">
          <a:extLst>
            <a:ext uri="{FF2B5EF4-FFF2-40B4-BE49-F238E27FC236}">
              <a16:creationId xmlns:a16="http://schemas.microsoft.com/office/drawing/2014/main" id="{45606FD8-C668-4143-A121-26049345F336}"/>
            </a:ext>
          </a:extLst>
        </xdr:cNvPr>
        <xdr:cNvSpPr txBox="1"/>
      </xdr:nvSpPr>
      <xdr:spPr>
        <a:xfrm>
          <a:off x="1645294" y="14214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16</xdr:rowOff>
    </xdr:from>
    <xdr:ext cx="405111" cy="259045"/>
    <xdr:sp macro="" textlink="">
      <xdr:nvSpPr>
        <xdr:cNvPr id="320" name="n_4mainValue【公営住宅】&#10;有形固定資産減価償却率">
          <a:extLst>
            <a:ext uri="{FF2B5EF4-FFF2-40B4-BE49-F238E27FC236}">
              <a16:creationId xmlns:a16="http://schemas.microsoft.com/office/drawing/2014/main" id="{2FA61C59-40E9-40D2-947F-C13EFEAB8791}"/>
            </a:ext>
          </a:extLst>
        </xdr:cNvPr>
        <xdr:cNvSpPr txBox="1"/>
      </xdr:nvSpPr>
      <xdr:spPr>
        <a:xfrm>
          <a:off x="851544" y="14204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B8561AFF-7091-43C1-AC4A-2DF3F1E83548}"/>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EEF989CD-F681-40D8-A23B-A101781749A7}"/>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4C58ADA8-D9EA-450B-99F4-6752D39E6C29}"/>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204C6EBB-F3A3-43D2-AE8E-A46A1056AC7C}"/>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D501C5DB-9412-42D4-B5ED-5E5FBF4FB3D1}"/>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EC4B4ABC-D5FB-436A-9795-E2E62CEEBF7E}"/>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4E4E2B95-C709-44CF-8DEB-624C7C3CC4B5}"/>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B8CC8E08-D98F-4C94-9834-BBC1DBA64021}"/>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7ED85515-CCF4-4B91-9FC2-49D458211F0B}"/>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2EFF848D-A037-4A1B-A172-68F354A571C9}"/>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C1B7CF27-205D-40D4-B29B-02D89C0EF99D}"/>
            </a:ext>
          </a:extLst>
        </xdr:cNvPr>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583769C1-EEC1-4111-9C83-66D62FB45954}"/>
            </a:ext>
          </a:extLst>
        </xdr:cNvPr>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D10C82DE-F828-4C94-8649-DAD582DA6EFE}"/>
            </a:ext>
          </a:extLst>
        </xdr:cNvPr>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34" name="テキスト ボックス 333">
          <a:extLst>
            <a:ext uri="{FF2B5EF4-FFF2-40B4-BE49-F238E27FC236}">
              <a16:creationId xmlns:a16="http://schemas.microsoft.com/office/drawing/2014/main" id="{C752B00C-3AEB-40E7-A218-CD14433C8179}"/>
            </a:ext>
          </a:extLst>
        </xdr:cNvPr>
        <xdr:cNvSpPr txBox="1"/>
      </xdr:nvSpPr>
      <xdr:spPr>
        <a:xfrm>
          <a:off x="5482151" y="139175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E9B94688-B966-436E-AB21-BF584E396367}"/>
            </a:ext>
          </a:extLst>
        </xdr:cNvPr>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36" name="テキスト ボックス 335">
          <a:extLst>
            <a:ext uri="{FF2B5EF4-FFF2-40B4-BE49-F238E27FC236}">
              <a16:creationId xmlns:a16="http://schemas.microsoft.com/office/drawing/2014/main" id="{5B6E2145-A817-4104-99EB-B4BC174D4D91}"/>
            </a:ext>
          </a:extLst>
        </xdr:cNvPr>
        <xdr:cNvSpPr txBox="1"/>
      </xdr:nvSpPr>
      <xdr:spPr>
        <a:xfrm>
          <a:off x="5482151" y="1360371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65E0497B-4106-449E-A697-77C021B22079}"/>
            </a:ext>
          </a:extLst>
        </xdr:cNvPr>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38" name="テキスト ボックス 337">
          <a:extLst>
            <a:ext uri="{FF2B5EF4-FFF2-40B4-BE49-F238E27FC236}">
              <a16:creationId xmlns:a16="http://schemas.microsoft.com/office/drawing/2014/main" id="{A5E14587-358E-4740-9E7B-7656C7D8B088}"/>
            </a:ext>
          </a:extLst>
        </xdr:cNvPr>
        <xdr:cNvSpPr txBox="1"/>
      </xdr:nvSpPr>
      <xdr:spPr>
        <a:xfrm>
          <a:off x="5482151" y="132898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E1FF43BF-AEED-43E7-84D0-02FEC0BD7038}"/>
            </a:ext>
          </a:extLst>
        </xdr:cNvPr>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0" name="テキスト ボックス 339">
          <a:extLst>
            <a:ext uri="{FF2B5EF4-FFF2-40B4-BE49-F238E27FC236}">
              <a16:creationId xmlns:a16="http://schemas.microsoft.com/office/drawing/2014/main" id="{AE7C2FDB-2E5E-4C64-AFE5-8773B6F32691}"/>
            </a:ext>
          </a:extLst>
        </xdr:cNvPr>
        <xdr:cNvSpPr txBox="1"/>
      </xdr:nvSpPr>
      <xdr:spPr>
        <a:xfrm>
          <a:off x="5482151" y="129759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E1C006CC-1461-4E3F-B16E-72C04679A707}"/>
            </a:ext>
          </a:extLst>
        </xdr:cNvPr>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a:extLst>
            <a:ext uri="{FF2B5EF4-FFF2-40B4-BE49-F238E27FC236}">
              <a16:creationId xmlns:a16="http://schemas.microsoft.com/office/drawing/2014/main" id="{06EE9F69-40C7-4B18-A947-C773BE4EA981}"/>
            </a:ext>
          </a:extLst>
        </xdr:cNvPr>
        <xdr:cNvSpPr txBox="1"/>
      </xdr:nvSpPr>
      <xdr:spPr>
        <a:xfrm>
          <a:off x="5482151" y="1266209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9AE05E4A-C50F-4DAA-9F79-7186FABF2AAB}"/>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EF12C171-2DB1-450D-BB4C-FC7AA9655ABA}"/>
            </a:ext>
          </a:extLst>
        </xdr:cNvPr>
        <xdr:cNvSpPr txBox="1"/>
      </xdr:nvSpPr>
      <xdr:spPr>
        <a:xfrm>
          <a:off x="5482151" y="1234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B490A5CB-B6BB-46BA-9175-97982BB5A641}"/>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76963</xdr:rowOff>
    </xdr:from>
    <xdr:to>
      <xdr:col>54</xdr:col>
      <xdr:colOff>189865</xdr:colOff>
      <xdr:row>86</xdr:row>
      <xdr:rowOff>166932</xdr:rowOff>
    </xdr:to>
    <xdr:cxnSp macro="">
      <xdr:nvCxnSpPr>
        <xdr:cNvPr id="346" name="直線コネクタ 345">
          <a:extLst>
            <a:ext uri="{FF2B5EF4-FFF2-40B4-BE49-F238E27FC236}">
              <a16:creationId xmlns:a16="http://schemas.microsoft.com/office/drawing/2014/main" id="{EB83C0A3-BE90-40F1-B103-6BCBFF83253A}"/>
            </a:ext>
          </a:extLst>
        </xdr:cNvPr>
        <xdr:cNvCxnSpPr/>
      </xdr:nvCxnSpPr>
      <xdr:spPr>
        <a:xfrm flipV="1">
          <a:off x="9429115" y="12961113"/>
          <a:ext cx="0" cy="1410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macro="" textlink="">
      <xdr:nvSpPr>
        <xdr:cNvPr id="347" name="【公営住宅】&#10;一人当たり面積最小値テキスト">
          <a:extLst>
            <a:ext uri="{FF2B5EF4-FFF2-40B4-BE49-F238E27FC236}">
              <a16:creationId xmlns:a16="http://schemas.microsoft.com/office/drawing/2014/main" id="{482CCAF3-0A72-4D34-A73A-5A107F1A546A}"/>
            </a:ext>
          </a:extLst>
        </xdr:cNvPr>
        <xdr:cNvSpPr txBox="1"/>
      </xdr:nvSpPr>
      <xdr:spPr>
        <a:xfrm>
          <a:off x="9467850" y="1436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348" name="直線コネクタ 347">
          <a:extLst>
            <a:ext uri="{FF2B5EF4-FFF2-40B4-BE49-F238E27FC236}">
              <a16:creationId xmlns:a16="http://schemas.microsoft.com/office/drawing/2014/main" id="{26CCB158-A211-4C80-91EA-A64C217CBD3D}"/>
            </a:ext>
          </a:extLst>
        </xdr:cNvPr>
        <xdr:cNvCxnSpPr/>
      </xdr:nvCxnSpPr>
      <xdr:spPr>
        <a:xfrm>
          <a:off x="9359900" y="143718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23640</xdr:rowOff>
    </xdr:from>
    <xdr:ext cx="534377" cy="259045"/>
    <xdr:sp macro="" textlink="">
      <xdr:nvSpPr>
        <xdr:cNvPr id="349" name="【公営住宅】&#10;一人当たり面積最大値テキスト">
          <a:extLst>
            <a:ext uri="{FF2B5EF4-FFF2-40B4-BE49-F238E27FC236}">
              <a16:creationId xmlns:a16="http://schemas.microsoft.com/office/drawing/2014/main" id="{25394C67-AF50-4115-841A-75F539C2B248}"/>
            </a:ext>
          </a:extLst>
        </xdr:cNvPr>
        <xdr:cNvSpPr txBox="1"/>
      </xdr:nvSpPr>
      <xdr:spPr>
        <a:xfrm>
          <a:off x="9467850" y="1274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76963</xdr:rowOff>
    </xdr:from>
    <xdr:to>
      <xdr:col>55</xdr:col>
      <xdr:colOff>88900</xdr:colOff>
      <xdr:row>78</xdr:row>
      <xdr:rowOff>76963</xdr:rowOff>
    </xdr:to>
    <xdr:cxnSp macro="">
      <xdr:nvCxnSpPr>
        <xdr:cNvPr id="350" name="直線コネクタ 349">
          <a:extLst>
            <a:ext uri="{FF2B5EF4-FFF2-40B4-BE49-F238E27FC236}">
              <a16:creationId xmlns:a16="http://schemas.microsoft.com/office/drawing/2014/main" id="{15E3C52A-6F4C-4D0E-B0EE-743D940CF845}"/>
            </a:ext>
          </a:extLst>
        </xdr:cNvPr>
        <xdr:cNvCxnSpPr/>
      </xdr:nvCxnSpPr>
      <xdr:spPr>
        <a:xfrm>
          <a:off x="9359900" y="129611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74446</xdr:rowOff>
    </xdr:from>
    <xdr:ext cx="469744" cy="259045"/>
    <xdr:sp macro="" textlink="">
      <xdr:nvSpPr>
        <xdr:cNvPr id="351" name="【公営住宅】&#10;一人当たり面積平均値テキスト">
          <a:extLst>
            <a:ext uri="{FF2B5EF4-FFF2-40B4-BE49-F238E27FC236}">
              <a16:creationId xmlns:a16="http://schemas.microsoft.com/office/drawing/2014/main" id="{02CBDC73-AEE3-46CA-BBC5-CFF522B9F44D}"/>
            </a:ext>
          </a:extLst>
        </xdr:cNvPr>
        <xdr:cNvSpPr txBox="1"/>
      </xdr:nvSpPr>
      <xdr:spPr>
        <a:xfrm>
          <a:off x="9467850" y="141142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51569</xdr:rowOff>
    </xdr:from>
    <xdr:to>
      <xdr:col>55</xdr:col>
      <xdr:colOff>50800</xdr:colOff>
      <xdr:row>86</xdr:row>
      <xdr:rowOff>153169</xdr:rowOff>
    </xdr:to>
    <xdr:sp macro="" textlink="">
      <xdr:nvSpPr>
        <xdr:cNvPr id="352" name="フローチャート: 判断 351">
          <a:extLst>
            <a:ext uri="{FF2B5EF4-FFF2-40B4-BE49-F238E27FC236}">
              <a16:creationId xmlns:a16="http://schemas.microsoft.com/office/drawing/2014/main" id="{4EBE847C-312A-4D9D-A484-EA5CB55D95DB}"/>
            </a:ext>
          </a:extLst>
        </xdr:cNvPr>
        <xdr:cNvSpPr/>
      </xdr:nvSpPr>
      <xdr:spPr>
        <a:xfrm>
          <a:off x="9398000" y="1425651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54835</xdr:rowOff>
    </xdr:from>
    <xdr:to>
      <xdr:col>50</xdr:col>
      <xdr:colOff>165100</xdr:colOff>
      <xdr:row>86</xdr:row>
      <xdr:rowOff>156435</xdr:rowOff>
    </xdr:to>
    <xdr:sp macro="" textlink="">
      <xdr:nvSpPr>
        <xdr:cNvPr id="353" name="フローチャート: 判断 352">
          <a:extLst>
            <a:ext uri="{FF2B5EF4-FFF2-40B4-BE49-F238E27FC236}">
              <a16:creationId xmlns:a16="http://schemas.microsoft.com/office/drawing/2014/main" id="{A9A1BA3B-0A01-4C06-BBAC-D71743F41CBE}"/>
            </a:ext>
          </a:extLst>
        </xdr:cNvPr>
        <xdr:cNvSpPr/>
      </xdr:nvSpPr>
      <xdr:spPr>
        <a:xfrm>
          <a:off x="8636000" y="1425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53561</xdr:rowOff>
    </xdr:from>
    <xdr:to>
      <xdr:col>46</xdr:col>
      <xdr:colOff>38100</xdr:colOff>
      <xdr:row>86</xdr:row>
      <xdr:rowOff>155161</xdr:rowOff>
    </xdr:to>
    <xdr:sp macro="" textlink="">
      <xdr:nvSpPr>
        <xdr:cNvPr id="354" name="フローチャート: 判断 353">
          <a:extLst>
            <a:ext uri="{FF2B5EF4-FFF2-40B4-BE49-F238E27FC236}">
              <a16:creationId xmlns:a16="http://schemas.microsoft.com/office/drawing/2014/main" id="{13FBE147-B5C6-4E1B-AC6E-4F681D96143A}"/>
            </a:ext>
          </a:extLst>
        </xdr:cNvPr>
        <xdr:cNvSpPr/>
      </xdr:nvSpPr>
      <xdr:spPr>
        <a:xfrm>
          <a:off x="7842250" y="142585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24171</xdr:rowOff>
    </xdr:from>
    <xdr:to>
      <xdr:col>41</xdr:col>
      <xdr:colOff>101600</xdr:colOff>
      <xdr:row>86</xdr:row>
      <xdr:rowOff>125771</xdr:rowOff>
    </xdr:to>
    <xdr:sp macro="" textlink="">
      <xdr:nvSpPr>
        <xdr:cNvPr id="355" name="フローチャート: 判断 354">
          <a:extLst>
            <a:ext uri="{FF2B5EF4-FFF2-40B4-BE49-F238E27FC236}">
              <a16:creationId xmlns:a16="http://schemas.microsoft.com/office/drawing/2014/main" id="{63621492-3EE4-45F8-A78D-1F9793DF7BB7}"/>
            </a:ext>
          </a:extLst>
        </xdr:cNvPr>
        <xdr:cNvSpPr/>
      </xdr:nvSpPr>
      <xdr:spPr>
        <a:xfrm>
          <a:off x="7029450" y="1422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22211</xdr:rowOff>
    </xdr:from>
    <xdr:to>
      <xdr:col>36</xdr:col>
      <xdr:colOff>165100</xdr:colOff>
      <xdr:row>86</xdr:row>
      <xdr:rowOff>123811</xdr:rowOff>
    </xdr:to>
    <xdr:sp macro="" textlink="">
      <xdr:nvSpPr>
        <xdr:cNvPr id="356" name="フローチャート: 判断 355">
          <a:extLst>
            <a:ext uri="{FF2B5EF4-FFF2-40B4-BE49-F238E27FC236}">
              <a16:creationId xmlns:a16="http://schemas.microsoft.com/office/drawing/2014/main" id="{A8F79A58-31F3-447B-8B3F-BADE9D2C29F5}"/>
            </a:ext>
          </a:extLst>
        </xdr:cNvPr>
        <xdr:cNvSpPr/>
      </xdr:nvSpPr>
      <xdr:spPr>
        <a:xfrm>
          <a:off x="6235700" y="1422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321E4441-8276-4CDE-8727-206B6ACAB010}"/>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22F6351F-0455-42A4-8DB1-BA1034460281}"/>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30723B02-0B92-4B16-82BF-DCB93027070B}"/>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C43072E5-46EB-4749-B5B6-E7FE3498BC6D}"/>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7E16610C-0E50-4269-B395-599C41B8A7C7}"/>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51961</xdr:rowOff>
    </xdr:from>
    <xdr:to>
      <xdr:col>55</xdr:col>
      <xdr:colOff>50800</xdr:colOff>
      <xdr:row>86</xdr:row>
      <xdr:rowOff>153561</xdr:rowOff>
    </xdr:to>
    <xdr:sp macro="" textlink="">
      <xdr:nvSpPr>
        <xdr:cNvPr id="362" name="楕円 361">
          <a:extLst>
            <a:ext uri="{FF2B5EF4-FFF2-40B4-BE49-F238E27FC236}">
              <a16:creationId xmlns:a16="http://schemas.microsoft.com/office/drawing/2014/main" id="{E5455A7F-745B-491F-AA5A-2BBFF93AA196}"/>
            </a:ext>
          </a:extLst>
        </xdr:cNvPr>
        <xdr:cNvSpPr/>
      </xdr:nvSpPr>
      <xdr:spPr>
        <a:xfrm>
          <a:off x="9398000" y="142569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29996</xdr:rowOff>
    </xdr:from>
    <xdr:ext cx="469744" cy="259045"/>
    <xdr:sp macro="" textlink="">
      <xdr:nvSpPr>
        <xdr:cNvPr id="363" name="【公営住宅】&#10;一人当たり面積該当値テキスト">
          <a:extLst>
            <a:ext uri="{FF2B5EF4-FFF2-40B4-BE49-F238E27FC236}">
              <a16:creationId xmlns:a16="http://schemas.microsoft.com/office/drawing/2014/main" id="{D1682F8B-35B2-45AE-8A8D-92817A2658B1}"/>
            </a:ext>
          </a:extLst>
        </xdr:cNvPr>
        <xdr:cNvSpPr txBox="1"/>
      </xdr:nvSpPr>
      <xdr:spPr>
        <a:xfrm>
          <a:off x="9467850" y="1423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52908</xdr:rowOff>
    </xdr:from>
    <xdr:to>
      <xdr:col>50</xdr:col>
      <xdr:colOff>165100</xdr:colOff>
      <xdr:row>86</xdr:row>
      <xdr:rowOff>154508</xdr:rowOff>
    </xdr:to>
    <xdr:sp macro="" textlink="">
      <xdr:nvSpPr>
        <xdr:cNvPr id="364" name="楕円 363">
          <a:extLst>
            <a:ext uri="{FF2B5EF4-FFF2-40B4-BE49-F238E27FC236}">
              <a16:creationId xmlns:a16="http://schemas.microsoft.com/office/drawing/2014/main" id="{E3A3EC7E-920C-4799-B24C-0A972378A6FA}"/>
            </a:ext>
          </a:extLst>
        </xdr:cNvPr>
        <xdr:cNvSpPr/>
      </xdr:nvSpPr>
      <xdr:spPr>
        <a:xfrm>
          <a:off x="8636000" y="1425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102761</xdr:rowOff>
    </xdr:from>
    <xdr:to>
      <xdr:col>55</xdr:col>
      <xdr:colOff>0</xdr:colOff>
      <xdr:row>86</xdr:row>
      <xdr:rowOff>103708</xdr:rowOff>
    </xdr:to>
    <xdr:cxnSp macro="">
      <xdr:nvCxnSpPr>
        <xdr:cNvPr id="365" name="直線コネクタ 364">
          <a:extLst>
            <a:ext uri="{FF2B5EF4-FFF2-40B4-BE49-F238E27FC236}">
              <a16:creationId xmlns:a16="http://schemas.microsoft.com/office/drawing/2014/main" id="{1A705AE8-83BD-4EAA-88A2-03281D79929F}"/>
            </a:ext>
          </a:extLst>
        </xdr:cNvPr>
        <xdr:cNvCxnSpPr/>
      </xdr:nvCxnSpPr>
      <xdr:spPr>
        <a:xfrm flipV="1">
          <a:off x="8686800" y="14307711"/>
          <a:ext cx="742950" cy="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54671</xdr:rowOff>
    </xdr:from>
    <xdr:to>
      <xdr:col>46</xdr:col>
      <xdr:colOff>38100</xdr:colOff>
      <xdr:row>86</xdr:row>
      <xdr:rowOff>156271</xdr:rowOff>
    </xdr:to>
    <xdr:sp macro="" textlink="">
      <xdr:nvSpPr>
        <xdr:cNvPr id="366" name="楕円 365">
          <a:extLst>
            <a:ext uri="{FF2B5EF4-FFF2-40B4-BE49-F238E27FC236}">
              <a16:creationId xmlns:a16="http://schemas.microsoft.com/office/drawing/2014/main" id="{6104F139-E17B-40B4-97BB-8A6146416E51}"/>
            </a:ext>
          </a:extLst>
        </xdr:cNvPr>
        <xdr:cNvSpPr/>
      </xdr:nvSpPr>
      <xdr:spPr>
        <a:xfrm>
          <a:off x="7842250" y="1425962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103708</xdr:rowOff>
    </xdr:from>
    <xdr:to>
      <xdr:col>50</xdr:col>
      <xdr:colOff>114300</xdr:colOff>
      <xdr:row>86</xdr:row>
      <xdr:rowOff>105471</xdr:rowOff>
    </xdr:to>
    <xdr:cxnSp macro="">
      <xdr:nvCxnSpPr>
        <xdr:cNvPr id="367" name="直線コネクタ 366">
          <a:extLst>
            <a:ext uri="{FF2B5EF4-FFF2-40B4-BE49-F238E27FC236}">
              <a16:creationId xmlns:a16="http://schemas.microsoft.com/office/drawing/2014/main" id="{181D68C3-F774-4796-97FA-0741442EEDB5}"/>
            </a:ext>
          </a:extLst>
        </xdr:cNvPr>
        <xdr:cNvCxnSpPr/>
      </xdr:nvCxnSpPr>
      <xdr:spPr>
        <a:xfrm flipV="1">
          <a:off x="7886700" y="14308658"/>
          <a:ext cx="800100" cy="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56206</xdr:rowOff>
    </xdr:from>
    <xdr:to>
      <xdr:col>41</xdr:col>
      <xdr:colOff>101600</xdr:colOff>
      <xdr:row>86</xdr:row>
      <xdr:rowOff>157806</xdr:rowOff>
    </xdr:to>
    <xdr:sp macro="" textlink="">
      <xdr:nvSpPr>
        <xdr:cNvPr id="368" name="楕円 367">
          <a:extLst>
            <a:ext uri="{FF2B5EF4-FFF2-40B4-BE49-F238E27FC236}">
              <a16:creationId xmlns:a16="http://schemas.microsoft.com/office/drawing/2014/main" id="{838A15C8-FAE2-4B85-A768-9B866D2B4280}"/>
            </a:ext>
          </a:extLst>
        </xdr:cNvPr>
        <xdr:cNvSpPr/>
      </xdr:nvSpPr>
      <xdr:spPr>
        <a:xfrm>
          <a:off x="7029450" y="1426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105471</xdr:rowOff>
    </xdr:from>
    <xdr:to>
      <xdr:col>45</xdr:col>
      <xdr:colOff>177800</xdr:colOff>
      <xdr:row>86</xdr:row>
      <xdr:rowOff>107006</xdr:rowOff>
    </xdr:to>
    <xdr:cxnSp macro="">
      <xdr:nvCxnSpPr>
        <xdr:cNvPr id="369" name="直線コネクタ 368">
          <a:extLst>
            <a:ext uri="{FF2B5EF4-FFF2-40B4-BE49-F238E27FC236}">
              <a16:creationId xmlns:a16="http://schemas.microsoft.com/office/drawing/2014/main" id="{529166F0-E9CE-4170-9B2F-003DF66E7937}"/>
            </a:ext>
          </a:extLst>
        </xdr:cNvPr>
        <xdr:cNvCxnSpPr/>
      </xdr:nvCxnSpPr>
      <xdr:spPr>
        <a:xfrm flipV="1">
          <a:off x="7080250" y="14310421"/>
          <a:ext cx="806450" cy="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57153</xdr:rowOff>
    </xdr:from>
    <xdr:to>
      <xdr:col>36</xdr:col>
      <xdr:colOff>165100</xdr:colOff>
      <xdr:row>86</xdr:row>
      <xdr:rowOff>158753</xdr:rowOff>
    </xdr:to>
    <xdr:sp macro="" textlink="">
      <xdr:nvSpPr>
        <xdr:cNvPr id="370" name="楕円 369">
          <a:extLst>
            <a:ext uri="{FF2B5EF4-FFF2-40B4-BE49-F238E27FC236}">
              <a16:creationId xmlns:a16="http://schemas.microsoft.com/office/drawing/2014/main" id="{3CFD7369-7BC5-4A5B-B0F9-A9D52A4F9DAE}"/>
            </a:ext>
          </a:extLst>
        </xdr:cNvPr>
        <xdr:cNvSpPr/>
      </xdr:nvSpPr>
      <xdr:spPr>
        <a:xfrm>
          <a:off x="6235700" y="1426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107006</xdr:rowOff>
    </xdr:from>
    <xdr:to>
      <xdr:col>41</xdr:col>
      <xdr:colOff>50800</xdr:colOff>
      <xdr:row>86</xdr:row>
      <xdr:rowOff>107953</xdr:rowOff>
    </xdr:to>
    <xdr:cxnSp macro="">
      <xdr:nvCxnSpPr>
        <xdr:cNvPr id="371" name="直線コネクタ 370">
          <a:extLst>
            <a:ext uri="{FF2B5EF4-FFF2-40B4-BE49-F238E27FC236}">
              <a16:creationId xmlns:a16="http://schemas.microsoft.com/office/drawing/2014/main" id="{E5D161E5-9F48-433B-8243-641557B60C60}"/>
            </a:ext>
          </a:extLst>
        </xdr:cNvPr>
        <xdr:cNvCxnSpPr/>
      </xdr:nvCxnSpPr>
      <xdr:spPr>
        <a:xfrm flipV="1">
          <a:off x="6286500" y="14311956"/>
          <a:ext cx="793750" cy="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147562</xdr:rowOff>
    </xdr:from>
    <xdr:ext cx="469744" cy="259045"/>
    <xdr:sp macro="" textlink="">
      <xdr:nvSpPr>
        <xdr:cNvPr id="372" name="n_1aveValue【公営住宅】&#10;一人当たり面積">
          <a:extLst>
            <a:ext uri="{FF2B5EF4-FFF2-40B4-BE49-F238E27FC236}">
              <a16:creationId xmlns:a16="http://schemas.microsoft.com/office/drawing/2014/main" id="{6A0B4F8A-B131-467B-9D20-1E808EDECEBA}"/>
            </a:ext>
          </a:extLst>
        </xdr:cNvPr>
        <xdr:cNvSpPr txBox="1"/>
      </xdr:nvSpPr>
      <xdr:spPr>
        <a:xfrm>
          <a:off x="8458277" y="1435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238</xdr:rowOff>
    </xdr:from>
    <xdr:ext cx="469744" cy="259045"/>
    <xdr:sp macro="" textlink="">
      <xdr:nvSpPr>
        <xdr:cNvPr id="373" name="n_2aveValue【公営住宅】&#10;一人当たり面積">
          <a:extLst>
            <a:ext uri="{FF2B5EF4-FFF2-40B4-BE49-F238E27FC236}">
              <a16:creationId xmlns:a16="http://schemas.microsoft.com/office/drawing/2014/main" id="{F40C3F0F-5C9D-435B-A5C3-1019E15D3E19}"/>
            </a:ext>
          </a:extLst>
        </xdr:cNvPr>
        <xdr:cNvSpPr txBox="1"/>
      </xdr:nvSpPr>
      <xdr:spPr>
        <a:xfrm>
          <a:off x="7677227" y="14040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142298</xdr:rowOff>
    </xdr:from>
    <xdr:ext cx="469744" cy="259045"/>
    <xdr:sp macro="" textlink="">
      <xdr:nvSpPr>
        <xdr:cNvPr id="374" name="n_3aveValue【公営住宅】&#10;一人当たり面積">
          <a:extLst>
            <a:ext uri="{FF2B5EF4-FFF2-40B4-BE49-F238E27FC236}">
              <a16:creationId xmlns:a16="http://schemas.microsoft.com/office/drawing/2014/main" id="{10CA5F1E-D271-4D8A-99DA-95136C47D341}"/>
            </a:ext>
          </a:extLst>
        </xdr:cNvPr>
        <xdr:cNvSpPr txBox="1"/>
      </xdr:nvSpPr>
      <xdr:spPr>
        <a:xfrm>
          <a:off x="6864427" y="14017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140338</xdr:rowOff>
    </xdr:from>
    <xdr:ext cx="469744" cy="259045"/>
    <xdr:sp macro="" textlink="">
      <xdr:nvSpPr>
        <xdr:cNvPr id="375" name="n_4aveValue【公営住宅】&#10;一人当たり面積">
          <a:extLst>
            <a:ext uri="{FF2B5EF4-FFF2-40B4-BE49-F238E27FC236}">
              <a16:creationId xmlns:a16="http://schemas.microsoft.com/office/drawing/2014/main" id="{45A28E5D-323D-43E5-87CC-86191ECF1649}"/>
            </a:ext>
          </a:extLst>
        </xdr:cNvPr>
        <xdr:cNvSpPr txBox="1"/>
      </xdr:nvSpPr>
      <xdr:spPr>
        <a:xfrm>
          <a:off x="6070677" y="14015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171035</xdr:rowOff>
    </xdr:from>
    <xdr:ext cx="469744" cy="259045"/>
    <xdr:sp macro="" textlink="">
      <xdr:nvSpPr>
        <xdr:cNvPr id="376" name="n_1mainValue【公営住宅】&#10;一人当たり面積">
          <a:extLst>
            <a:ext uri="{FF2B5EF4-FFF2-40B4-BE49-F238E27FC236}">
              <a16:creationId xmlns:a16="http://schemas.microsoft.com/office/drawing/2014/main" id="{F091CF3D-2038-4C9D-88E0-4A4A97E181F5}"/>
            </a:ext>
          </a:extLst>
        </xdr:cNvPr>
        <xdr:cNvSpPr txBox="1"/>
      </xdr:nvSpPr>
      <xdr:spPr>
        <a:xfrm>
          <a:off x="8458277" y="14039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147398</xdr:rowOff>
    </xdr:from>
    <xdr:ext cx="469744" cy="259045"/>
    <xdr:sp macro="" textlink="">
      <xdr:nvSpPr>
        <xdr:cNvPr id="377" name="n_2mainValue【公営住宅】&#10;一人当たり面積">
          <a:extLst>
            <a:ext uri="{FF2B5EF4-FFF2-40B4-BE49-F238E27FC236}">
              <a16:creationId xmlns:a16="http://schemas.microsoft.com/office/drawing/2014/main" id="{161565A2-3B12-4507-BF30-067F4E96CC17}"/>
            </a:ext>
          </a:extLst>
        </xdr:cNvPr>
        <xdr:cNvSpPr txBox="1"/>
      </xdr:nvSpPr>
      <xdr:spPr>
        <a:xfrm>
          <a:off x="7677227" y="14352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148933</xdr:rowOff>
    </xdr:from>
    <xdr:ext cx="469744" cy="259045"/>
    <xdr:sp macro="" textlink="">
      <xdr:nvSpPr>
        <xdr:cNvPr id="378" name="n_3mainValue【公営住宅】&#10;一人当たり面積">
          <a:extLst>
            <a:ext uri="{FF2B5EF4-FFF2-40B4-BE49-F238E27FC236}">
              <a16:creationId xmlns:a16="http://schemas.microsoft.com/office/drawing/2014/main" id="{B5E728BB-BEE4-453D-B768-52B3DAFE24F1}"/>
            </a:ext>
          </a:extLst>
        </xdr:cNvPr>
        <xdr:cNvSpPr txBox="1"/>
      </xdr:nvSpPr>
      <xdr:spPr>
        <a:xfrm>
          <a:off x="6864427" y="14353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149880</xdr:rowOff>
    </xdr:from>
    <xdr:ext cx="469744" cy="259045"/>
    <xdr:sp macro="" textlink="">
      <xdr:nvSpPr>
        <xdr:cNvPr id="379" name="n_4mainValue【公営住宅】&#10;一人当たり面積">
          <a:extLst>
            <a:ext uri="{FF2B5EF4-FFF2-40B4-BE49-F238E27FC236}">
              <a16:creationId xmlns:a16="http://schemas.microsoft.com/office/drawing/2014/main" id="{16790ECB-75A1-46C4-9676-AE93F294A2B1}"/>
            </a:ext>
          </a:extLst>
        </xdr:cNvPr>
        <xdr:cNvSpPr txBox="1"/>
      </xdr:nvSpPr>
      <xdr:spPr>
        <a:xfrm>
          <a:off x="6070677" y="14354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2F6618E7-3C1C-43F2-8A65-B42380F7D674}"/>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C346F917-C821-41AF-B2C1-7950FC223C68}"/>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EB9C6437-1A93-4971-9DBB-CC4BA650773D}"/>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E053C6F3-C651-4506-A8E9-91EE61FF2EC1}"/>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3DB08E3E-75F2-431E-AE37-9A32D630BBDF}"/>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CD595697-8853-410C-A8F5-2EE7DCBD7E6F}"/>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5AB7A49F-1692-42D0-8B45-E13C421787C9}"/>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7528CB50-BE45-4161-8F78-374234BA3E7E}"/>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62486CC7-02B7-4D1E-B71C-F04248098938}"/>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FA771E50-1475-4824-966C-4584F1A10419}"/>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DC2E2D68-B07B-4C63-A8FE-4F96332D77F5}"/>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id="{959070DB-EE8E-466F-8912-ADAC89C04A38}"/>
            </a:ext>
          </a:extLst>
        </xdr:cNvPr>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a16="http://schemas.microsoft.com/office/drawing/2014/main" id="{CBCC6F4A-816D-4266-9F46-39BA61666DD2}"/>
            </a:ext>
          </a:extLst>
        </xdr:cNvPr>
        <xdr:cNvSpPr txBox="1"/>
      </xdr:nvSpPr>
      <xdr:spPr>
        <a:xfrm>
          <a:off x="2757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id="{6CEEB1B3-2825-485B-BC01-A7F805A3E1DC}"/>
            </a:ext>
          </a:extLst>
        </xdr:cNvPr>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a16="http://schemas.microsoft.com/office/drawing/2014/main" id="{84ED116D-97CF-436C-96A6-190126D68280}"/>
            </a:ext>
          </a:extLst>
        </xdr:cNvPr>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id="{360E7A6C-FA45-4DCB-B177-52E3608055E6}"/>
            </a:ext>
          </a:extLst>
        </xdr:cNvPr>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a16="http://schemas.microsoft.com/office/drawing/2014/main" id="{BF8885EE-D0AF-408C-A16C-0CE688CEF23F}"/>
            </a:ext>
          </a:extLst>
        </xdr:cNvPr>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id="{3FF64D66-A7A2-4EF7-BE32-5762C137205F}"/>
            </a:ext>
          </a:extLst>
        </xdr:cNvPr>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a16="http://schemas.microsoft.com/office/drawing/2014/main" id="{D2239B30-ACE4-477E-9A9C-FB0091195E32}"/>
            </a:ext>
          </a:extLst>
        </xdr:cNvPr>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id="{3F7FEC65-1A3B-4772-8EB8-F0A25A9B1AD7}"/>
            </a:ext>
          </a:extLst>
        </xdr:cNvPr>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a16="http://schemas.microsoft.com/office/drawing/2014/main" id="{7E558EB6-5C2F-4C8B-90F0-8972F42894D2}"/>
            </a:ext>
          </a:extLst>
        </xdr:cNvPr>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id="{6880767E-33D1-4F53-A992-B8EC2388C233}"/>
            </a:ext>
          </a:extLst>
        </xdr:cNvPr>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a16="http://schemas.microsoft.com/office/drawing/2014/main" id="{29D80272-E305-41DE-A700-5E69ED5FD64E}"/>
            </a:ext>
          </a:extLst>
        </xdr:cNvPr>
        <xdr:cNvSpPr txBox="1"/>
      </xdr:nvSpPr>
      <xdr:spPr>
        <a:xfrm>
          <a:off x="38496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481595CE-BBDF-424D-9602-7F4F478DD56F}"/>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港湾・漁港】&#10;有形固定資産減価償却率グラフ枠">
          <a:extLst>
            <a:ext uri="{FF2B5EF4-FFF2-40B4-BE49-F238E27FC236}">
              <a16:creationId xmlns:a16="http://schemas.microsoft.com/office/drawing/2014/main" id="{8F47EF6C-6B6C-4209-9012-889AFA5E4975}"/>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109</xdr:row>
      <xdr:rowOff>35379</xdr:rowOff>
    </xdr:to>
    <xdr:cxnSp macro="">
      <xdr:nvCxnSpPr>
        <xdr:cNvPr id="405" name="直線コネクタ 404">
          <a:extLst>
            <a:ext uri="{FF2B5EF4-FFF2-40B4-BE49-F238E27FC236}">
              <a16:creationId xmlns:a16="http://schemas.microsoft.com/office/drawing/2014/main" id="{71EAE2A8-71CE-402F-A2D4-12242EDB0AD9}"/>
            </a:ext>
          </a:extLst>
        </xdr:cNvPr>
        <xdr:cNvCxnSpPr/>
      </xdr:nvCxnSpPr>
      <xdr:spPr>
        <a:xfrm flipV="1">
          <a:off x="4177665" y="166170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港湾・漁港】&#10;有形固定資産減価償却率最小値テキスト">
          <a:extLst>
            <a:ext uri="{FF2B5EF4-FFF2-40B4-BE49-F238E27FC236}">
              <a16:creationId xmlns:a16="http://schemas.microsoft.com/office/drawing/2014/main" id="{235EEA8C-D167-4F83-AFDA-07A8BC575ED6}"/>
            </a:ext>
          </a:extLst>
        </xdr:cNvPr>
        <xdr:cNvSpPr txBox="1"/>
      </xdr:nvSpPr>
      <xdr:spPr>
        <a:xfrm>
          <a:off x="4216400" y="181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a:extLst>
            <a:ext uri="{FF2B5EF4-FFF2-40B4-BE49-F238E27FC236}">
              <a16:creationId xmlns:a16="http://schemas.microsoft.com/office/drawing/2014/main" id="{889D1348-E55C-407B-A83B-9E9123760EF3}"/>
            </a:ext>
          </a:extLst>
        </xdr:cNvPr>
        <xdr:cNvCxnSpPr/>
      </xdr:nvCxnSpPr>
      <xdr:spPr>
        <a:xfrm>
          <a:off x="4108450" y="18151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408" name="【港湾・漁港】&#10;有形固定資産減価償却率最大値テキスト">
          <a:extLst>
            <a:ext uri="{FF2B5EF4-FFF2-40B4-BE49-F238E27FC236}">
              <a16:creationId xmlns:a16="http://schemas.microsoft.com/office/drawing/2014/main" id="{29667097-A501-4FF7-B2F4-59E39D8E2CD6}"/>
            </a:ext>
          </a:extLst>
        </xdr:cNvPr>
        <xdr:cNvSpPr txBox="1"/>
      </xdr:nvSpPr>
      <xdr:spPr>
        <a:xfrm>
          <a:off x="4216400" y="163922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409" name="直線コネクタ 408">
          <a:extLst>
            <a:ext uri="{FF2B5EF4-FFF2-40B4-BE49-F238E27FC236}">
              <a16:creationId xmlns:a16="http://schemas.microsoft.com/office/drawing/2014/main" id="{DEA277F8-F214-4110-A4FD-764C80F5A026}"/>
            </a:ext>
          </a:extLst>
        </xdr:cNvPr>
        <xdr:cNvCxnSpPr/>
      </xdr:nvCxnSpPr>
      <xdr:spPr>
        <a:xfrm>
          <a:off x="4108450" y="166170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131190</xdr:rowOff>
    </xdr:from>
    <xdr:ext cx="405111" cy="259045"/>
    <xdr:sp macro="" textlink="">
      <xdr:nvSpPr>
        <xdr:cNvPr id="410" name="【港湾・漁港】&#10;有形固定資産減価償却率平均値テキスト">
          <a:extLst>
            <a:ext uri="{FF2B5EF4-FFF2-40B4-BE49-F238E27FC236}">
              <a16:creationId xmlns:a16="http://schemas.microsoft.com/office/drawing/2014/main" id="{4C59AE27-7D13-4524-B44B-18485988B91A}"/>
            </a:ext>
          </a:extLst>
        </xdr:cNvPr>
        <xdr:cNvSpPr txBox="1"/>
      </xdr:nvSpPr>
      <xdr:spPr>
        <a:xfrm>
          <a:off x="4216400" y="175619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152763</xdr:rowOff>
    </xdr:from>
    <xdr:to>
      <xdr:col>24</xdr:col>
      <xdr:colOff>114300</xdr:colOff>
      <xdr:row>106</xdr:row>
      <xdr:rowOff>82913</xdr:rowOff>
    </xdr:to>
    <xdr:sp macro="" textlink="">
      <xdr:nvSpPr>
        <xdr:cNvPr id="411" name="フローチャート: 判断 410">
          <a:extLst>
            <a:ext uri="{FF2B5EF4-FFF2-40B4-BE49-F238E27FC236}">
              <a16:creationId xmlns:a16="http://schemas.microsoft.com/office/drawing/2014/main" id="{2618B08C-56E5-4BDA-8A82-6AC241C8A40F}"/>
            </a:ext>
          </a:extLst>
        </xdr:cNvPr>
        <xdr:cNvSpPr/>
      </xdr:nvSpPr>
      <xdr:spPr>
        <a:xfrm>
          <a:off x="4127500" y="1758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120106</xdr:rowOff>
    </xdr:from>
    <xdr:to>
      <xdr:col>20</xdr:col>
      <xdr:colOff>38100</xdr:colOff>
      <xdr:row>106</xdr:row>
      <xdr:rowOff>50256</xdr:rowOff>
    </xdr:to>
    <xdr:sp macro="" textlink="">
      <xdr:nvSpPr>
        <xdr:cNvPr id="412" name="フローチャート: 判断 411">
          <a:extLst>
            <a:ext uri="{FF2B5EF4-FFF2-40B4-BE49-F238E27FC236}">
              <a16:creationId xmlns:a16="http://schemas.microsoft.com/office/drawing/2014/main" id="{E6DFC0F9-FB1B-4321-8D3F-858E65DB179F}"/>
            </a:ext>
          </a:extLst>
        </xdr:cNvPr>
        <xdr:cNvSpPr/>
      </xdr:nvSpPr>
      <xdr:spPr>
        <a:xfrm>
          <a:off x="3384550" y="1755085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77651</xdr:rowOff>
    </xdr:from>
    <xdr:to>
      <xdr:col>15</xdr:col>
      <xdr:colOff>101600</xdr:colOff>
      <xdr:row>106</xdr:row>
      <xdr:rowOff>7801</xdr:rowOff>
    </xdr:to>
    <xdr:sp macro="" textlink="">
      <xdr:nvSpPr>
        <xdr:cNvPr id="413" name="フローチャート: 判断 412">
          <a:extLst>
            <a:ext uri="{FF2B5EF4-FFF2-40B4-BE49-F238E27FC236}">
              <a16:creationId xmlns:a16="http://schemas.microsoft.com/office/drawing/2014/main" id="{A6A9DAE4-CD79-469A-8C03-5C0D54032D79}"/>
            </a:ext>
          </a:extLst>
        </xdr:cNvPr>
        <xdr:cNvSpPr/>
      </xdr:nvSpPr>
      <xdr:spPr>
        <a:xfrm>
          <a:off x="2571750" y="1750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111942</xdr:rowOff>
    </xdr:from>
    <xdr:to>
      <xdr:col>10</xdr:col>
      <xdr:colOff>165100</xdr:colOff>
      <xdr:row>106</xdr:row>
      <xdr:rowOff>42092</xdr:rowOff>
    </xdr:to>
    <xdr:sp macro="" textlink="">
      <xdr:nvSpPr>
        <xdr:cNvPr id="414" name="フローチャート: 判断 413">
          <a:extLst>
            <a:ext uri="{FF2B5EF4-FFF2-40B4-BE49-F238E27FC236}">
              <a16:creationId xmlns:a16="http://schemas.microsoft.com/office/drawing/2014/main" id="{1E4FFCDF-1C95-4D09-B589-6E2EF2EEB9C6}"/>
            </a:ext>
          </a:extLst>
        </xdr:cNvPr>
        <xdr:cNvSpPr/>
      </xdr:nvSpPr>
      <xdr:spPr>
        <a:xfrm>
          <a:off x="1778000" y="1754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56424</xdr:rowOff>
    </xdr:from>
    <xdr:to>
      <xdr:col>6</xdr:col>
      <xdr:colOff>38100</xdr:colOff>
      <xdr:row>105</xdr:row>
      <xdr:rowOff>158024</xdr:rowOff>
    </xdr:to>
    <xdr:sp macro="" textlink="">
      <xdr:nvSpPr>
        <xdr:cNvPr id="415" name="フローチャート: 判断 414">
          <a:extLst>
            <a:ext uri="{FF2B5EF4-FFF2-40B4-BE49-F238E27FC236}">
              <a16:creationId xmlns:a16="http://schemas.microsoft.com/office/drawing/2014/main" id="{6DDE3E83-5557-4266-98D9-A3EABFA08638}"/>
            </a:ext>
          </a:extLst>
        </xdr:cNvPr>
        <xdr:cNvSpPr/>
      </xdr:nvSpPr>
      <xdr:spPr>
        <a:xfrm>
          <a:off x="984250" y="1748717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63F0CE14-5C0B-44BC-910C-C6B1BB308C90}"/>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F6313D3D-DB75-418C-A7BF-EFF41C01219D}"/>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55279D95-F33D-4789-BF83-BB944C43D3D8}"/>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F318F426-A9BC-402C-9034-84EEA644BF01}"/>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2F897E6-0F56-4272-916A-FAC9EA566287}"/>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74386</xdr:rowOff>
    </xdr:from>
    <xdr:to>
      <xdr:col>24</xdr:col>
      <xdr:colOff>114300</xdr:colOff>
      <xdr:row>105</xdr:row>
      <xdr:rowOff>4536</xdr:rowOff>
    </xdr:to>
    <xdr:sp macro="" textlink="">
      <xdr:nvSpPr>
        <xdr:cNvPr id="421" name="楕円 420">
          <a:extLst>
            <a:ext uri="{FF2B5EF4-FFF2-40B4-BE49-F238E27FC236}">
              <a16:creationId xmlns:a16="http://schemas.microsoft.com/office/drawing/2014/main" id="{83F8DADF-6B35-4314-8838-4C7FCD50A45B}"/>
            </a:ext>
          </a:extLst>
        </xdr:cNvPr>
        <xdr:cNvSpPr/>
      </xdr:nvSpPr>
      <xdr:spPr>
        <a:xfrm>
          <a:off x="4127500" y="1733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97263</xdr:rowOff>
    </xdr:from>
    <xdr:ext cx="405111" cy="259045"/>
    <xdr:sp macro="" textlink="">
      <xdr:nvSpPr>
        <xdr:cNvPr id="422" name="【港湾・漁港】&#10;有形固定資産減価償却率該当値テキスト">
          <a:extLst>
            <a:ext uri="{FF2B5EF4-FFF2-40B4-BE49-F238E27FC236}">
              <a16:creationId xmlns:a16="http://schemas.microsoft.com/office/drawing/2014/main" id="{81A18CB8-F33C-4FAF-83A3-1FCE037FEA5D}"/>
            </a:ext>
          </a:extLst>
        </xdr:cNvPr>
        <xdr:cNvSpPr txBox="1"/>
      </xdr:nvSpPr>
      <xdr:spPr>
        <a:xfrm>
          <a:off x="4216400" y="1718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40095</xdr:rowOff>
    </xdr:from>
    <xdr:to>
      <xdr:col>20</xdr:col>
      <xdr:colOff>38100</xdr:colOff>
      <xdr:row>104</xdr:row>
      <xdr:rowOff>141695</xdr:rowOff>
    </xdr:to>
    <xdr:sp macro="" textlink="">
      <xdr:nvSpPr>
        <xdr:cNvPr id="423" name="楕円 422">
          <a:extLst>
            <a:ext uri="{FF2B5EF4-FFF2-40B4-BE49-F238E27FC236}">
              <a16:creationId xmlns:a16="http://schemas.microsoft.com/office/drawing/2014/main" id="{DA272F6B-373E-4291-B29C-841752D07A64}"/>
            </a:ext>
          </a:extLst>
        </xdr:cNvPr>
        <xdr:cNvSpPr/>
      </xdr:nvSpPr>
      <xdr:spPr>
        <a:xfrm>
          <a:off x="3384550" y="172993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90895</xdr:rowOff>
    </xdr:from>
    <xdr:to>
      <xdr:col>24</xdr:col>
      <xdr:colOff>63500</xdr:colOff>
      <xdr:row>104</xdr:row>
      <xdr:rowOff>125186</xdr:rowOff>
    </xdr:to>
    <xdr:cxnSp macro="">
      <xdr:nvCxnSpPr>
        <xdr:cNvPr id="424" name="直線コネクタ 423">
          <a:extLst>
            <a:ext uri="{FF2B5EF4-FFF2-40B4-BE49-F238E27FC236}">
              <a16:creationId xmlns:a16="http://schemas.microsoft.com/office/drawing/2014/main" id="{535D0831-88BA-4205-844C-C88AE57FC84C}"/>
            </a:ext>
          </a:extLst>
        </xdr:cNvPr>
        <xdr:cNvCxnSpPr/>
      </xdr:nvCxnSpPr>
      <xdr:spPr>
        <a:xfrm>
          <a:off x="3429000" y="17350195"/>
          <a:ext cx="7493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5806</xdr:rowOff>
    </xdr:from>
    <xdr:to>
      <xdr:col>15</xdr:col>
      <xdr:colOff>101600</xdr:colOff>
      <xdr:row>104</xdr:row>
      <xdr:rowOff>107406</xdr:rowOff>
    </xdr:to>
    <xdr:sp macro="" textlink="">
      <xdr:nvSpPr>
        <xdr:cNvPr id="425" name="楕円 424">
          <a:extLst>
            <a:ext uri="{FF2B5EF4-FFF2-40B4-BE49-F238E27FC236}">
              <a16:creationId xmlns:a16="http://schemas.microsoft.com/office/drawing/2014/main" id="{171ADC72-396B-453D-AEF7-003E3E05A1B5}"/>
            </a:ext>
          </a:extLst>
        </xdr:cNvPr>
        <xdr:cNvSpPr/>
      </xdr:nvSpPr>
      <xdr:spPr>
        <a:xfrm>
          <a:off x="2571750" y="1726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56606</xdr:rowOff>
    </xdr:from>
    <xdr:to>
      <xdr:col>19</xdr:col>
      <xdr:colOff>177800</xdr:colOff>
      <xdr:row>104</xdr:row>
      <xdr:rowOff>90895</xdr:rowOff>
    </xdr:to>
    <xdr:cxnSp macro="">
      <xdr:nvCxnSpPr>
        <xdr:cNvPr id="426" name="直線コネクタ 425">
          <a:extLst>
            <a:ext uri="{FF2B5EF4-FFF2-40B4-BE49-F238E27FC236}">
              <a16:creationId xmlns:a16="http://schemas.microsoft.com/office/drawing/2014/main" id="{0B283BB3-6F25-421B-88FC-B6D1A8A7DA71}"/>
            </a:ext>
          </a:extLst>
        </xdr:cNvPr>
        <xdr:cNvCxnSpPr/>
      </xdr:nvCxnSpPr>
      <xdr:spPr>
        <a:xfrm>
          <a:off x="2622550" y="17315906"/>
          <a:ext cx="80645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142966</xdr:rowOff>
    </xdr:from>
    <xdr:to>
      <xdr:col>10</xdr:col>
      <xdr:colOff>165100</xdr:colOff>
      <xdr:row>104</xdr:row>
      <xdr:rowOff>73116</xdr:rowOff>
    </xdr:to>
    <xdr:sp macro="" textlink="">
      <xdr:nvSpPr>
        <xdr:cNvPr id="427" name="楕円 426">
          <a:extLst>
            <a:ext uri="{FF2B5EF4-FFF2-40B4-BE49-F238E27FC236}">
              <a16:creationId xmlns:a16="http://schemas.microsoft.com/office/drawing/2014/main" id="{472F906F-181B-442A-B6CE-94389932A88E}"/>
            </a:ext>
          </a:extLst>
        </xdr:cNvPr>
        <xdr:cNvSpPr/>
      </xdr:nvSpPr>
      <xdr:spPr>
        <a:xfrm>
          <a:off x="1778000" y="1723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22316</xdr:rowOff>
    </xdr:from>
    <xdr:to>
      <xdr:col>15</xdr:col>
      <xdr:colOff>50800</xdr:colOff>
      <xdr:row>104</xdr:row>
      <xdr:rowOff>56606</xdr:rowOff>
    </xdr:to>
    <xdr:cxnSp macro="">
      <xdr:nvCxnSpPr>
        <xdr:cNvPr id="428" name="直線コネクタ 427">
          <a:extLst>
            <a:ext uri="{FF2B5EF4-FFF2-40B4-BE49-F238E27FC236}">
              <a16:creationId xmlns:a16="http://schemas.microsoft.com/office/drawing/2014/main" id="{34877815-B888-4181-A9CD-42BAAC1C3827}"/>
            </a:ext>
          </a:extLst>
        </xdr:cNvPr>
        <xdr:cNvCxnSpPr/>
      </xdr:nvCxnSpPr>
      <xdr:spPr>
        <a:xfrm>
          <a:off x="1828800" y="17281616"/>
          <a:ext cx="7937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111942</xdr:rowOff>
    </xdr:from>
    <xdr:to>
      <xdr:col>6</xdr:col>
      <xdr:colOff>38100</xdr:colOff>
      <xdr:row>104</xdr:row>
      <xdr:rowOff>42092</xdr:rowOff>
    </xdr:to>
    <xdr:sp macro="" textlink="">
      <xdr:nvSpPr>
        <xdr:cNvPr id="429" name="楕円 428">
          <a:extLst>
            <a:ext uri="{FF2B5EF4-FFF2-40B4-BE49-F238E27FC236}">
              <a16:creationId xmlns:a16="http://schemas.microsoft.com/office/drawing/2014/main" id="{AB78ACDC-A89C-4D34-9056-3D944AED744F}"/>
            </a:ext>
          </a:extLst>
        </xdr:cNvPr>
        <xdr:cNvSpPr/>
      </xdr:nvSpPr>
      <xdr:spPr>
        <a:xfrm>
          <a:off x="984250" y="1719979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162742</xdr:rowOff>
    </xdr:from>
    <xdr:to>
      <xdr:col>10</xdr:col>
      <xdr:colOff>114300</xdr:colOff>
      <xdr:row>104</xdr:row>
      <xdr:rowOff>22316</xdr:rowOff>
    </xdr:to>
    <xdr:cxnSp macro="">
      <xdr:nvCxnSpPr>
        <xdr:cNvPr id="430" name="直線コネクタ 429">
          <a:extLst>
            <a:ext uri="{FF2B5EF4-FFF2-40B4-BE49-F238E27FC236}">
              <a16:creationId xmlns:a16="http://schemas.microsoft.com/office/drawing/2014/main" id="{3F48188A-3069-4ED7-AA90-354FD5A741B2}"/>
            </a:ext>
          </a:extLst>
        </xdr:cNvPr>
        <xdr:cNvCxnSpPr/>
      </xdr:nvCxnSpPr>
      <xdr:spPr>
        <a:xfrm>
          <a:off x="1028700" y="17250592"/>
          <a:ext cx="8001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41383</xdr:rowOff>
    </xdr:from>
    <xdr:ext cx="405111" cy="259045"/>
    <xdr:sp macro="" textlink="">
      <xdr:nvSpPr>
        <xdr:cNvPr id="431" name="n_1aveValue【港湾・漁港】&#10;有形固定資産減価償却率">
          <a:extLst>
            <a:ext uri="{FF2B5EF4-FFF2-40B4-BE49-F238E27FC236}">
              <a16:creationId xmlns:a16="http://schemas.microsoft.com/office/drawing/2014/main" id="{DC8FC8DF-235A-460F-BCFB-D63635F6B0C4}"/>
            </a:ext>
          </a:extLst>
        </xdr:cNvPr>
        <xdr:cNvSpPr txBox="1"/>
      </xdr:nvSpPr>
      <xdr:spPr>
        <a:xfrm>
          <a:off x="3239144" y="17643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170378</xdr:rowOff>
    </xdr:from>
    <xdr:ext cx="405111" cy="259045"/>
    <xdr:sp macro="" textlink="">
      <xdr:nvSpPr>
        <xdr:cNvPr id="432" name="n_2aveValue【港湾・漁港】&#10;有形固定資産減価償却率">
          <a:extLst>
            <a:ext uri="{FF2B5EF4-FFF2-40B4-BE49-F238E27FC236}">
              <a16:creationId xmlns:a16="http://schemas.microsoft.com/office/drawing/2014/main" id="{4EFEBC6D-4222-4A08-8D16-ECDE3298DA3D}"/>
            </a:ext>
          </a:extLst>
        </xdr:cNvPr>
        <xdr:cNvSpPr txBox="1"/>
      </xdr:nvSpPr>
      <xdr:spPr>
        <a:xfrm>
          <a:off x="2439044" y="17601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33219</xdr:rowOff>
    </xdr:from>
    <xdr:ext cx="405111" cy="259045"/>
    <xdr:sp macro="" textlink="">
      <xdr:nvSpPr>
        <xdr:cNvPr id="433" name="n_3aveValue【港湾・漁港】&#10;有形固定資産減価償却率">
          <a:extLst>
            <a:ext uri="{FF2B5EF4-FFF2-40B4-BE49-F238E27FC236}">
              <a16:creationId xmlns:a16="http://schemas.microsoft.com/office/drawing/2014/main" id="{98B457C6-00BE-4390-A776-9A9010D474C5}"/>
            </a:ext>
          </a:extLst>
        </xdr:cNvPr>
        <xdr:cNvSpPr txBox="1"/>
      </xdr:nvSpPr>
      <xdr:spPr>
        <a:xfrm>
          <a:off x="1645294" y="17635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149151</xdr:rowOff>
    </xdr:from>
    <xdr:ext cx="405111" cy="259045"/>
    <xdr:sp macro="" textlink="">
      <xdr:nvSpPr>
        <xdr:cNvPr id="434" name="n_4aveValue【港湾・漁港】&#10;有形固定資産減価償却率">
          <a:extLst>
            <a:ext uri="{FF2B5EF4-FFF2-40B4-BE49-F238E27FC236}">
              <a16:creationId xmlns:a16="http://schemas.microsoft.com/office/drawing/2014/main" id="{256579AD-0096-40EC-BBFC-5FFEF81AFA78}"/>
            </a:ext>
          </a:extLst>
        </xdr:cNvPr>
        <xdr:cNvSpPr txBox="1"/>
      </xdr:nvSpPr>
      <xdr:spPr>
        <a:xfrm>
          <a:off x="851544" y="17579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158222</xdr:rowOff>
    </xdr:from>
    <xdr:ext cx="405111" cy="259045"/>
    <xdr:sp macro="" textlink="">
      <xdr:nvSpPr>
        <xdr:cNvPr id="435" name="n_1mainValue【港湾・漁港】&#10;有形固定資産減価償却率">
          <a:extLst>
            <a:ext uri="{FF2B5EF4-FFF2-40B4-BE49-F238E27FC236}">
              <a16:creationId xmlns:a16="http://schemas.microsoft.com/office/drawing/2014/main" id="{5718DA37-7C40-42BF-9681-C9621EB44C10}"/>
            </a:ext>
          </a:extLst>
        </xdr:cNvPr>
        <xdr:cNvSpPr txBox="1"/>
      </xdr:nvSpPr>
      <xdr:spPr>
        <a:xfrm>
          <a:off x="3239144" y="1707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123933</xdr:rowOff>
    </xdr:from>
    <xdr:ext cx="405111" cy="259045"/>
    <xdr:sp macro="" textlink="">
      <xdr:nvSpPr>
        <xdr:cNvPr id="436" name="n_2mainValue【港湾・漁港】&#10;有形固定資産減価償却率">
          <a:extLst>
            <a:ext uri="{FF2B5EF4-FFF2-40B4-BE49-F238E27FC236}">
              <a16:creationId xmlns:a16="http://schemas.microsoft.com/office/drawing/2014/main" id="{3613B78C-DD1B-4125-A84C-41C92068D146}"/>
            </a:ext>
          </a:extLst>
        </xdr:cNvPr>
        <xdr:cNvSpPr txBox="1"/>
      </xdr:nvSpPr>
      <xdr:spPr>
        <a:xfrm>
          <a:off x="2439044" y="1704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89643</xdr:rowOff>
    </xdr:from>
    <xdr:ext cx="405111" cy="259045"/>
    <xdr:sp macro="" textlink="">
      <xdr:nvSpPr>
        <xdr:cNvPr id="437" name="n_3mainValue【港湾・漁港】&#10;有形固定資産減価償却率">
          <a:extLst>
            <a:ext uri="{FF2B5EF4-FFF2-40B4-BE49-F238E27FC236}">
              <a16:creationId xmlns:a16="http://schemas.microsoft.com/office/drawing/2014/main" id="{796A5DE2-5E58-40A7-8069-7AE89F45343D}"/>
            </a:ext>
          </a:extLst>
        </xdr:cNvPr>
        <xdr:cNvSpPr txBox="1"/>
      </xdr:nvSpPr>
      <xdr:spPr>
        <a:xfrm>
          <a:off x="1645294" y="1700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58619</xdr:rowOff>
    </xdr:from>
    <xdr:ext cx="405111" cy="259045"/>
    <xdr:sp macro="" textlink="">
      <xdr:nvSpPr>
        <xdr:cNvPr id="438" name="n_4mainValue【港湾・漁港】&#10;有形固定資産減価償却率">
          <a:extLst>
            <a:ext uri="{FF2B5EF4-FFF2-40B4-BE49-F238E27FC236}">
              <a16:creationId xmlns:a16="http://schemas.microsoft.com/office/drawing/2014/main" id="{C2E552E7-F06D-4796-8CBE-99A7F7E22F23}"/>
            </a:ext>
          </a:extLst>
        </xdr:cNvPr>
        <xdr:cNvSpPr txBox="1"/>
      </xdr:nvSpPr>
      <xdr:spPr>
        <a:xfrm>
          <a:off x="851544" y="16975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177A90F8-C980-444A-90BE-C9AC9ED31263}"/>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7C945B97-1149-475C-8401-709F60DD6A0A}"/>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BC2FD0EA-B8DB-477C-97EA-72E50B7C048D}"/>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D0FCD570-94EA-4EFD-B167-86A5FB08665E}"/>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E9A88BEE-53BD-42B7-8957-B0DE0F93BBF3}"/>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1AF8011A-A4D4-4772-83E5-6211E3B156EA}"/>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9AF8E600-51C8-426B-98FA-CBE824FDE05F}"/>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A10B0478-DFB4-4EEF-885A-FDDA24660401}"/>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568C353F-3711-4C18-AFFA-68EF6A2EFA0E}"/>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40E3F93B-177C-4B77-9B9F-E721A207E80B}"/>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a:extLst>
            <a:ext uri="{FF2B5EF4-FFF2-40B4-BE49-F238E27FC236}">
              <a16:creationId xmlns:a16="http://schemas.microsoft.com/office/drawing/2014/main" id="{4A7B7067-80CB-4EBE-9A83-E8846266E010}"/>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50" name="テキスト ボックス 449">
          <a:extLst>
            <a:ext uri="{FF2B5EF4-FFF2-40B4-BE49-F238E27FC236}">
              <a16:creationId xmlns:a16="http://schemas.microsoft.com/office/drawing/2014/main" id="{81426031-2B47-48CD-AC41-837791C7C29F}"/>
            </a:ext>
          </a:extLst>
        </xdr:cNvPr>
        <xdr:cNvSpPr txBox="1"/>
      </xdr:nvSpPr>
      <xdr:spPr>
        <a:xfrm>
          <a:off x="5726564" y="1795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a:extLst>
            <a:ext uri="{FF2B5EF4-FFF2-40B4-BE49-F238E27FC236}">
              <a16:creationId xmlns:a16="http://schemas.microsoft.com/office/drawing/2014/main" id="{B1CDB6D3-18AE-4F4B-B0DC-C1E55482A52C}"/>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52" name="テキスト ボックス 451">
          <a:extLst>
            <a:ext uri="{FF2B5EF4-FFF2-40B4-BE49-F238E27FC236}">
              <a16:creationId xmlns:a16="http://schemas.microsoft.com/office/drawing/2014/main" id="{BCD6A996-ED98-42B4-A635-E03456C5CAB0}"/>
            </a:ext>
          </a:extLst>
        </xdr:cNvPr>
        <xdr:cNvSpPr txBox="1"/>
      </xdr:nvSpPr>
      <xdr:spPr>
        <a:xfrm>
          <a:off x="5418031" y="1757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a:extLst>
            <a:ext uri="{FF2B5EF4-FFF2-40B4-BE49-F238E27FC236}">
              <a16:creationId xmlns:a16="http://schemas.microsoft.com/office/drawing/2014/main" id="{64DB1104-F2C8-4B75-830F-E4873C502BE9}"/>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54" name="テキスト ボックス 453">
          <a:extLst>
            <a:ext uri="{FF2B5EF4-FFF2-40B4-BE49-F238E27FC236}">
              <a16:creationId xmlns:a16="http://schemas.microsoft.com/office/drawing/2014/main" id="{8903ED0F-84FE-4156-8C5B-615B271A8D4A}"/>
            </a:ext>
          </a:extLst>
        </xdr:cNvPr>
        <xdr:cNvSpPr txBox="1"/>
      </xdr:nvSpPr>
      <xdr:spPr>
        <a:xfrm>
          <a:off x="5418031" y="1719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a:extLst>
            <a:ext uri="{FF2B5EF4-FFF2-40B4-BE49-F238E27FC236}">
              <a16:creationId xmlns:a16="http://schemas.microsoft.com/office/drawing/2014/main" id="{58911D1D-A0C9-4199-BC24-3F4608513C85}"/>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6" name="テキスト ボックス 455">
          <a:extLst>
            <a:ext uri="{FF2B5EF4-FFF2-40B4-BE49-F238E27FC236}">
              <a16:creationId xmlns:a16="http://schemas.microsoft.com/office/drawing/2014/main" id="{BD72ADD1-DE10-421C-9CBE-0130B8F6403F}"/>
            </a:ext>
          </a:extLst>
        </xdr:cNvPr>
        <xdr:cNvSpPr txBox="1"/>
      </xdr:nvSpPr>
      <xdr:spPr>
        <a:xfrm>
          <a:off x="5418031" y="1681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a:extLst>
            <a:ext uri="{FF2B5EF4-FFF2-40B4-BE49-F238E27FC236}">
              <a16:creationId xmlns:a16="http://schemas.microsoft.com/office/drawing/2014/main" id="{0973F4EB-DBF5-4956-A505-1AC343D23FF7}"/>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58" name="テキスト ボックス 457">
          <a:extLst>
            <a:ext uri="{FF2B5EF4-FFF2-40B4-BE49-F238E27FC236}">
              <a16:creationId xmlns:a16="http://schemas.microsoft.com/office/drawing/2014/main" id="{9AA03FB6-C3BD-4F99-B218-47531A1D57BF}"/>
            </a:ext>
          </a:extLst>
        </xdr:cNvPr>
        <xdr:cNvSpPr txBox="1"/>
      </xdr:nvSpPr>
      <xdr:spPr>
        <a:xfrm>
          <a:off x="5418031" y="1643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40EE5337-5870-4920-93BB-D9892508BA98}"/>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0" name="テキスト ボックス 459">
          <a:extLst>
            <a:ext uri="{FF2B5EF4-FFF2-40B4-BE49-F238E27FC236}">
              <a16:creationId xmlns:a16="http://schemas.microsoft.com/office/drawing/2014/main" id="{A21ED6D1-51B5-47C1-A387-9B0EE0B59D06}"/>
            </a:ext>
          </a:extLst>
        </xdr:cNvPr>
        <xdr:cNvSpPr txBox="1"/>
      </xdr:nvSpPr>
      <xdr:spPr>
        <a:xfrm>
          <a:off x="5327878" y="16050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港湾・漁港】&#10;一人当たり有形固定資産（償却資産）額グラフ枠">
          <a:extLst>
            <a:ext uri="{FF2B5EF4-FFF2-40B4-BE49-F238E27FC236}">
              <a16:creationId xmlns:a16="http://schemas.microsoft.com/office/drawing/2014/main" id="{267092BC-9BDE-486A-B41C-FC7E72B76B90}"/>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32196</xdr:rowOff>
    </xdr:from>
    <xdr:to>
      <xdr:col>54</xdr:col>
      <xdr:colOff>189865</xdr:colOff>
      <xdr:row>108</xdr:row>
      <xdr:rowOff>152130</xdr:rowOff>
    </xdr:to>
    <xdr:cxnSp macro="">
      <xdr:nvCxnSpPr>
        <xdr:cNvPr id="462" name="直線コネクタ 461">
          <a:extLst>
            <a:ext uri="{FF2B5EF4-FFF2-40B4-BE49-F238E27FC236}">
              <a16:creationId xmlns:a16="http://schemas.microsoft.com/office/drawing/2014/main" id="{ED0F02BF-AA39-4566-85CE-76199994B065}"/>
            </a:ext>
          </a:extLst>
        </xdr:cNvPr>
        <xdr:cNvCxnSpPr/>
      </xdr:nvCxnSpPr>
      <xdr:spPr>
        <a:xfrm flipV="1">
          <a:off x="9429115" y="16605696"/>
          <a:ext cx="0" cy="149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155957</xdr:rowOff>
    </xdr:from>
    <xdr:ext cx="378565" cy="259045"/>
    <xdr:sp macro="" textlink="">
      <xdr:nvSpPr>
        <xdr:cNvPr id="463" name="【港湾・漁港】&#10;一人当たり有形固定資産（償却資産）額最小値テキスト">
          <a:extLst>
            <a:ext uri="{FF2B5EF4-FFF2-40B4-BE49-F238E27FC236}">
              <a16:creationId xmlns:a16="http://schemas.microsoft.com/office/drawing/2014/main" id="{315165A2-1B93-4FEA-AC21-758AFEDE0DAA}"/>
            </a:ext>
          </a:extLst>
        </xdr:cNvPr>
        <xdr:cNvSpPr txBox="1"/>
      </xdr:nvSpPr>
      <xdr:spPr>
        <a:xfrm>
          <a:off x="9467850" y="18101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152130</xdr:rowOff>
    </xdr:from>
    <xdr:to>
      <xdr:col>55</xdr:col>
      <xdr:colOff>88900</xdr:colOff>
      <xdr:row>108</xdr:row>
      <xdr:rowOff>152130</xdr:rowOff>
    </xdr:to>
    <xdr:cxnSp macro="">
      <xdr:nvCxnSpPr>
        <xdr:cNvPr id="464" name="直線コネクタ 463">
          <a:extLst>
            <a:ext uri="{FF2B5EF4-FFF2-40B4-BE49-F238E27FC236}">
              <a16:creationId xmlns:a16="http://schemas.microsoft.com/office/drawing/2014/main" id="{EE5BA1D1-AE42-4BD3-A107-99151E0DAA83}"/>
            </a:ext>
          </a:extLst>
        </xdr:cNvPr>
        <xdr:cNvCxnSpPr/>
      </xdr:nvCxnSpPr>
      <xdr:spPr>
        <a:xfrm>
          <a:off x="9359900" y="180972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150323</xdr:rowOff>
    </xdr:from>
    <xdr:ext cx="599010" cy="259045"/>
    <xdr:sp macro="" textlink="">
      <xdr:nvSpPr>
        <xdr:cNvPr id="465" name="【港湾・漁港】&#10;一人当たり有形固定資産（償却資産）額最大値テキスト">
          <a:extLst>
            <a:ext uri="{FF2B5EF4-FFF2-40B4-BE49-F238E27FC236}">
              <a16:creationId xmlns:a16="http://schemas.microsoft.com/office/drawing/2014/main" id="{D30AD921-D641-490C-BBC7-14F31603C829}"/>
            </a:ext>
          </a:extLst>
        </xdr:cNvPr>
        <xdr:cNvSpPr txBox="1"/>
      </xdr:nvSpPr>
      <xdr:spPr>
        <a:xfrm>
          <a:off x="9467850" y="16380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32196</xdr:rowOff>
    </xdr:from>
    <xdr:to>
      <xdr:col>55</xdr:col>
      <xdr:colOff>88900</xdr:colOff>
      <xdr:row>100</xdr:row>
      <xdr:rowOff>32196</xdr:rowOff>
    </xdr:to>
    <xdr:cxnSp macro="">
      <xdr:nvCxnSpPr>
        <xdr:cNvPr id="466" name="直線コネクタ 465">
          <a:extLst>
            <a:ext uri="{FF2B5EF4-FFF2-40B4-BE49-F238E27FC236}">
              <a16:creationId xmlns:a16="http://schemas.microsoft.com/office/drawing/2014/main" id="{20DE1695-7DAD-4A0F-8BDA-946FDB7D7970}"/>
            </a:ext>
          </a:extLst>
        </xdr:cNvPr>
        <xdr:cNvCxnSpPr/>
      </xdr:nvCxnSpPr>
      <xdr:spPr>
        <a:xfrm>
          <a:off x="9359900" y="166056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27283</xdr:rowOff>
    </xdr:from>
    <xdr:ext cx="599010" cy="259045"/>
    <xdr:sp macro="" textlink="">
      <xdr:nvSpPr>
        <xdr:cNvPr id="467" name="【港湾・漁港】&#10;一人当たり有形固定資産（償却資産）額平均値テキスト">
          <a:extLst>
            <a:ext uri="{FF2B5EF4-FFF2-40B4-BE49-F238E27FC236}">
              <a16:creationId xmlns:a16="http://schemas.microsoft.com/office/drawing/2014/main" id="{11ACFC7F-A6E1-4BDF-AC99-010ABAEB4CC9}"/>
            </a:ext>
          </a:extLst>
        </xdr:cNvPr>
        <xdr:cNvSpPr txBox="1"/>
      </xdr:nvSpPr>
      <xdr:spPr>
        <a:xfrm>
          <a:off x="9467850" y="178009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48856</xdr:rowOff>
    </xdr:from>
    <xdr:to>
      <xdr:col>55</xdr:col>
      <xdr:colOff>50800</xdr:colOff>
      <xdr:row>107</xdr:row>
      <xdr:rowOff>150456</xdr:rowOff>
    </xdr:to>
    <xdr:sp macro="" textlink="">
      <xdr:nvSpPr>
        <xdr:cNvPr id="468" name="フローチャート: 判断 467">
          <a:extLst>
            <a:ext uri="{FF2B5EF4-FFF2-40B4-BE49-F238E27FC236}">
              <a16:creationId xmlns:a16="http://schemas.microsoft.com/office/drawing/2014/main" id="{0B15E779-A712-4B41-8F12-E4E6236F7369}"/>
            </a:ext>
          </a:extLst>
        </xdr:cNvPr>
        <xdr:cNvSpPr/>
      </xdr:nvSpPr>
      <xdr:spPr>
        <a:xfrm>
          <a:off x="9398000" y="1782250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4460</xdr:rowOff>
    </xdr:from>
    <xdr:to>
      <xdr:col>50</xdr:col>
      <xdr:colOff>165100</xdr:colOff>
      <xdr:row>107</xdr:row>
      <xdr:rowOff>106060</xdr:rowOff>
    </xdr:to>
    <xdr:sp macro="" textlink="">
      <xdr:nvSpPr>
        <xdr:cNvPr id="469" name="フローチャート: 判断 468">
          <a:extLst>
            <a:ext uri="{FF2B5EF4-FFF2-40B4-BE49-F238E27FC236}">
              <a16:creationId xmlns:a16="http://schemas.microsoft.com/office/drawing/2014/main" id="{B90E29B7-4F60-4027-9F11-018741492C49}"/>
            </a:ext>
          </a:extLst>
        </xdr:cNvPr>
        <xdr:cNvSpPr/>
      </xdr:nvSpPr>
      <xdr:spPr>
        <a:xfrm>
          <a:off x="8636000" y="177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47230</xdr:rowOff>
    </xdr:from>
    <xdr:to>
      <xdr:col>46</xdr:col>
      <xdr:colOff>38100</xdr:colOff>
      <xdr:row>107</xdr:row>
      <xdr:rowOff>148830</xdr:rowOff>
    </xdr:to>
    <xdr:sp macro="" textlink="">
      <xdr:nvSpPr>
        <xdr:cNvPr id="470" name="フローチャート: 判断 469">
          <a:extLst>
            <a:ext uri="{FF2B5EF4-FFF2-40B4-BE49-F238E27FC236}">
              <a16:creationId xmlns:a16="http://schemas.microsoft.com/office/drawing/2014/main" id="{24964CE1-A93F-433B-938B-8FFC2EE424C5}"/>
            </a:ext>
          </a:extLst>
        </xdr:cNvPr>
        <xdr:cNvSpPr/>
      </xdr:nvSpPr>
      <xdr:spPr>
        <a:xfrm>
          <a:off x="7842250" y="178208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170166</xdr:rowOff>
    </xdr:from>
    <xdr:to>
      <xdr:col>41</xdr:col>
      <xdr:colOff>101600</xdr:colOff>
      <xdr:row>107</xdr:row>
      <xdr:rowOff>100316</xdr:rowOff>
    </xdr:to>
    <xdr:sp macro="" textlink="">
      <xdr:nvSpPr>
        <xdr:cNvPr id="471" name="フローチャート: 判断 470">
          <a:extLst>
            <a:ext uri="{FF2B5EF4-FFF2-40B4-BE49-F238E27FC236}">
              <a16:creationId xmlns:a16="http://schemas.microsoft.com/office/drawing/2014/main" id="{CD4E1581-06B5-466F-BA9C-9AFF97819491}"/>
            </a:ext>
          </a:extLst>
        </xdr:cNvPr>
        <xdr:cNvSpPr/>
      </xdr:nvSpPr>
      <xdr:spPr>
        <a:xfrm>
          <a:off x="7029450" y="1777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43027</xdr:rowOff>
    </xdr:from>
    <xdr:to>
      <xdr:col>36</xdr:col>
      <xdr:colOff>165100</xdr:colOff>
      <xdr:row>107</xdr:row>
      <xdr:rowOff>144627</xdr:rowOff>
    </xdr:to>
    <xdr:sp macro="" textlink="">
      <xdr:nvSpPr>
        <xdr:cNvPr id="472" name="フローチャート: 判断 471">
          <a:extLst>
            <a:ext uri="{FF2B5EF4-FFF2-40B4-BE49-F238E27FC236}">
              <a16:creationId xmlns:a16="http://schemas.microsoft.com/office/drawing/2014/main" id="{C2A37054-69A0-47F7-8671-AD0E86C2E9CA}"/>
            </a:ext>
          </a:extLst>
        </xdr:cNvPr>
        <xdr:cNvSpPr/>
      </xdr:nvSpPr>
      <xdr:spPr>
        <a:xfrm>
          <a:off x="6235700" y="17816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807DBA19-9A24-47CC-9B14-072F73DE76E8}"/>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6F1AB250-A7CA-44FD-AF8B-8C6D8DE19AE6}"/>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841A8C00-92F6-4BCE-8A4C-02061ECF0E53}"/>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56AE39C7-C341-4006-AC23-18711CD215BC}"/>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D137394E-2726-438E-9441-76E0EF8A431D}"/>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168233</xdr:rowOff>
    </xdr:from>
    <xdr:to>
      <xdr:col>55</xdr:col>
      <xdr:colOff>50800</xdr:colOff>
      <xdr:row>106</xdr:row>
      <xdr:rowOff>98383</xdr:rowOff>
    </xdr:to>
    <xdr:sp macro="" textlink="">
      <xdr:nvSpPr>
        <xdr:cNvPr id="478" name="楕円 477">
          <a:extLst>
            <a:ext uri="{FF2B5EF4-FFF2-40B4-BE49-F238E27FC236}">
              <a16:creationId xmlns:a16="http://schemas.microsoft.com/office/drawing/2014/main" id="{56DDF480-D961-45D0-B226-29FD5C297B88}"/>
            </a:ext>
          </a:extLst>
        </xdr:cNvPr>
        <xdr:cNvSpPr/>
      </xdr:nvSpPr>
      <xdr:spPr>
        <a:xfrm>
          <a:off x="9398000" y="1759898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19660</xdr:rowOff>
    </xdr:from>
    <xdr:ext cx="599010" cy="259045"/>
    <xdr:sp macro="" textlink="">
      <xdr:nvSpPr>
        <xdr:cNvPr id="479" name="【港湾・漁港】&#10;一人当たり有形固定資産（償却資産）額該当値テキスト">
          <a:extLst>
            <a:ext uri="{FF2B5EF4-FFF2-40B4-BE49-F238E27FC236}">
              <a16:creationId xmlns:a16="http://schemas.microsoft.com/office/drawing/2014/main" id="{F8E020ED-DAC6-4E36-A90B-A0197BB700B0}"/>
            </a:ext>
          </a:extLst>
        </xdr:cNvPr>
        <xdr:cNvSpPr txBox="1"/>
      </xdr:nvSpPr>
      <xdr:spPr>
        <a:xfrm>
          <a:off x="9467850" y="17450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3271</xdr:rowOff>
    </xdr:from>
    <xdr:to>
      <xdr:col>50</xdr:col>
      <xdr:colOff>165100</xdr:colOff>
      <xdr:row>106</xdr:row>
      <xdr:rowOff>104871</xdr:rowOff>
    </xdr:to>
    <xdr:sp macro="" textlink="">
      <xdr:nvSpPr>
        <xdr:cNvPr id="480" name="楕円 479">
          <a:extLst>
            <a:ext uri="{FF2B5EF4-FFF2-40B4-BE49-F238E27FC236}">
              <a16:creationId xmlns:a16="http://schemas.microsoft.com/office/drawing/2014/main" id="{A46D96F1-DA94-4F47-8DC7-D9FDA0801364}"/>
            </a:ext>
          </a:extLst>
        </xdr:cNvPr>
        <xdr:cNvSpPr/>
      </xdr:nvSpPr>
      <xdr:spPr>
        <a:xfrm>
          <a:off x="8636000" y="1760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47583</xdr:rowOff>
    </xdr:from>
    <xdr:to>
      <xdr:col>55</xdr:col>
      <xdr:colOff>0</xdr:colOff>
      <xdr:row>106</xdr:row>
      <xdr:rowOff>54071</xdr:rowOff>
    </xdr:to>
    <xdr:cxnSp macro="">
      <xdr:nvCxnSpPr>
        <xdr:cNvPr id="481" name="直線コネクタ 480">
          <a:extLst>
            <a:ext uri="{FF2B5EF4-FFF2-40B4-BE49-F238E27FC236}">
              <a16:creationId xmlns:a16="http://schemas.microsoft.com/office/drawing/2014/main" id="{5FC5F44E-A356-48F4-9D39-2FEBEE145215}"/>
            </a:ext>
          </a:extLst>
        </xdr:cNvPr>
        <xdr:cNvCxnSpPr/>
      </xdr:nvCxnSpPr>
      <xdr:spPr>
        <a:xfrm flipV="1">
          <a:off x="8686800" y="17649783"/>
          <a:ext cx="742950" cy="6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12480</xdr:rowOff>
    </xdr:from>
    <xdr:to>
      <xdr:col>46</xdr:col>
      <xdr:colOff>38100</xdr:colOff>
      <xdr:row>106</xdr:row>
      <xdr:rowOff>114080</xdr:rowOff>
    </xdr:to>
    <xdr:sp macro="" textlink="">
      <xdr:nvSpPr>
        <xdr:cNvPr id="482" name="楕円 481">
          <a:extLst>
            <a:ext uri="{FF2B5EF4-FFF2-40B4-BE49-F238E27FC236}">
              <a16:creationId xmlns:a16="http://schemas.microsoft.com/office/drawing/2014/main" id="{CCC51322-FD5E-40A7-B9FC-FB78B5595497}"/>
            </a:ext>
          </a:extLst>
        </xdr:cNvPr>
        <xdr:cNvSpPr/>
      </xdr:nvSpPr>
      <xdr:spPr>
        <a:xfrm>
          <a:off x="7842250" y="176146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54071</xdr:rowOff>
    </xdr:from>
    <xdr:to>
      <xdr:col>50</xdr:col>
      <xdr:colOff>114300</xdr:colOff>
      <xdr:row>106</xdr:row>
      <xdr:rowOff>63280</xdr:rowOff>
    </xdr:to>
    <xdr:cxnSp macro="">
      <xdr:nvCxnSpPr>
        <xdr:cNvPr id="483" name="直線コネクタ 482">
          <a:extLst>
            <a:ext uri="{FF2B5EF4-FFF2-40B4-BE49-F238E27FC236}">
              <a16:creationId xmlns:a16="http://schemas.microsoft.com/office/drawing/2014/main" id="{0671289B-DE5F-4A94-980E-5EC9CEE46944}"/>
            </a:ext>
          </a:extLst>
        </xdr:cNvPr>
        <xdr:cNvCxnSpPr/>
      </xdr:nvCxnSpPr>
      <xdr:spPr>
        <a:xfrm flipV="1">
          <a:off x="7886700" y="17656271"/>
          <a:ext cx="800100" cy="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22899</xdr:rowOff>
    </xdr:from>
    <xdr:to>
      <xdr:col>41</xdr:col>
      <xdr:colOff>101600</xdr:colOff>
      <xdr:row>106</xdr:row>
      <xdr:rowOff>124499</xdr:rowOff>
    </xdr:to>
    <xdr:sp macro="" textlink="">
      <xdr:nvSpPr>
        <xdr:cNvPr id="484" name="楕円 483">
          <a:extLst>
            <a:ext uri="{FF2B5EF4-FFF2-40B4-BE49-F238E27FC236}">
              <a16:creationId xmlns:a16="http://schemas.microsoft.com/office/drawing/2014/main" id="{EEFD1B0F-EDEF-4C56-BA72-F8505645C3E9}"/>
            </a:ext>
          </a:extLst>
        </xdr:cNvPr>
        <xdr:cNvSpPr/>
      </xdr:nvSpPr>
      <xdr:spPr>
        <a:xfrm>
          <a:off x="7029450" y="1762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63280</xdr:rowOff>
    </xdr:from>
    <xdr:to>
      <xdr:col>45</xdr:col>
      <xdr:colOff>177800</xdr:colOff>
      <xdr:row>106</xdr:row>
      <xdr:rowOff>73699</xdr:rowOff>
    </xdr:to>
    <xdr:cxnSp macro="">
      <xdr:nvCxnSpPr>
        <xdr:cNvPr id="485" name="直線コネクタ 484">
          <a:extLst>
            <a:ext uri="{FF2B5EF4-FFF2-40B4-BE49-F238E27FC236}">
              <a16:creationId xmlns:a16="http://schemas.microsoft.com/office/drawing/2014/main" id="{70F66486-86F6-45FF-B827-20A2EACE74C8}"/>
            </a:ext>
          </a:extLst>
        </xdr:cNvPr>
        <xdr:cNvCxnSpPr/>
      </xdr:nvCxnSpPr>
      <xdr:spPr>
        <a:xfrm flipV="1">
          <a:off x="7080250" y="17665480"/>
          <a:ext cx="806450" cy="1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29474</xdr:rowOff>
    </xdr:from>
    <xdr:to>
      <xdr:col>36</xdr:col>
      <xdr:colOff>165100</xdr:colOff>
      <xdr:row>106</xdr:row>
      <xdr:rowOff>131074</xdr:rowOff>
    </xdr:to>
    <xdr:sp macro="" textlink="">
      <xdr:nvSpPr>
        <xdr:cNvPr id="486" name="楕円 485">
          <a:extLst>
            <a:ext uri="{FF2B5EF4-FFF2-40B4-BE49-F238E27FC236}">
              <a16:creationId xmlns:a16="http://schemas.microsoft.com/office/drawing/2014/main" id="{6C216FB1-0ACF-4FF3-89E5-13330E7AB1BE}"/>
            </a:ext>
          </a:extLst>
        </xdr:cNvPr>
        <xdr:cNvSpPr/>
      </xdr:nvSpPr>
      <xdr:spPr>
        <a:xfrm>
          <a:off x="6235700" y="1763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73699</xdr:rowOff>
    </xdr:from>
    <xdr:to>
      <xdr:col>41</xdr:col>
      <xdr:colOff>50800</xdr:colOff>
      <xdr:row>106</xdr:row>
      <xdr:rowOff>80274</xdr:rowOff>
    </xdr:to>
    <xdr:cxnSp macro="">
      <xdr:nvCxnSpPr>
        <xdr:cNvPr id="487" name="直線コネクタ 486">
          <a:extLst>
            <a:ext uri="{FF2B5EF4-FFF2-40B4-BE49-F238E27FC236}">
              <a16:creationId xmlns:a16="http://schemas.microsoft.com/office/drawing/2014/main" id="{3D7D3FEC-7720-4E74-961F-3EE72EF0504F}"/>
            </a:ext>
          </a:extLst>
        </xdr:cNvPr>
        <xdr:cNvCxnSpPr/>
      </xdr:nvCxnSpPr>
      <xdr:spPr>
        <a:xfrm flipV="1">
          <a:off x="6286500" y="17675899"/>
          <a:ext cx="793750" cy="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97187</xdr:rowOff>
    </xdr:from>
    <xdr:ext cx="599010" cy="259045"/>
    <xdr:sp macro="" textlink="">
      <xdr:nvSpPr>
        <xdr:cNvPr id="488" name="n_1aveValue【港湾・漁港】&#10;一人当たり有形固定資産（償却資産）額">
          <a:extLst>
            <a:ext uri="{FF2B5EF4-FFF2-40B4-BE49-F238E27FC236}">
              <a16:creationId xmlns:a16="http://schemas.microsoft.com/office/drawing/2014/main" id="{D3FE29F4-4A1D-4602-A0A3-633F5DE3D321}"/>
            </a:ext>
          </a:extLst>
        </xdr:cNvPr>
        <xdr:cNvSpPr txBox="1"/>
      </xdr:nvSpPr>
      <xdr:spPr>
        <a:xfrm>
          <a:off x="8399995" y="17870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139957</xdr:rowOff>
    </xdr:from>
    <xdr:ext cx="599010" cy="259045"/>
    <xdr:sp macro="" textlink="">
      <xdr:nvSpPr>
        <xdr:cNvPr id="489" name="n_2aveValue【港湾・漁港】&#10;一人当たり有形固定資産（償却資産）額">
          <a:extLst>
            <a:ext uri="{FF2B5EF4-FFF2-40B4-BE49-F238E27FC236}">
              <a16:creationId xmlns:a16="http://schemas.microsoft.com/office/drawing/2014/main" id="{5B7A34C8-19BE-4B2A-82BB-239569D17FFA}"/>
            </a:ext>
          </a:extLst>
        </xdr:cNvPr>
        <xdr:cNvSpPr txBox="1"/>
      </xdr:nvSpPr>
      <xdr:spPr>
        <a:xfrm>
          <a:off x="7612595" y="1791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91443</xdr:rowOff>
    </xdr:from>
    <xdr:ext cx="599010" cy="259045"/>
    <xdr:sp macro="" textlink="">
      <xdr:nvSpPr>
        <xdr:cNvPr id="490" name="n_3aveValue【港湾・漁港】&#10;一人当たり有形固定資産（償却資産）額">
          <a:extLst>
            <a:ext uri="{FF2B5EF4-FFF2-40B4-BE49-F238E27FC236}">
              <a16:creationId xmlns:a16="http://schemas.microsoft.com/office/drawing/2014/main" id="{C6739567-4CC7-4B77-A405-9A0391F9B4B8}"/>
            </a:ext>
          </a:extLst>
        </xdr:cNvPr>
        <xdr:cNvSpPr txBox="1"/>
      </xdr:nvSpPr>
      <xdr:spPr>
        <a:xfrm>
          <a:off x="6818845" y="17865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135754</xdr:rowOff>
    </xdr:from>
    <xdr:ext cx="599010" cy="259045"/>
    <xdr:sp macro="" textlink="">
      <xdr:nvSpPr>
        <xdr:cNvPr id="491" name="n_4aveValue【港湾・漁港】&#10;一人当たり有形固定資産（償却資産）額">
          <a:extLst>
            <a:ext uri="{FF2B5EF4-FFF2-40B4-BE49-F238E27FC236}">
              <a16:creationId xmlns:a16="http://schemas.microsoft.com/office/drawing/2014/main" id="{1C1C19AD-8B0E-42A3-B315-A6D3684E0A62}"/>
            </a:ext>
          </a:extLst>
        </xdr:cNvPr>
        <xdr:cNvSpPr txBox="1"/>
      </xdr:nvSpPr>
      <xdr:spPr>
        <a:xfrm>
          <a:off x="6006045" y="17909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104</xdr:row>
      <xdr:rowOff>121398</xdr:rowOff>
    </xdr:from>
    <xdr:ext cx="599010" cy="259045"/>
    <xdr:sp macro="" textlink="">
      <xdr:nvSpPr>
        <xdr:cNvPr id="492" name="n_1mainValue【港湾・漁港】&#10;一人当たり有形固定資産（償却資産）額">
          <a:extLst>
            <a:ext uri="{FF2B5EF4-FFF2-40B4-BE49-F238E27FC236}">
              <a16:creationId xmlns:a16="http://schemas.microsoft.com/office/drawing/2014/main" id="{90367AEC-9479-4F36-8FAD-93E7D5AF2964}"/>
            </a:ext>
          </a:extLst>
        </xdr:cNvPr>
        <xdr:cNvSpPr txBox="1"/>
      </xdr:nvSpPr>
      <xdr:spPr>
        <a:xfrm>
          <a:off x="8399995" y="17380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130607</xdr:rowOff>
    </xdr:from>
    <xdr:ext cx="599010" cy="259045"/>
    <xdr:sp macro="" textlink="">
      <xdr:nvSpPr>
        <xdr:cNvPr id="493" name="n_2mainValue【港湾・漁港】&#10;一人当たり有形固定資産（償却資産）額">
          <a:extLst>
            <a:ext uri="{FF2B5EF4-FFF2-40B4-BE49-F238E27FC236}">
              <a16:creationId xmlns:a16="http://schemas.microsoft.com/office/drawing/2014/main" id="{546B5449-0476-4FB5-A091-1A52B1FC03E3}"/>
            </a:ext>
          </a:extLst>
        </xdr:cNvPr>
        <xdr:cNvSpPr txBox="1"/>
      </xdr:nvSpPr>
      <xdr:spPr>
        <a:xfrm>
          <a:off x="7612595" y="17389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141026</xdr:rowOff>
    </xdr:from>
    <xdr:ext cx="599010" cy="259045"/>
    <xdr:sp macro="" textlink="">
      <xdr:nvSpPr>
        <xdr:cNvPr id="494" name="n_3mainValue【港湾・漁港】&#10;一人当たり有形固定資産（償却資産）額">
          <a:extLst>
            <a:ext uri="{FF2B5EF4-FFF2-40B4-BE49-F238E27FC236}">
              <a16:creationId xmlns:a16="http://schemas.microsoft.com/office/drawing/2014/main" id="{3FEFEF5A-2918-4B57-B5DE-0619D6008E75}"/>
            </a:ext>
          </a:extLst>
        </xdr:cNvPr>
        <xdr:cNvSpPr txBox="1"/>
      </xdr:nvSpPr>
      <xdr:spPr>
        <a:xfrm>
          <a:off x="6818845" y="1740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147601</xdr:rowOff>
    </xdr:from>
    <xdr:ext cx="599010" cy="259045"/>
    <xdr:sp macro="" textlink="">
      <xdr:nvSpPr>
        <xdr:cNvPr id="495" name="n_4mainValue【港湾・漁港】&#10;一人当たり有形固定資産（償却資産）額">
          <a:extLst>
            <a:ext uri="{FF2B5EF4-FFF2-40B4-BE49-F238E27FC236}">
              <a16:creationId xmlns:a16="http://schemas.microsoft.com/office/drawing/2014/main" id="{85A40545-EB38-4DBD-AA73-C5397DF3D12C}"/>
            </a:ext>
          </a:extLst>
        </xdr:cNvPr>
        <xdr:cNvSpPr txBox="1"/>
      </xdr:nvSpPr>
      <xdr:spPr>
        <a:xfrm>
          <a:off x="6006045" y="1740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8FC42202-AB58-40E6-80E5-B50C9D756CED}"/>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FED0881D-42FA-44C2-B8BE-28F5E3D9B41E}"/>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4A2393F7-0BB1-4D20-A7B2-C3BD5BEA6F2B}"/>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B3CD4632-9886-416B-9ABA-E6E0FB7A44F9}"/>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AA2DC7B2-F18A-4565-B945-8EA8F339015D}"/>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C589904D-2A5E-4FFD-A876-BD481632A080}"/>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81714403-CA8E-444B-89F9-528A7B56D1EA}"/>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614EB387-999C-4D31-A08C-1798DA7B269A}"/>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A82D391C-C9F2-4FF2-B387-58D35CCFB85B}"/>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11A8BD31-D48C-423A-A33B-A31D401D38F1}"/>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7231DED0-0458-4372-B3AC-B3E2EC8C080E}"/>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a:extLst>
            <a:ext uri="{FF2B5EF4-FFF2-40B4-BE49-F238E27FC236}">
              <a16:creationId xmlns:a16="http://schemas.microsoft.com/office/drawing/2014/main" id="{17785C3F-F8F9-446C-9C88-6B88F9907E4D}"/>
            </a:ext>
          </a:extLst>
        </xdr:cNvPr>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a:extLst>
            <a:ext uri="{FF2B5EF4-FFF2-40B4-BE49-F238E27FC236}">
              <a16:creationId xmlns:a16="http://schemas.microsoft.com/office/drawing/2014/main" id="{C96BBDEB-7496-4A32-BF68-E8BCAA102D82}"/>
            </a:ext>
          </a:extLst>
        </xdr:cNvPr>
        <xdr:cNvSpPr txBox="1"/>
      </xdr:nvSpPr>
      <xdr:spPr>
        <a:xfrm>
          <a:off x="107977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a:extLst>
            <a:ext uri="{FF2B5EF4-FFF2-40B4-BE49-F238E27FC236}">
              <a16:creationId xmlns:a16="http://schemas.microsoft.com/office/drawing/2014/main" id="{2EEC8549-3FFD-47A6-AA08-03C8C9149D60}"/>
            </a:ext>
          </a:extLst>
        </xdr:cNvPr>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a:extLst>
            <a:ext uri="{FF2B5EF4-FFF2-40B4-BE49-F238E27FC236}">
              <a16:creationId xmlns:a16="http://schemas.microsoft.com/office/drawing/2014/main" id="{16620513-12B4-4A9C-B111-F53798B7D709}"/>
            </a:ext>
          </a:extLst>
        </xdr:cNvPr>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a:extLst>
            <a:ext uri="{FF2B5EF4-FFF2-40B4-BE49-F238E27FC236}">
              <a16:creationId xmlns:a16="http://schemas.microsoft.com/office/drawing/2014/main" id="{1AB13B57-EFCC-4614-A6E2-06797D59EF67}"/>
            </a:ext>
          </a:extLst>
        </xdr:cNvPr>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a:extLst>
            <a:ext uri="{FF2B5EF4-FFF2-40B4-BE49-F238E27FC236}">
              <a16:creationId xmlns:a16="http://schemas.microsoft.com/office/drawing/2014/main" id="{3D0543AB-7884-4B1F-ACCB-0801D5A61515}"/>
            </a:ext>
          </a:extLst>
        </xdr:cNvPr>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a:extLst>
            <a:ext uri="{FF2B5EF4-FFF2-40B4-BE49-F238E27FC236}">
              <a16:creationId xmlns:a16="http://schemas.microsoft.com/office/drawing/2014/main" id="{4F6E1830-FE5B-4E2E-8C1F-454903CB79F3}"/>
            </a:ext>
          </a:extLst>
        </xdr:cNvPr>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a:extLst>
            <a:ext uri="{FF2B5EF4-FFF2-40B4-BE49-F238E27FC236}">
              <a16:creationId xmlns:a16="http://schemas.microsoft.com/office/drawing/2014/main" id="{5F8A8DBF-A249-4470-81BC-CA5D5319A18E}"/>
            </a:ext>
          </a:extLst>
        </xdr:cNvPr>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a:extLst>
            <a:ext uri="{FF2B5EF4-FFF2-40B4-BE49-F238E27FC236}">
              <a16:creationId xmlns:a16="http://schemas.microsoft.com/office/drawing/2014/main" id="{286BE9A4-A68D-4890-8C08-99DC86CBA0B2}"/>
            </a:ext>
          </a:extLst>
        </xdr:cNvPr>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a:extLst>
            <a:ext uri="{FF2B5EF4-FFF2-40B4-BE49-F238E27FC236}">
              <a16:creationId xmlns:a16="http://schemas.microsoft.com/office/drawing/2014/main" id="{F1118642-7120-44C3-A676-4B5C103E8AD8}"/>
            </a:ext>
          </a:extLst>
        </xdr:cNvPr>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a:extLst>
            <a:ext uri="{FF2B5EF4-FFF2-40B4-BE49-F238E27FC236}">
              <a16:creationId xmlns:a16="http://schemas.microsoft.com/office/drawing/2014/main" id="{59AF8827-A1CF-4DA3-BB2A-58C6F04CC1B4}"/>
            </a:ext>
          </a:extLst>
        </xdr:cNvPr>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a:extLst>
            <a:ext uri="{FF2B5EF4-FFF2-40B4-BE49-F238E27FC236}">
              <a16:creationId xmlns:a16="http://schemas.microsoft.com/office/drawing/2014/main" id="{EA40B5B0-F353-4A60-9939-E6CB1E023C15}"/>
            </a:ext>
          </a:extLst>
        </xdr:cNvPr>
        <xdr:cNvSpPr txBox="1"/>
      </xdr:nvSpPr>
      <xdr:spPr>
        <a:xfrm>
          <a:off x="1090691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a:extLst>
            <a:ext uri="{FF2B5EF4-FFF2-40B4-BE49-F238E27FC236}">
              <a16:creationId xmlns:a16="http://schemas.microsoft.com/office/drawing/2014/main" id="{841EFBED-9993-454C-A521-62EB17E54350}"/>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認定こども園・幼稚園・保育所】&#10;有形固定資産減価償却率グラフ枠">
          <a:extLst>
            <a:ext uri="{FF2B5EF4-FFF2-40B4-BE49-F238E27FC236}">
              <a16:creationId xmlns:a16="http://schemas.microsoft.com/office/drawing/2014/main" id="{13F87EDD-A82D-4E95-BFF8-EE30D7856BA7}"/>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46808</xdr:rowOff>
    </xdr:from>
    <xdr:to>
      <xdr:col>85</xdr:col>
      <xdr:colOff>126364</xdr:colOff>
      <xdr:row>42</xdr:row>
      <xdr:rowOff>92528</xdr:rowOff>
    </xdr:to>
    <xdr:cxnSp macro="">
      <xdr:nvCxnSpPr>
        <xdr:cNvPr id="521" name="直線コネクタ 520">
          <a:extLst>
            <a:ext uri="{FF2B5EF4-FFF2-40B4-BE49-F238E27FC236}">
              <a16:creationId xmlns:a16="http://schemas.microsoft.com/office/drawing/2014/main" id="{DC0BFFD6-6245-4B1E-B7D1-49C2648A2D7B}"/>
            </a:ext>
          </a:extLst>
        </xdr:cNvPr>
        <xdr:cNvCxnSpPr/>
      </xdr:nvCxnSpPr>
      <xdr:spPr>
        <a:xfrm flipV="1">
          <a:off x="14699614" y="5666558"/>
          <a:ext cx="0" cy="1366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2" name="【認定こども園・幼稚園・保育所】&#10;有形固定資産減価償却率最小値テキスト">
          <a:extLst>
            <a:ext uri="{FF2B5EF4-FFF2-40B4-BE49-F238E27FC236}">
              <a16:creationId xmlns:a16="http://schemas.microsoft.com/office/drawing/2014/main" id="{83B05A5E-456F-4801-9620-93A90A7E763C}"/>
            </a:ext>
          </a:extLst>
        </xdr:cNvPr>
        <xdr:cNvSpPr txBox="1"/>
      </xdr:nvSpPr>
      <xdr:spPr>
        <a:xfrm>
          <a:off x="14738350" y="703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3" name="直線コネクタ 522">
          <a:extLst>
            <a:ext uri="{FF2B5EF4-FFF2-40B4-BE49-F238E27FC236}">
              <a16:creationId xmlns:a16="http://schemas.microsoft.com/office/drawing/2014/main" id="{27BC202B-105B-4476-AE4A-DABD01A7397E}"/>
            </a:ext>
          </a:extLst>
        </xdr:cNvPr>
        <xdr:cNvCxnSpPr/>
      </xdr:nvCxnSpPr>
      <xdr:spPr>
        <a:xfrm>
          <a:off x="14611350" y="70330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164935</xdr:rowOff>
    </xdr:from>
    <xdr:ext cx="405111" cy="259045"/>
    <xdr:sp macro="" textlink="">
      <xdr:nvSpPr>
        <xdr:cNvPr id="524" name="【認定こども園・幼稚園・保育所】&#10;有形固定資産減価償却率最大値テキスト">
          <a:extLst>
            <a:ext uri="{FF2B5EF4-FFF2-40B4-BE49-F238E27FC236}">
              <a16:creationId xmlns:a16="http://schemas.microsoft.com/office/drawing/2014/main" id="{39B6C67B-B080-4668-907F-213193A847B4}"/>
            </a:ext>
          </a:extLst>
        </xdr:cNvPr>
        <xdr:cNvSpPr txBox="1"/>
      </xdr:nvSpPr>
      <xdr:spPr>
        <a:xfrm>
          <a:off x="14738350" y="5454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46808</xdr:rowOff>
    </xdr:from>
    <xdr:to>
      <xdr:col>86</xdr:col>
      <xdr:colOff>25400</xdr:colOff>
      <xdr:row>34</xdr:row>
      <xdr:rowOff>46808</xdr:rowOff>
    </xdr:to>
    <xdr:cxnSp macro="">
      <xdr:nvCxnSpPr>
        <xdr:cNvPr id="525" name="直線コネクタ 524">
          <a:extLst>
            <a:ext uri="{FF2B5EF4-FFF2-40B4-BE49-F238E27FC236}">
              <a16:creationId xmlns:a16="http://schemas.microsoft.com/office/drawing/2014/main" id="{541DF77E-6DB2-497D-8243-D8B4E20EB506}"/>
            </a:ext>
          </a:extLst>
        </xdr:cNvPr>
        <xdr:cNvCxnSpPr/>
      </xdr:nvCxnSpPr>
      <xdr:spPr>
        <a:xfrm>
          <a:off x="14611350" y="56665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31586</xdr:rowOff>
    </xdr:from>
    <xdr:ext cx="405111" cy="259045"/>
    <xdr:sp macro="" textlink="">
      <xdr:nvSpPr>
        <xdr:cNvPr id="526" name="【認定こども園・幼稚園・保育所】&#10;有形固定資産減価償却率平均値テキスト">
          <a:extLst>
            <a:ext uri="{FF2B5EF4-FFF2-40B4-BE49-F238E27FC236}">
              <a16:creationId xmlns:a16="http://schemas.microsoft.com/office/drawing/2014/main" id="{E8963C34-EF6F-4CFA-BBD4-5B0A23C21859}"/>
            </a:ext>
          </a:extLst>
        </xdr:cNvPr>
        <xdr:cNvSpPr txBox="1"/>
      </xdr:nvSpPr>
      <xdr:spPr>
        <a:xfrm>
          <a:off x="14738350" y="63117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53159</xdr:rowOff>
    </xdr:from>
    <xdr:to>
      <xdr:col>85</xdr:col>
      <xdr:colOff>177800</xdr:colOff>
      <xdr:row>38</xdr:row>
      <xdr:rowOff>154759</xdr:rowOff>
    </xdr:to>
    <xdr:sp macro="" textlink="">
      <xdr:nvSpPr>
        <xdr:cNvPr id="527" name="フローチャート: 判断 526">
          <a:extLst>
            <a:ext uri="{FF2B5EF4-FFF2-40B4-BE49-F238E27FC236}">
              <a16:creationId xmlns:a16="http://schemas.microsoft.com/office/drawing/2014/main" id="{8A4CF08B-D871-431A-ABC7-82D0956348C6}"/>
            </a:ext>
          </a:extLst>
        </xdr:cNvPr>
        <xdr:cNvSpPr/>
      </xdr:nvSpPr>
      <xdr:spPr>
        <a:xfrm>
          <a:off x="14649450" y="633330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528" name="フローチャート: 判断 527">
          <a:extLst>
            <a:ext uri="{FF2B5EF4-FFF2-40B4-BE49-F238E27FC236}">
              <a16:creationId xmlns:a16="http://schemas.microsoft.com/office/drawing/2014/main" id="{367B245B-0497-4838-B0D1-39A180F76FDF}"/>
            </a:ext>
          </a:extLst>
        </xdr:cNvPr>
        <xdr:cNvSpPr/>
      </xdr:nvSpPr>
      <xdr:spPr>
        <a:xfrm>
          <a:off x="1388745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15603</xdr:rowOff>
    </xdr:from>
    <xdr:to>
      <xdr:col>76</xdr:col>
      <xdr:colOff>165100</xdr:colOff>
      <xdr:row>38</xdr:row>
      <xdr:rowOff>117203</xdr:rowOff>
    </xdr:to>
    <xdr:sp macro="" textlink="">
      <xdr:nvSpPr>
        <xdr:cNvPr id="529" name="フローチャート: 判断 528">
          <a:extLst>
            <a:ext uri="{FF2B5EF4-FFF2-40B4-BE49-F238E27FC236}">
              <a16:creationId xmlns:a16="http://schemas.microsoft.com/office/drawing/2014/main" id="{F1ECA7B0-24EE-4BCE-9324-7CBC37A426BD}"/>
            </a:ext>
          </a:extLst>
        </xdr:cNvPr>
        <xdr:cNvSpPr/>
      </xdr:nvSpPr>
      <xdr:spPr>
        <a:xfrm>
          <a:off x="13093700" y="629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129903</xdr:rowOff>
    </xdr:from>
    <xdr:to>
      <xdr:col>72</xdr:col>
      <xdr:colOff>38100</xdr:colOff>
      <xdr:row>38</xdr:row>
      <xdr:rowOff>60053</xdr:rowOff>
    </xdr:to>
    <xdr:sp macro="" textlink="">
      <xdr:nvSpPr>
        <xdr:cNvPr id="530" name="フローチャート: 判断 529">
          <a:extLst>
            <a:ext uri="{FF2B5EF4-FFF2-40B4-BE49-F238E27FC236}">
              <a16:creationId xmlns:a16="http://schemas.microsoft.com/office/drawing/2014/main" id="{9891A309-1028-4D41-B160-0BB3C0C2EEB9}"/>
            </a:ext>
          </a:extLst>
        </xdr:cNvPr>
        <xdr:cNvSpPr/>
      </xdr:nvSpPr>
      <xdr:spPr>
        <a:xfrm>
          <a:off x="12299950" y="624495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147864</xdr:rowOff>
    </xdr:from>
    <xdr:to>
      <xdr:col>67</xdr:col>
      <xdr:colOff>101600</xdr:colOff>
      <xdr:row>38</xdr:row>
      <xdr:rowOff>78014</xdr:rowOff>
    </xdr:to>
    <xdr:sp macro="" textlink="">
      <xdr:nvSpPr>
        <xdr:cNvPr id="531" name="フローチャート: 判断 530">
          <a:extLst>
            <a:ext uri="{FF2B5EF4-FFF2-40B4-BE49-F238E27FC236}">
              <a16:creationId xmlns:a16="http://schemas.microsoft.com/office/drawing/2014/main" id="{DB2CE537-4994-4175-8D69-8509FE23F629}"/>
            </a:ext>
          </a:extLst>
        </xdr:cNvPr>
        <xdr:cNvSpPr/>
      </xdr:nvSpPr>
      <xdr:spPr>
        <a:xfrm>
          <a:off x="11487150" y="62629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AA6E8D0C-5540-4A58-BCA8-DDDC76254471}"/>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F2E2460-3933-4F94-980C-2F138AE106F8}"/>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B00083FF-9196-435A-B030-8C36259E5B74}"/>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39DB0049-AAA5-4AE0-8795-4FF63217D235}"/>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5F1E418-18A4-4864-8F79-AE1D0A4EB754}"/>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28666</xdr:rowOff>
    </xdr:from>
    <xdr:to>
      <xdr:col>85</xdr:col>
      <xdr:colOff>177800</xdr:colOff>
      <xdr:row>36</xdr:row>
      <xdr:rowOff>130266</xdr:rowOff>
    </xdr:to>
    <xdr:sp macro="" textlink="">
      <xdr:nvSpPr>
        <xdr:cNvPr id="537" name="楕円 536">
          <a:extLst>
            <a:ext uri="{FF2B5EF4-FFF2-40B4-BE49-F238E27FC236}">
              <a16:creationId xmlns:a16="http://schemas.microsoft.com/office/drawing/2014/main" id="{950AD03F-FC7D-4B19-872F-6F48FB843568}"/>
            </a:ext>
          </a:extLst>
        </xdr:cNvPr>
        <xdr:cNvSpPr/>
      </xdr:nvSpPr>
      <xdr:spPr>
        <a:xfrm>
          <a:off x="14649450" y="597861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51543</xdr:rowOff>
    </xdr:from>
    <xdr:ext cx="405111" cy="259045"/>
    <xdr:sp macro="" textlink="">
      <xdr:nvSpPr>
        <xdr:cNvPr id="538" name="【認定こども園・幼稚園・保育所】&#10;有形固定資産減価償却率該当値テキスト">
          <a:extLst>
            <a:ext uri="{FF2B5EF4-FFF2-40B4-BE49-F238E27FC236}">
              <a16:creationId xmlns:a16="http://schemas.microsoft.com/office/drawing/2014/main" id="{E7D79982-2970-401D-B532-B8941A6EB57E}"/>
            </a:ext>
          </a:extLst>
        </xdr:cNvPr>
        <xdr:cNvSpPr txBox="1"/>
      </xdr:nvSpPr>
      <xdr:spPr>
        <a:xfrm>
          <a:off x="14738350" y="5836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149497</xdr:rowOff>
    </xdr:from>
    <xdr:to>
      <xdr:col>81</xdr:col>
      <xdr:colOff>101600</xdr:colOff>
      <xdr:row>36</xdr:row>
      <xdr:rowOff>79647</xdr:rowOff>
    </xdr:to>
    <xdr:sp macro="" textlink="">
      <xdr:nvSpPr>
        <xdr:cNvPr id="539" name="楕円 538">
          <a:extLst>
            <a:ext uri="{FF2B5EF4-FFF2-40B4-BE49-F238E27FC236}">
              <a16:creationId xmlns:a16="http://schemas.microsoft.com/office/drawing/2014/main" id="{03FDD9A6-E961-4B0A-9431-7AF04F898D78}"/>
            </a:ext>
          </a:extLst>
        </xdr:cNvPr>
        <xdr:cNvSpPr/>
      </xdr:nvSpPr>
      <xdr:spPr>
        <a:xfrm>
          <a:off x="13887450" y="593434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28847</xdr:rowOff>
    </xdr:from>
    <xdr:to>
      <xdr:col>85</xdr:col>
      <xdr:colOff>127000</xdr:colOff>
      <xdr:row>36</xdr:row>
      <xdr:rowOff>79466</xdr:rowOff>
    </xdr:to>
    <xdr:cxnSp macro="">
      <xdr:nvCxnSpPr>
        <xdr:cNvPr id="540" name="直線コネクタ 539">
          <a:extLst>
            <a:ext uri="{FF2B5EF4-FFF2-40B4-BE49-F238E27FC236}">
              <a16:creationId xmlns:a16="http://schemas.microsoft.com/office/drawing/2014/main" id="{B84EE09F-7AC1-408F-AC2D-107C1C157721}"/>
            </a:ext>
          </a:extLst>
        </xdr:cNvPr>
        <xdr:cNvCxnSpPr/>
      </xdr:nvCxnSpPr>
      <xdr:spPr>
        <a:xfrm>
          <a:off x="13938250" y="5978797"/>
          <a:ext cx="762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98878</xdr:rowOff>
    </xdr:from>
    <xdr:to>
      <xdr:col>76</xdr:col>
      <xdr:colOff>165100</xdr:colOff>
      <xdr:row>36</xdr:row>
      <xdr:rowOff>29028</xdr:rowOff>
    </xdr:to>
    <xdr:sp macro="" textlink="">
      <xdr:nvSpPr>
        <xdr:cNvPr id="541" name="楕円 540">
          <a:extLst>
            <a:ext uri="{FF2B5EF4-FFF2-40B4-BE49-F238E27FC236}">
              <a16:creationId xmlns:a16="http://schemas.microsoft.com/office/drawing/2014/main" id="{51C3C563-2D26-4E8E-AE96-EF71D4127282}"/>
            </a:ext>
          </a:extLst>
        </xdr:cNvPr>
        <xdr:cNvSpPr/>
      </xdr:nvSpPr>
      <xdr:spPr>
        <a:xfrm>
          <a:off x="13093700" y="588372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149678</xdr:rowOff>
    </xdr:from>
    <xdr:to>
      <xdr:col>81</xdr:col>
      <xdr:colOff>50800</xdr:colOff>
      <xdr:row>36</xdr:row>
      <xdr:rowOff>28847</xdr:rowOff>
    </xdr:to>
    <xdr:cxnSp macro="">
      <xdr:nvCxnSpPr>
        <xdr:cNvPr id="542" name="直線コネクタ 541">
          <a:extLst>
            <a:ext uri="{FF2B5EF4-FFF2-40B4-BE49-F238E27FC236}">
              <a16:creationId xmlns:a16="http://schemas.microsoft.com/office/drawing/2014/main" id="{14D7C3C2-779D-45AE-B552-FF2269A5C7E1}"/>
            </a:ext>
          </a:extLst>
        </xdr:cNvPr>
        <xdr:cNvCxnSpPr/>
      </xdr:nvCxnSpPr>
      <xdr:spPr>
        <a:xfrm>
          <a:off x="13144500" y="5934528"/>
          <a:ext cx="793750" cy="4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129903</xdr:rowOff>
    </xdr:from>
    <xdr:to>
      <xdr:col>72</xdr:col>
      <xdr:colOff>38100</xdr:colOff>
      <xdr:row>36</xdr:row>
      <xdr:rowOff>60053</xdr:rowOff>
    </xdr:to>
    <xdr:sp macro="" textlink="">
      <xdr:nvSpPr>
        <xdr:cNvPr id="543" name="楕円 542">
          <a:extLst>
            <a:ext uri="{FF2B5EF4-FFF2-40B4-BE49-F238E27FC236}">
              <a16:creationId xmlns:a16="http://schemas.microsoft.com/office/drawing/2014/main" id="{8B8C7900-4A45-4973-BC13-DE1F14AFF4AF}"/>
            </a:ext>
          </a:extLst>
        </xdr:cNvPr>
        <xdr:cNvSpPr/>
      </xdr:nvSpPr>
      <xdr:spPr>
        <a:xfrm>
          <a:off x="12299950" y="591475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149678</xdr:rowOff>
    </xdr:from>
    <xdr:to>
      <xdr:col>76</xdr:col>
      <xdr:colOff>114300</xdr:colOff>
      <xdr:row>36</xdr:row>
      <xdr:rowOff>9253</xdr:rowOff>
    </xdr:to>
    <xdr:cxnSp macro="">
      <xdr:nvCxnSpPr>
        <xdr:cNvPr id="544" name="直線コネクタ 543">
          <a:extLst>
            <a:ext uri="{FF2B5EF4-FFF2-40B4-BE49-F238E27FC236}">
              <a16:creationId xmlns:a16="http://schemas.microsoft.com/office/drawing/2014/main" id="{D1C5BB2A-9AA0-4DDB-BA9E-DD45E97C6889}"/>
            </a:ext>
          </a:extLst>
        </xdr:cNvPr>
        <xdr:cNvCxnSpPr/>
      </xdr:nvCxnSpPr>
      <xdr:spPr>
        <a:xfrm flipV="1">
          <a:off x="12344400" y="5934528"/>
          <a:ext cx="80010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128270</xdr:rowOff>
    </xdr:from>
    <xdr:to>
      <xdr:col>67</xdr:col>
      <xdr:colOff>101600</xdr:colOff>
      <xdr:row>41</xdr:row>
      <xdr:rowOff>58420</xdr:rowOff>
    </xdr:to>
    <xdr:sp macro="" textlink="">
      <xdr:nvSpPr>
        <xdr:cNvPr id="545" name="楕円 544">
          <a:extLst>
            <a:ext uri="{FF2B5EF4-FFF2-40B4-BE49-F238E27FC236}">
              <a16:creationId xmlns:a16="http://schemas.microsoft.com/office/drawing/2014/main" id="{C50FAC1D-D700-4E81-9347-93A2DAF59882}"/>
            </a:ext>
          </a:extLst>
        </xdr:cNvPr>
        <xdr:cNvSpPr/>
      </xdr:nvSpPr>
      <xdr:spPr>
        <a:xfrm>
          <a:off x="11487150" y="67386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9253</xdr:rowOff>
    </xdr:from>
    <xdr:to>
      <xdr:col>71</xdr:col>
      <xdr:colOff>177800</xdr:colOff>
      <xdr:row>41</xdr:row>
      <xdr:rowOff>7620</xdr:rowOff>
    </xdr:to>
    <xdr:cxnSp macro="">
      <xdr:nvCxnSpPr>
        <xdr:cNvPr id="546" name="直線コネクタ 545">
          <a:extLst>
            <a:ext uri="{FF2B5EF4-FFF2-40B4-BE49-F238E27FC236}">
              <a16:creationId xmlns:a16="http://schemas.microsoft.com/office/drawing/2014/main" id="{D9219E67-C5AE-4956-BDCB-33F267AAC7A4}"/>
            </a:ext>
          </a:extLst>
        </xdr:cNvPr>
        <xdr:cNvCxnSpPr/>
      </xdr:nvCxnSpPr>
      <xdr:spPr>
        <a:xfrm flipV="1">
          <a:off x="11537950" y="5959203"/>
          <a:ext cx="806450" cy="823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118127</xdr:rowOff>
    </xdr:from>
    <xdr:ext cx="405111" cy="259045"/>
    <xdr:sp macro="" textlink="">
      <xdr:nvSpPr>
        <xdr:cNvPr id="547" name="n_1aveValue【認定こども園・幼稚園・保育所】&#10;有形固定資産減価償却率">
          <a:extLst>
            <a:ext uri="{FF2B5EF4-FFF2-40B4-BE49-F238E27FC236}">
              <a16:creationId xmlns:a16="http://schemas.microsoft.com/office/drawing/2014/main" id="{FA5014CC-A5FC-41F3-A649-1178F9CEBEFF}"/>
            </a:ext>
          </a:extLst>
        </xdr:cNvPr>
        <xdr:cNvSpPr txBox="1"/>
      </xdr:nvSpPr>
      <xdr:spPr>
        <a:xfrm>
          <a:off x="13742044" y="639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108330</xdr:rowOff>
    </xdr:from>
    <xdr:ext cx="405111" cy="259045"/>
    <xdr:sp macro="" textlink="">
      <xdr:nvSpPr>
        <xdr:cNvPr id="548" name="n_2aveValue【認定こども園・幼稚園・保育所】&#10;有形固定資産減価償却率">
          <a:extLst>
            <a:ext uri="{FF2B5EF4-FFF2-40B4-BE49-F238E27FC236}">
              <a16:creationId xmlns:a16="http://schemas.microsoft.com/office/drawing/2014/main" id="{04698AEC-A6E4-4DF1-A9B7-930310A56C15}"/>
            </a:ext>
          </a:extLst>
        </xdr:cNvPr>
        <xdr:cNvSpPr txBox="1"/>
      </xdr:nvSpPr>
      <xdr:spPr>
        <a:xfrm>
          <a:off x="12960994" y="6388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51180</xdr:rowOff>
    </xdr:from>
    <xdr:ext cx="405111" cy="259045"/>
    <xdr:sp macro="" textlink="">
      <xdr:nvSpPr>
        <xdr:cNvPr id="549" name="n_3aveValue【認定こども園・幼稚園・保育所】&#10;有形固定資産減価償却率">
          <a:extLst>
            <a:ext uri="{FF2B5EF4-FFF2-40B4-BE49-F238E27FC236}">
              <a16:creationId xmlns:a16="http://schemas.microsoft.com/office/drawing/2014/main" id="{4A84CF58-62FD-48EE-BA8A-DC24B39C01FD}"/>
            </a:ext>
          </a:extLst>
        </xdr:cNvPr>
        <xdr:cNvSpPr txBox="1"/>
      </xdr:nvSpPr>
      <xdr:spPr>
        <a:xfrm>
          <a:off x="12167244" y="6331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94541</xdr:rowOff>
    </xdr:from>
    <xdr:ext cx="405111" cy="259045"/>
    <xdr:sp macro="" textlink="">
      <xdr:nvSpPr>
        <xdr:cNvPr id="550" name="n_4aveValue【認定こども園・幼稚園・保育所】&#10;有形固定資産減価償却率">
          <a:extLst>
            <a:ext uri="{FF2B5EF4-FFF2-40B4-BE49-F238E27FC236}">
              <a16:creationId xmlns:a16="http://schemas.microsoft.com/office/drawing/2014/main" id="{5185F636-BE20-4C83-AB18-76CAA3974455}"/>
            </a:ext>
          </a:extLst>
        </xdr:cNvPr>
        <xdr:cNvSpPr txBox="1"/>
      </xdr:nvSpPr>
      <xdr:spPr>
        <a:xfrm>
          <a:off x="11354444" y="6044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96174</xdr:rowOff>
    </xdr:from>
    <xdr:ext cx="405111" cy="259045"/>
    <xdr:sp macro="" textlink="">
      <xdr:nvSpPr>
        <xdr:cNvPr id="551" name="n_1mainValue【認定こども園・幼稚園・保育所】&#10;有形固定資産減価償却率">
          <a:extLst>
            <a:ext uri="{FF2B5EF4-FFF2-40B4-BE49-F238E27FC236}">
              <a16:creationId xmlns:a16="http://schemas.microsoft.com/office/drawing/2014/main" id="{6E639BB2-BC86-4A8B-BDB0-40F7B1BCE7B1}"/>
            </a:ext>
          </a:extLst>
        </xdr:cNvPr>
        <xdr:cNvSpPr txBox="1"/>
      </xdr:nvSpPr>
      <xdr:spPr>
        <a:xfrm>
          <a:off x="13742044" y="5715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45555</xdr:rowOff>
    </xdr:from>
    <xdr:ext cx="405111" cy="259045"/>
    <xdr:sp macro="" textlink="">
      <xdr:nvSpPr>
        <xdr:cNvPr id="552" name="n_2mainValue【認定こども園・幼稚園・保育所】&#10;有形固定資産減価償却率">
          <a:extLst>
            <a:ext uri="{FF2B5EF4-FFF2-40B4-BE49-F238E27FC236}">
              <a16:creationId xmlns:a16="http://schemas.microsoft.com/office/drawing/2014/main" id="{DB7D4C74-FEC1-4CC7-AAF2-8D417E8BCEBC}"/>
            </a:ext>
          </a:extLst>
        </xdr:cNvPr>
        <xdr:cNvSpPr txBox="1"/>
      </xdr:nvSpPr>
      <xdr:spPr>
        <a:xfrm>
          <a:off x="12960994" y="566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76580</xdr:rowOff>
    </xdr:from>
    <xdr:ext cx="405111" cy="259045"/>
    <xdr:sp macro="" textlink="">
      <xdr:nvSpPr>
        <xdr:cNvPr id="553" name="n_3mainValue【認定こども園・幼稚園・保育所】&#10;有形固定資産減価償却率">
          <a:extLst>
            <a:ext uri="{FF2B5EF4-FFF2-40B4-BE49-F238E27FC236}">
              <a16:creationId xmlns:a16="http://schemas.microsoft.com/office/drawing/2014/main" id="{82B738F8-A942-473D-9F49-5B7555C5A5AB}"/>
            </a:ext>
          </a:extLst>
        </xdr:cNvPr>
        <xdr:cNvSpPr txBox="1"/>
      </xdr:nvSpPr>
      <xdr:spPr>
        <a:xfrm>
          <a:off x="12167244" y="5696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49547</xdr:rowOff>
    </xdr:from>
    <xdr:ext cx="405111" cy="259045"/>
    <xdr:sp macro="" textlink="">
      <xdr:nvSpPr>
        <xdr:cNvPr id="554" name="n_4mainValue【認定こども園・幼稚園・保育所】&#10;有形固定資産減価償却率">
          <a:extLst>
            <a:ext uri="{FF2B5EF4-FFF2-40B4-BE49-F238E27FC236}">
              <a16:creationId xmlns:a16="http://schemas.microsoft.com/office/drawing/2014/main" id="{5EF1890A-3B3A-4E75-A4AD-FA9151823A0E}"/>
            </a:ext>
          </a:extLst>
        </xdr:cNvPr>
        <xdr:cNvSpPr txBox="1"/>
      </xdr:nvSpPr>
      <xdr:spPr>
        <a:xfrm>
          <a:off x="11354444" y="682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6AE2E07B-5E42-45EA-8BFC-949BED36A732}"/>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959F92A8-A058-40F0-9055-360333036135}"/>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052F0A77-70FE-44E7-9B44-2FA5BF2DE5F9}"/>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E8C8AE3F-8FEF-45B0-9A7C-9D710405B1D5}"/>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F691EA60-1661-4D1B-B8D7-C5887AA106B2}"/>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54481CDD-2C7A-4DFE-8D4F-8DBE15F24475}"/>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730B5FAE-AFF1-47E9-8B57-0D69F05C8001}"/>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7EEFB614-59E8-45B2-93FB-0A2EF4F89154}"/>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E409629F-94EC-445C-B094-CE3AC4DFD070}"/>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920DDEF6-D7A0-47DF-8FAF-38110832680B}"/>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a:extLst>
            <a:ext uri="{FF2B5EF4-FFF2-40B4-BE49-F238E27FC236}">
              <a16:creationId xmlns:a16="http://schemas.microsoft.com/office/drawing/2014/main" id="{8A4C3585-A9CB-4995-9E1F-862B79B0743F}"/>
            </a:ext>
          </a:extLst>
        </xdr:cNvPr>
        <xdr:cNvCxnSpPr/>
      </xdr:nvCxnSpPr>
      <xdr:spPr>
        <a:xfrm>
          <a:off x="164592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6" name="テキスト ボックス 565">
          <a:extLst>
            <a:ext uri="{FF2B5EF4-FFF2-40B4-BE49-F238E27FC236}">
              <a16:creationId xmlns:a16="http://schemas.microsoft.com/office/drawing/2014/main" id="{FB41C1D5-C149-43FE-8952-F8FF650AD41E}"/>
            </a:ext>
          </a:extLst>
        </xdr:cNvPr>
        <xdr:cNvSpPr txBox="1"/>
      </xdr:nvSpPr>
      <xdr:spPr>
        <a:xfrm>
          <a:off x="160491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a:extLst>
            <a:ext uri="{FF2B5EF4-FFF2-40B4-BE49-F238E27FC236}">
              <a16:creationId xmlns:a16="http://schemas.microsoft.com/office/drawing/2014/main" id="{D1BE8F96-AC7C-43C4-8199-23BD0493DE22}"/>
            </a:ext>
          </a:extLst>
        </xdr:cNvPr>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8" name="テキスト ボックス 567">
          <a:extLst>
            <a:ext uri="{FF2B5EF4-FFF2-40B4-BE49-F238E27FC236}">
              <a16:creationId xmlns:a16="http://schemas.microsoft.com/office/drawing/2014/main" id="{68975962-9FB0-490E-B447-21DC61134D0B}"/>
            </a:ext>
          </a:extLst>
        </xdr:cNvPr>
        <xdr:cNvSpPr txBox="1"/>
      </xdr:nvSpPr>
      <xdr:spPr>
        <a:xfrm>
          <a:off x="1604917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a:extLst>
            <a:ext uri="{FF2B5EF4-FFF2-40B4-BE49-F238E27FC236}">
              <a16:creationId xmlns:a16="http://schemas.microsoft.com/office/drawing/2014/main" id="{356331FF-129B-4A53-AC2B-A749A009DA92}"/>
            </a:ext>
          </a:extLst>
        </xdr:cNvPr>
        <xdr:cNvCxnSpPr/>
      </xdr:nvCxnSpPr>
      <xdr:spPr>
        <a:xfrm>
          <a:off x="164592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70" name="テキスト ボックス 569">
          <a:extLst>
            <a:ext uri="{FF2B5EF4-FFF2-40B4-BE49-F238E27FC236}">
              <a16:creationId xmlns:a16="http://schemas.microsoft.com/office/drawing/2014/main" id="{0B77AC10-CFC8-44AD-9860-C9ECFB5A97E1}"/>
            </a:ext>
          </a:extLst>
        </xdr:cNvPr>
        <xdr:cNvSpPr txBox="1"/>
      </xdr:nvSpPr>
      <xdr:spPr>
        <a:xfrm>
          <a:off x="1604917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a:extLst>
            <a:ext uri="{FF2B5EF4-FFF2-40B4-BE49-F238E27FC236}">
              <a16:creationId xmlns:a16="http://schemas.microsoft.com/office/drawing/2014/main" id="{DCFC9C53-A3D3-40C3-8064-16408100FDC3}"/>
            </a:ext>
          </a:extLst>
        </xdr:cNvPr>
        <xdr:cNvCxnSpPr/>
      </xdr:nvCxnSpPr>
      <xdr:spPr>
        <a:xfrm>
          <a:off x="164592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72" name="テキスト ボックス 571">
          <a:extLst>
            <a:ext uri="{FF2B5EF4-FFF2-40B4-BE49-F238E27FC236}">
              <a16:creationId xmlns:a16="http://schemas.microsoft.com/office/drawing/2014/main" id="{089E0C95-8F77-44F1-B6AC-9F5610C50BEB}"/>
            </a:ext>
          </a:extLst>
        </xdr:cNvPr>
        <xdr:cNvSpPr txBox="1"/>
      </xdr:nvSpPr>
      <xdr:spPr>
        <a:xfrm>
          <a:off x="1604917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D153456D-6EF8-4CB0-AC5D-3FE5CDF6CD04}"/>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4" name="テキスト ボックス 573">
          <a:extLst>
            <a:ext uri="{FF2B5EF4-FFF2-40B4-BE49-F238E27FC236}">
              <a16:creationId xmlns:a16="http://schemas.microsoft.com/office/drawing/2014/main" id="{739FF69D-C744-42AB-9443-930F5427E196}"/>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認定こども園・幼稚園・保育所】&#10;一人当たり面積グラフ枠">
          <a:extLst>
            <a:ext uri="{FF2B5EF4-FFF2-40B4-BE49-F238E27FC236}">
              <a16:creationId xmlns:a16="http://schemas.microsoft.com/office/drawing/2014/main" id="{9184F7C6-0072-4FE4-9E98-3356FE04A2DC}"/>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119634</xdr:rowOff>
    </xdr:from>
    <xdr:to>
      <xdr:col>116</xdr:col>
      <xdr:colOff>62864</xdr:colOff>
      <xdr:row>41</xdr:row>
      <xdr:rowOff>115062</xdr:rowOff>
    </xdr:to>
    <xdr:cxnSp macro="">
      <xdr:nvCxnSpPr>
        <xdr:cNvPr id="576" name="直線コネクタ 575">
          <a:extLst>
            <a:ext uri="{FF2B5EF4-FFF2-40B4-BE49-F238E27FC236}">
              <a16:creationId xmlns:a16="http://schemas.microsoft.com/office/drawing/2014/main" id="{34F3807F-D346-45CC-8816-0833082F3FB6}"/>
            </a:ext>
          </a:extLst>
        </xdr:cNvPr>
        <xdr:cNvCxnSpPr/>
      </xdr:nvCxnSpPr>
      <xdr:spPr>
        <a:xfrm flipV="1">
          <a:off x="19951064" y="5739384"/>
          <a:ext cx="0" cy="1151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577" name="【認定こども園・幼稚園・保育所】&#10;一人当たり面積最小値テキスト">
          <a:extLst>
            <a:ext uri="{FF2B5EF4-FFF2-40B4-BE49-F238E27FC236}">
              <a16:creationId xmlns:a16="http://schemas.microsoft.com/office/drawing/2014/main" id="{C6AFD6C8-F0F5-4FA1-B70D-562FAC4A813D}"/>
            </a:ext>
          </a:extLst>
        </xdr:cNvPr>
        <xdr:cNvSpPr txBox="1"/>
      </xdr:nvSpPr>
      <xdr:spPr>
        <a:xfrm>
          <a:off x="19989800" y="689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578" name="直線コネクタ 577">
          <a:extLst>
            <a:ext uri="{FF2B5EF4-FFF2-40B4-BE49-F238E27FC236}">
              <a16:creationId xmlns:a16="http://schemas.microsoft.com/office/drawing/2014/main" id="{8CFCC72C-C28C-4EED-9F5E-994B8C6B999A}"/>
            </a:ext>
          </a:extLst>
        </xdr:cNvPr>
        <xdr:cNvCxnSpPr/>
      </xdr:nvCxnSpPr>
      <xdr:spPr>
        <a:xfrm>
          <a:off x="19881850" y="68905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66311</xdr:rowOff>
    </xdr:from>
    <xdr:ext cx="469744" cy="259045"/>
    <xdr:sp macro="" textlink="">
      <xdr:nvSpPr>
        <xdr:cNvPr id="579" name="【認定こども園・幼稚園・保育所】&#10;一人当たり面積最大値テキスト">
          <a:extLst>
            <a:ext uri="{FF2B5EF4-FFF2-40B4-BE49-F238E27FC236}">
              <a16:creationId xmlns:a16="http://schemas.microsoft.com/office/drawing/2014/main" id="{16B6C843-F659-42B9-B12E-E89A87AC5E4B}"/>
            </a:ext>
          </a:extLst>
        </xdr:cNvPr>
        <xdr:cNvSpPr txBox="1"/>
      </xdr:nvSpPr>
      <xdr:spPr>
        <a:xfrm>
          <a:off x="19989800" y="552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119634</xdr:rowOff>
    </xdr:from>
    <xdr:to>
      <xdr:col>116</xdr:col>
      <xdr:colOff>152400</xdr:colOff>
      <xdr:row>34</xdr:row>
      <xdr:rowOff>119634</xdr:rowOff>
    </xdr:to>
    <xdr:cxnSp macro="">
      <xdr:nvCxnSpPr>
        <xdr:cNvPr id="580" name="直線コネクタ 579">
          <a:extLst>
            <a:ext uri="{FF2B5EF4-FFF2-40B4-BE49-F238E27FC236}">
              <a16:creationId xmlns:a16="http://schemas.microsoft.com/office/drawing/2014/main" id="{F42A39CC-C37D-4157-96CB-346897F747B9}"/>
            </a:ext>
          </a:extLst>
        </xdr:cNvPr>
        <xdr:cNvCxnSpPr/>
      </xdr:nvCxnSpPr>
      <xdr:spPr>
        <a:xfrm>
          <a:off x="19881850" y="57393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54119</xdr:rowOff>
    </xdr:from>
    <xdr:ext cx="469744" cy="259045"/>
    <xdr:sp macro="" textlink="">
      <xdr:nvSpPr>
        <xdr:cNvPr id="581" name="【認定こども園・幼稚園・保育所】&#10;一人当たり面積平均値テキスト">
          <a:extLst>
            <a:ext uri="{FF2B5EF4-FFF2-40B4-BE49-F238E27FC236}">
              <a16:creationId xmlns:a16="http://schemas.microsoft.com/office/drawing/2014/main" id="{F474289B-34EF-4E76-90D5-345CA2F6AABE}"/>
            </a:ext>
          </a:extLst>
        </xdr:cNvPr>
        <xdr:cNvSpPr txBox="1"/>
      </xdr:nvSpPr>
      <xdr:spPr>
        <a:xfrm>
          <a:off x="19989800" y="64993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75692</xdr:rowOff>
    </xdr:from>
    <xdr:to>
      <xdr:col>116</xdr:col>
      <xdr:colOff>114300</xdr:colOff>
      <xdr:row>40</xdr:row>
      <xdr:rowOff>5842</xdr:rowOff>
    </xdr:to>
    <xdr:sp macro="" textlink="">
      <xdr:nvSpPr>
        <xdr:cNvPr id="582" name="フローチャート: 判断 581">
          <a:extLst>
            <a:ext uri="{FF2B5EF4-FFF2-40B4-BE49-F238E27FC236}">
              <a16:creationId xmlns:a16="http://schemas.microsoft.com/office/drawing/2014/main" id="{A6DF3C63-1558-40E6-BD91-DD36C2F1B5E8}"/>
            </a:ext>
          </a:extLst>
        </xdr:cNvPr>
        <xdr:cNvSpPr/>
      </xdr:nvSpPr>
      <xdr:spPr>
        <a:xfrm>
          <a:off x="19900900" y="65209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61976</xdr:rowOff>
    </xdr:from>
    <xdr:to>
      <xdr:col>112</xdr:col>
      <xdr:colOff>38100</xdr:colOff>
      <xdr:row>39</xdr:row>
      <xdr:rowOff>163576</xdr:rowOff>
    </xdr:to>
    <xdr:sp macro="" textlink="">
      <xdr:nvSpPr>
        <xdr:cNvPr id="583" name="フローチャート: 判断 582">
          <a:extLst>
            <a:ext uri="{FF2B5EF4-FFF2-40B4-BE49-F238E27FC236}">
              <a16:creationId xmlns:a16="http://schemas.microsoft.com/office/drawing/2014/main" id="{068E9A75-4F57-488C-8BC1-C4D78BD2BE8E}"/>
            </a:ext>
          </a:extLst>
        </xdr:cNvPr>
        <xdr:cNvSpPr/>
      </xdr:nvSpPr>
      <xdr:spPr>
        <a:xfrm>
          <a:off x="19157950" y="650722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75692</xdr:rowOff>
    </xdr:from>
    <xdr:to>
      <xdr:col>107</xdr:col>
      <xdr:colOff>101600</xdr:colOff>
      <xdr:row>40</xdr:row>
      <xdr:rowOff>5842</xdr:rowOff>
    </xdr:to>
    <xdr:sp macro="" textlink="">
      <xdr:nvSpPr>
        <xdr:cNvPr id="584" name="フローチャート: 判断 583">
          <a:extLst>
            <a:ext uri="{FF2B5EF4-FFF2-40B4-BE49-F238E27FC236}">
              <a16:creationId xmlns:a16="http://schemas.microsoft.com/office/drawing/2014/main" id="{354EF834-5843-4948-A88F-6415AB573742}"/>
            </a:ext>
          </a:extLst>
        </xdr:cNvPr>
        <xdr:cNvSpPr/>
      </xdr:nvSpPr>
      <xdr:spPr>
        <a:xfrm>
          <a:off x="18345150" y="65209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45974</xdr:rowOff>
    </xdr:from>
    <xdr:to>
      <xdr:col>102</xdr:col>
      <xdr:colOff>165100</xdr:colOff>
      <xdr:row>39</xdr:row>
      <xdr:rowOff>147574</xdr:rowOff>
    </xdr:to>
    <xdr:sp macro="" textlink="">
      <xdr:nvSpPr>
        <xdr:cNvPr id="585" name="フローチャート: 判断 584">
          <a:extLst>
            <a:ext uri="{FF2B5EF4-FFF2-40B4-BE49-F238E27FC236}">
              <a16:creationId xmlns:a16="http://schemas.microsoft.com/office/drawing/2014/main" id="{7481183A-2988-4D79-A48B-C892F66DE12F}"/>
            </a:ext>
          </a:extLst>
        </xdr:cNvPr>
        <xdr:cNvSpPr/>
      </xdr:nvSpPr>
      <xdr:spPr>
        <a:xfrm>
          <a:off x="17551400" y="6491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89408</xdr:rowOff>
    </xdr:from>
    <xdr:to>
      <xdr:col>98</xdr:col>
      <xdr:colOff>38100</xdr:colOff>
      <xdr:row>40</xdr:row>
      <xdr:rowOff>19558</xdr:rowOff>
    </xdr:to>
    <xdr:sp macro="" textlink="">
      <xdr:nvSpPr>
        <xdr:cNvPr id="586" name="フローチャート: 判断 585">
          <a:extLst>
            <a:ext uri="{FF2B5EF4-FFF2-40B4-BE49-F238E27FC236}">
              <a16:creationId xmlns:a16="http://schemas.microsoft.com/office/drawing/2014/main" id="{7B448443-DE13-44EB-B3B7-0A92AC835BB2}"/>
            </a:ext>
          </a:extLst>
        </xdr:cNvPr>
        <xdr:cNvSpPr/>
      </xdr:nvSpPr>
      <xdr:spPr>
        <a:xfrm>
          <a:off x="16757650" y="653465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1DA756E4-1474-4E9D-B9E5-BEE700F983D3}"/>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D97F6DBC-F025-4F38-A11E-6E0B8FD5F081}"/>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3F606E57-8D64-43A4-929F-6DF01A61163A}"/>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B867619-7E99-4217-B354-E814B2DF8575}"/>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A9321F21-1D46-4AAF-9B0C-BFB612F452FB}"/>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18542</xdr:rowOff>
    </xdr:from>
    <xdr:to>
      <xdr:col>116</xdr:col>
      <xdr:colOff>114300</xdr:colOff>
      <xdr:row>39</xdr:row>
      <xdr:rowOff>120142</xdr:rowOff>
    </xdr:to>
    <xdr:sp macro="" textlink="">
      <xdr:nvSpPr>
        <xdr:cNvPr id="592" name="楕円 591">
          <a:extLst>
            <a:ext uri="{FF2B5EF4-FFF2-40B4-BE49-F238E27FC236}">
              <a16:creationId xmlns:a16="http://schemas.microsoft.com/office/drawing/2014/main" id="{19E272C5-FFE2-4C86-8792-FFDB0B6BB1B9}"/>
            </a:ext>
          </a:extLst>
        </xdr:cNvPr>
        <xdr:cNvSpPr/>
      </xdr:nvSpPr>
      <xdr:spPr>
        <a:xfrm>
          <a:off x="19900900" y="646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41419</xdr:rowOff>
    </xdr:from>
    <xdr:ext cx="469744" cy="259045"/>
    <xdr:sp macro="" textlink="">
      <xdr:nvSpPr>
        <xdr:cNvPr id="593" name="【認定こども園・幼稚園・保育所】&#10;一人当たり面積該当値テキスト">
          <a:extLst>
            <a:ext uri="{FF2B5EF4-FFF2-40B4-BE49-F238E27FC236}">
              <a16:creationId xmlns:a16="http://schemas.microsoft.com/office/drawing/2014/main" id="{C4D9B230-D5A1-4D9B-9694-94619BFD86F0}"/>
            </a:ext>
          </a:extLst>
        </xdr:cNvPr>
        <xdr:cNvSpPr txBox="1"/>
      </xdr:nvSpPr>
      <xdr:spPr>
        <a:xfrm>
          <a:off x="19989800" y="6321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23114</xdr:rowOff>
    </xdr:from>
    <xdr:to>
      <xdr:col>112</xdr:col>
      <xdr:colOff>38100</xdr:colOff>
      <xdr:row>39</xdr:row>
      <xdr:rowOff>124714</xdr:rowOff>
    </xdr:to>
    <xdr:sp macro="" textlink="">
      <xdr:nvSpPr>
        <xdr:cNvPr id="594" name="楕円 593">
          <a:extLst>
            <a:ext uri="{FF2B5EF4-FFF2-40B4-BE49-F238E27FC236}">
              <a16:creationId xmlns:a16="http://schemas.microsoft.com/office/drawing/2014/main" id="{FA237BBB-32C8-45EB-9BA2-4C34FEC68296}"/>
            </a:ext>
          </a:extLst>
        </xdr:cNvPr>
        <xdr:cNvSpPr/>
      </xdr:nvSpPr>
      <xdr:spPr>
        <a:xfrm>
          <a:off x="19157950" y="646836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69342</xdr:rowOff>
    </xdr:from>
    <xdr:to>
      <xdr:col>116</xdr:col>
      <xdr:colOff>63500</xdr:colOff>
      <xdr:row>39</xdr:row>
      <xdr:rowOff>73914</xdr:rowOff>
    </xdr:to>
    <xdr:cxnSp macro="">
      <xdr:nvCxnSpPr>
        <xdr:cNvPr id="595" name="直線コネクタ 594">
          <a:extLst>
            <a:ext uri="{FF2B5EF4-FFF2-40B4-BE49-F238E27FC236}">
              <a16:creationId xmlns:a16="http://schemas.microsoft.com/office/drawing/2014/main" id="{3A930178-3D18-4D19-8D73-72ABF13AAC97}"/>
            </a:ext>
          </a:extLst>
        </xdr:cNvPr>
        <xdr:cNvCxnSpPr/>
      </xdr:nvCxnSpPr>
      <xdr:spPr>
        <a:xfrm flipV="1">
          <a:off x="19202400" y="6514592"/>
          <a:ext cx="7493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32258</xdr:rowOff>
    </xdr:from>
    <xdr:to>
      <xdr:col>107</xdr:col>
      <xdr:colOff>101600</xdr:colOff>
      <xdr:row>39</xdr:row>
      <xdr:rowOff>133858</xdr:rowOff>
    </xdr:to>
    <xdr:sp macro="" textlink="">
      <xdr:nvSpPr>
        <xdr:cNvPr id="596" name="楕円 595">
          <a:extLst>
            <a:ext uri="{FF2B5EF4-FFF2-40B4-BE49-F238E27FC236}">
              <a16:creationId xmlns:a16="http://schemas.microsoft.com/office/drawing/2014/main" id="{4C7F0CA7-3BB6-4868-B67F-39CAAEC64B1A}"/>
            </a:ext>
          </a:extLst>
        </xdr:cNvPr>
        <xdr:cNvSpPr/>
      </xdr:nvSpPr>
      <xdr:spPr>
        <a:xfrm>
          <a:off x="18345150" y="647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73914</xdr:rowOff>
    </xdr:from>
    <xdr:to>
      <xdr:col>111</xdr:col>
      <xdr:colOff>177800</xdr:colOff>
      <xdr:row>39</xdr:row>
      <xdr:rowOff>83058</xdr:rowOff>
    </xdr:to>
    <xdr:cxnSp macro="">
      <xdr:nvCxnSpPr>
        <xdr:cNvPr id="597" name="直線コネクタ 596">
          <a:extLst>
            <a:ext uri="{FF2B5EF4-FFF2-40B4-BE49-F238E27FC236}">
              <a16:creationId xmlns:a16="http://schemas.microsoft.com/office/drawing/2014/main" id="{178C639D-3DAF-4E66-8012-FBA466B38B67}"/>
            </a:ext>
          </a:extLst>
        </xdr:cNvPr>
        <xdr:cNvCxnSpPr/>
      </xdr:nvCxnSpPr>
      <xdr:spPr>
        <a:xfrm flipV="1">
          <a:off x="18395950" y="6519164"/>
          <a:ext cx="80645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598" name="楕円 597">
          <a:extLst>
            <a:ext uri="{FF2B5EF4-FFF2-40B4-BE49-F238E27FC236}">
              <a16:creationId xmlns:a16="http://schemas.microsoft.com/office/drawing/2014/main" id="{8639B1E7-2DD7-4FE6-A6A4-5C0FF46C8F31}"/>
            </a:ext>
          </a:extLst>
        </xdr:cNvPr>
        <xdr:cNvSpPr/>
      </xdr:nvSpPr>
      <xdr:spPr>
        <a:xfrm>
          <a:off x="17551400" y="648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83058</xdr:rowOff>
    </xdr:from>
    <xdr:to>
      <xdr:col>107</xdr:col>
      <xdr:colOff>50800</xdr:colOff>
      <xdr:row>39</xdr:row>
      <xdr:rowOff>92202</xdr:rowOff>
    </xdr:to>
    <xdr:cxnSp macro="">
      <xdr:nvCxnSpPr>
        <xdr:cNvPr id="599" name="直線コネクタ 598">
          <a:extLst>
            <a:ext uri="{FF2B5EF4-FFF2-40B4-BE49-F238E27FC236}">
              <a16:creationId xmlns:a16="http://schemas.microsoft.com/office/drawing/2014/main" id="{F604962E-31EC-4A3B-AA71-67C0C9216AD8}"/>
            </a:ext>
          </a:extLst>
        </xdr:cNvPr>
        <xdr:cNvCxnSpPr/>
      </xdr:nvCxnSpPr>
      <xdr:spPr>
        <a:xfrm flipV="1">
          <a:off x="17602200" y="6528308"/>
          <a:ext cx="79375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146558</xdr:rowOff>
    </xdr:from>
    <xdr:to>
      <xdr:col>98</xdr:col>
      <xdr:colOff>38100</xdr:colOff>
      <xdr:row>40</xdr:row>
      <xdr:rowOff>76708</xdr:rowOff>
    </xdr:to>
    <xdr:sp macro="" textlink="">
      <xdr:nvSpPr>
        <xdr:cNvPr id="600" name="楕円 599">
          <a:extLst>
            <a:ext uri="{FF2B5EF4-FFF2-40B4-BE49-F238E27FC236}">
              <a16:creationId xmlns:a16="http://schemas.microsoft.com/office/drawing/2014/main" id="{8B492B66-3F0C-4134-BD0D-9C78EB57CB19}"/>
            </a:ext>
          </a:extLst>
        </xdr:cNvPr>
        <xdr:cNvSpPr/>
      </xdr:nvSpPr>
      <xdr:spPr>
        <a:xfrm>
          <a:off x="16757650" y="659180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92202</xdr:rowOff>
    </xdr:from>
    <xdr:to>
      <xdr:col>102</xdr:col>
      <xdr:colOff>114300</xdr:colOff>
      <xdr:row>40</xdr:row>
      <xdr:rowOff>25908</xdr:rowOff>
    </xdr:to>
    <xdr:cxnSp macro="">
      <xdr:nvCxnSpPr>
        <xdr:cNvPr id="601" name="直線コネクタ 600">
          <a:extLst>
            <a:ext uri="{FF2B5EF4-FFF2-40B4-BE49-F238E27FC236}">
              <a16:creationId xmlns:a16="http://schemas.microsoft.com/office/drawing/2014/main" id="{C1B5D02B-A8CE-435D-8C3E-4A3EE5010F27}"/>
            </a:ext>
          </a:extLst>
        </xdr:cNvPr>
        <xdr:cNvCxnSpPr/>
      </xdr:nvCxnSpPr>
      <xdr:spPr>
        <a:xfrm flipV="1">
          <a:off x="16802100" y="6537452"/>
          <a:ext cx="800100" cy="9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154703</xdr:rowOff>
    </xdr:from>
    <xdr:ext cx="469744" cy="259045"/>
    <xdr:sp macro="" textlink="">
      <xdr:nvSpPr>
        <xdr:cNvPr id="602" name="n_1aveValue【認定こども園・幼稚園・保育所】&#10;一人当たり面積">
          <a:extLst>
            <a:ext uri="{FF2B5EF4-FFF2-40B4-BE49-F238E27FC236}">
              <a16:creationId xmlns:a16="http://schemas.microsoft.com/office/drawing/2014/main" id="{E0208E9B-1EEC-4091-B1E3-FE8386134D12}"/>
            </a:ext>
          </a:extLst>
        </xdr:cNvPr>
        <xdr:cNvSpPr txBox="1"/>
      </xdr:nvSpPr>
      <xdr:spPr>
        <a:xfrm>
          <a:off x="18980227" y="659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168419</xdr:rowOff>
    </xdr:from>
    <xdr:ext cx="469744" cy="259045"/>
    <xdr:sp macro="" textlink="">
      <xdr:nvSpPr>
        <xdr:cNvPr id="603" name="n_2aveValue【認定こども園・幼稚園・保育所】&#10;一人当たり面積">
          <a:extLst>
            <a:ext uri="{FF2B5EF4-FFF2-40B4-BE49-F238E27FC236}">
              <a16:creationId xmlns:a16="http://schemas.microsoft.com/office/drawing/2014/main" id="{95430AB5-8614-476A-AC1A-B557E4D98537}"/>
            </a:ext>
          </a:extLst>
        </xdr:cNvPr>
        <xdr:cNvSpPr txBox="1"/>
      </xdr:nvSpPr>
      <xdr:spPr>
        <a:xfrm>
          <a:off x="18180127" y="6607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138701</xdr:rowOff>
    </xdr:from>
    <xdr:ext cx="469744" cy="259045"/>
    <xdr:sp macro="" textlink="">
      <xdr:nvSpPr>
        <xdr:cNvPr id="604" name="n_3aveValue【認定こども園・幼稚園・保育所】&#10;一人当たり面積">
          <a:extLst>
            <a:ext uri="{FF2B5EF4-FFF2-40B4-BE49-F238E27FC236}">
              <a16:creationId xmlns:a16="http://schemas.microsoft.com/office/drawing/2014/main" id="{E4421927-621F-40C4-A60C-A39CA5608D20}"/>
            </a:ext>
          </a:extLst>
        </xdr:cNvPr>
        <xdr:cNvSpPr txBox="1"/>
      </xdr:nvSpPr>
      <xdr:spPr>
        <a:xfrm>
          <a:off x="17386377" y="658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36085</xdr:rowOff>
    </xdr:from>
    <xdr:ext cx="469744" cy="259045"/>
    <xdr:sp macro="" textlink="">
      <xdr:nvSpPr>
        <xdr:cNvPr id="605" name="n_4aveValue【認定こども園・幼稚園・保育所】&#10;一人当たり面積">
          <a:extLst>
            <a:ext uri="{FF2B5EF4-FFF2-40B4-BE49-F238E27FC236}">
              <a16:creationId xmlns:a16="http://schemas.microsoft.com/office/drawing/2014/main" id="{143E99BF-4492-46B8-8003-904BBF91FC05}"/>
            </a:ext>
          </a:extLst>
        </xdr:cNvPr>
        <xdr:cNvSpPr txBox="1"/>
      </xdr:nvSpPr>
      <xdr:spPr>
        <a:xfrm>
          <a:off x="16592627" y="6316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141241</xdr:rowOff>
    </xdr:from>
    <xdr:ext cx="469744" cy="259045"/>
    <xdr:sp macro="" textlink="">
      <xdr:nvSpPr>
        <xdr:cNvPr id="606" name="n_1mainValue【認定こども園・幼稚園・保育所】&#10;一人当たり面積">
          <a:extLst>
            <a:ext uri="{FF2B5EF4-FFF2-40B4-BE49-F238E27FC236}">
              <a16:creationId xmlns:a16="http://schemas.microsoft.com/office/drawing/2014/main" id="{DC9A70D5-945F-4928-89E1-95F3EEF3F5D8}"/>
            </a:ext>
          </a:extLst>
        </xdr:cNvPr>
        <xdr:cNvSpPr txBox="1"/>
      </xdr:nvSpPr>
      <xdr:spPr>
        <a:xfrm>
          <a:off x="18980227" y="625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150385</xdr:rowOff>
    </xdr:from>
    <xdr:ext cx="469744" cy="259045"/>
    <xdr:sp macro="" textlink="">
      <xdr:nvSpPr>
        <xdr:cNvPr id="607" name="n_2mainValue【認定こども園・幼稚園・保育所】&#10;一人当たり面積">
          <a:extLst>
            <a:ext uri="{FF2B5EF4-FFF2-40B4-BE49-F238E27FC236}">
              <a16:creationId xmlns:a16="http://schemas.microsoft.com/office/drawing/2014/main" id="{CC8E85F1-99F5-4843-AE7C-E6FD07D684C1}"/>
            </a:ext>
          </a:extLst>
        </xdr:cNvPr>
        <xdr:cNvSpPr txBox="1"/>
      </xdr:nvSpPr>
      <xdr:spPr>
        <a:xfrm>
          <a:off x="18180127" y="626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159529</xdr:rowOff>
    </xdr:from>
    <xdr:ext cx="469744" cy="259045"/>
    <xdr:sp macro="" textlink="">
      <xdr:nvSpPr>
        <xdr:cNvPr id="608" name="n_3mainValue【認定こども園・幼稚園・保育所】&#10;一人当たり面積">
          <a:extLst>
            <a:ext uri="{FF2B5EF4-FFF2-40B4-BE49-F238E27FC236}">
              <a16:creationId xmlns:a16="http://schemas.microsoft.com/office/drawing/2014/main" id="{D82623F0-EE71-4F38-892B-E6F9779D2E2B}"/>
            </a:ext>
          </a:extLst>
        </xdr:cNvPr>
        <xdr:cNvSpPr txBox="1"/>
      </xdr:nvSpPr>
      <xdr:spPr>
        <a:xfrm>
          <a:off x="17386377" y="627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67835</xdr:rowOff>
    </xdr:from>
    <xdr:ext cx="469744" cy="259045"/>
    <xdr:sp macro="" textlink="">
      <xdr:nvSpPr>
        <xdr:cNvPr id="609" name="n_4mainValue【認定こども園・幼稚園・保育所】&#10;一人当たり面積">
          <a:extLst>
            <a:ext uri="{FF2B5EF4-FFF2-40B4-BE49-F238E27FC236}">
              <a16:creationId xmlns:a16="http://schemas.microsoft.com/office/drawing/2014/main" id="{E284A3BB-793D-4D78-A839-8941CA488189}"/>
            </a:ext>
          </a:extLst>
        </xdr:cNvPr>
        <xdr:cNvSpPr txBox="1"/>
      </xdr:nvSpPr>
      <xdr:spPr>
        <a:xfrm>
          <a:off x="16592627" y="6678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5E45930C-3338-448A-BC8F-45DEE44080A0}"/>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C538891B-AB1F-4701-A2F9-858E3803AA7A}"/>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366BFDE3-EADB-40D9-ADBF-CBD10CE92F10}"/>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4EB4BB3F-E825-43D1-BFB1-30476F653910}"/>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80E838DB-4FC5-4368-9640-3383E315D9AD}"/>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F9E57311-F2F0-400C-B8D8-2632C4561603}"/>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DCCDE154-B3B3-447A-AEC2-F50142B4E780}"/>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58472683-FBA4-4ADD-B1B4-DCA9C76B8B80}"/>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2D12E825-8F63-4382-A265-99B7602B7A5C}"/>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8201DA90-9ABF-4837-8B15-8C2284956A74}"/>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0F789214-93F9-4A98-8C0A-61FF804C0190}"/>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a:extLst>
            <a:ext uri="{FF2B5EF4-FFF2-40B4-BE49-F238E27FC236}">
              <a16:creationId xmlns:a16="http://schemas.microsoft.com/office/drawing/2014/main" id="{32EE0868-68BE-4CB5-89B0-CEFD38D54492}"/>
            </a:ext>
          </a:extLst>
        </xdr:cNvPr>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2" name="テキスト ボックス 621">
          <a:extLst>
            <a:ext uri="{FF2B5EF4-FFF2-40B4-BE49-F238E27FC236}">
              <a16:creationId xmlns:a16="http://schemas.microsoft.com/office/drawing/2014/main" id="{B9848610-C3F5-41FE-9825-F37296047221}"/>
            </a:ext>
          </a:extLst>
        </xdr:cNvPr>
        <xdr:cNvSpPr txBox="1"/>
      </xdr:nvSpPr>
      <xdr:spPr>
        <a:xfrm>
          <a:off x="107977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a:extLst>
            <a:ext uri="{FF2B5EF4-FFF2-40B4-BE49-F238E27FC236}">
              <a16:creationId xmlns:a16="http://schemas.microsoft.com/office/drawing/2014/main" id="{4DA6FA8C-BFA6-4039-BB90-C13DF111FDE5}"/>
            </a:ext>
          </a:extLst>
        </xdr:cNvPr>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4" name="テキスト ボックス 623">
          <a:extLst>
            <a:ext uri="{FF2B5EF4-FFF2-40B4-BE49-F238E27FC236}">
              <a16:creationId xmlns:a16="http://schemas.microsoft.com/office/drawing/2014/main" id="{D8738715-8652-4BD9-B5E5-CFEDB934D99F}"/>
            </a:ext>
          </a:extLst>
        </xdr:cNvPr>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a:extLst>
            <a:ext uri="{FF2B5EF4-FFF2-40B4-BE49-F238E27FC236}">
              <a16:creationId xmlns:a16="http://schemas.microsoft.com/office/drawing/2014/main" id="{E390FFEE-E3DA-45B7-AB49-6178030CCCAD}"/>
            </a:ext>
          </a:extLst>
        </xdr:cNvPr>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a:extLst>
            <a:ext uri="{FF2B5EF4-FFF2-40B4-BE49-F238E27FC236}">
              <a16:creationId xmlns:a16="http://schemas.microsoft.com/office/drawing/2014/main" id="{4D990122-E245-43C5-BFD5-81A34FA4128E}"/>
            </a:ext>
          </a:extLst>
        </xdr:cNvPr>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a:extLst>
            <a:ext uri="{FF2B5EF4-FFF2-40B4-BE49-F238E27FC236}">
              <a16:creationId xmlns:a16="http://schemas.microsoft.com/office/drawing/2014/main" id="{406E10BB-3E51-40FB-AF81-8B75C7A0164E}"/>
            </a:ext>
          </a:extLst>
        </xdr:cNvPr>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8" name="テキスト ボックス 627">
          <a:extLst>
            <a:ext uri="{FF2B5EF4-FFF2-40B4-BE49-F238E27FC236}">
              <a16:creationId xmlns:a16="http://schemas.microsoft.com/office/drawing/2014/main" id="{D90B24F1-4E49-40C8-BFCA-174628752F10}"/>
            </a:ext>
          </a:extLst>
        </xdr:cNvPr>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a:extLst>
            <a:ext uri="{FF2B5EF4-FFF2-40B4-BE49-F238E27FC236}">
              <a16:creationId xmlns:a16="http://schemas.microsoft.com/office/drawing/2014/main" id="{E81BE07F-2257-424D-AC59-69902B0B4073}"/>
            </a:ext>
          </a:extLst>
        </xdr:cNvPr>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0" name="テキスト ボックス 629">
          <a:extLst>
            <a:ext uri="{FF2B5EF4-FFF2-40B4-BE49-F238E27FC236}">
              <a16:creationId xmlns:a16="http://schemas.microsoft.com/office/drawing/2014/main" id="{C5E162CC-B1C5-4937-BD90-DD6A00AA8017}"/>
            </a:ext>
          </a:extLst>
        </xdr:cNvPr>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DAFC1ECA-7878-4996-A693-475762FF63CE}"/>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2" name="テキスト ボックス 631">
          <a:extLst>
            <a:ext uri="{FF2B5EF4-FFF2-40B4-BE49-F238E27FC236}">
              <a16:creationId xmlns:a16="http://schemas.microsoft.com/office/drawing/2014/main" id="{A6889AF3-63CC-485B-8E97-D37ED29BB638}"/>
            </a:ext>
          </a:extLst>
        </xdr:cNvPr>
        <xdr:cNvSpPr txBox="1"/>
      </xdr:nvSpPr>
      <xdr:spPr>
        <a:xfrm>
          <a:off x="1090691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学校施設】&#10;有形固定資産減価償却率グラフ枠">
          <a:extLst>
            <a:ext uri="{FF2B5EF4-FFF2-40B4-BE49-F238E27FC236}">
              <a16:creationId xmlns:a16="http://schemas.microsoft.com/office/drawing/2014/main" id="{9590A457-8DF3-45FC-931D-016E698545C4}"/>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63</xdr:row>
      <xdr:rowOff>59055</xdr:rowOff>
    </xdr:to>
    <xdr:cxnSp macro="">
      <xdr:nvCxnSpPr>
        <xdr:cNvPr id="634" name="直線コネクタ 633">
          <a:extLst>
            <a:ext uri="{FF2B5EF4-FFF2-40B4-BE49-F238E27FC236}">
              <a16:creationId xmlns:a16="http://schemas.microsoft.com/office/drawing/2014/main" id="{B22CA0AC-3612-4940-A43D-4F18E2E99864}"/>
            </a:ext>
          </a:extLst>
        </xdr:cNvPr>
        <xdr:cNvCxnSpPr/>
      </xdr:nvCxnSpPr>
      <xdr:spPr>
        <a:xfrm flipV="1">
          <a:off x="14699614" y="9297670"/>
          <a:ext cx="0" cy="1169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62882</xdr:rowOff>
    </xdr:from>
    <xdr:ext cx="405111" cy="259045"/>
    <xdr:sp macro="" textlink="">
      <xdr:nvSpPr>
        <xdr:cNvPr id="635" name="【学校施設】&#10;有形固定資産減価償却率最小値テキスト">
          <a:extLst>
            <a:ext uri="{FF2B5EF4-FFF2-40B4-BE49-F238E27FC236}">
              <a16:creationId xmlns:a16="http://schemas.microsoft.com/office/drawing/2014/main" id="{66923D1F-DD53-497B-84AD-4F2ACD1FFD18}"/>
            </a:ext>
          </a:extLst>
        </xdr:cNvPr>
        <xdr:cNvSpPr txBox="1"/>
      </xdr:nvSpPr>
      <xdr:spPr>
        <a:xfrm>
          <a:off x="14738350" y="10470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59055</xdr:rowOff>
    </xdr:from>
    <xdr:to>
      <xdr:col>86</xdr:col>
      <xdr:colOff>25400</xdr:colOff>
      <xdr:row>63</xdr:row>
      <xdr:rowOff>59055</xdr:rowOff>
    </xdr:to>
    <xdr:cxnSp macro="">
      <xdr:nvCxnSpPr>
        <xdr:cNvPr id="636" name="直線コネクタ 635">
          <a:extLst>
            <a:ext uri="{FF2B5EF4-FFF2-40B4-BE49-F238E27FC236}">
              <a16:creationId xmlns:a16="http://schemas.microsoft.com/office/drawing/2014/main" id="{852AFDC6-DFDE-45F3-9963-35FACD4ADBC9}"/>
            </a:ext>
          </a:extLst>
        </xdr:cNvPr>
        <xdr:cNvCxnSpPr/>
      </xdr:nvCxnSpPr>
      <xdr:spPr>
        <a:xfrm>
          <a:off x="14611350" y="104667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637" name="【学校施設】&#10;有形固定資産減価償却率最大値テキスト">
          <a:extLst>
            <a:ext uri="{FF2B5EF4-FFF2-40B4-BE49-F238E27FC236}">
              <a16:creationId xmlns:a16="http://schemas.microsoft.com/office/drawing/2014/main" id="{D1C3A325-AA98-41DE-923E-89E95B00CA32}"/>
            </a:ext>
          </a:extLst>
        </xdr:cNvPr>
        <xdr:cNvSpPr txBox="1"/>
      </xdr:nvSpPr>
      <xdr:spPr>
        <a:xfrm>
          <a:off x="14738350" y="908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638" name="直線コネクタ 637">
          <a:extLst>
            <a:ext uri="{FF2B5EF4-FFF2-40B4-BE49-F238E27FC236}">
              <a16:creationId xmlns:a16="http://schemas.microsoft.com/office/drawing/2014/main" id="{975DFF93-8911-4154-A389-F2636459ABB8}"/>
            </a:ext>
          </a:extLst>
        </xdr:cNvPr>
        <xdr:cNvCxnSpPr/>
      </xdr:nvCxnSpPr>
      <xdr:spPr>
        <a:xfrm>
          <a:off x="14611350" y="92976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25417</xdr:rowOff>
    </xdr:from>
    <xdr:ext cx="405111" cy="259045"/>
    <xdr:sp macro="" textlink="">
      <xdr:nvSpPr>
        <xdr:cNvPr id="639" name="【学校施設】&#10;有形固定資産減価償却率平均値テキスト">
          <a:extLst>
            <a:ext uri="{FF2B5EF4-FFF2-40B4-BE49-F238E27FC236}">
              <a16:creationId xmlns:a16="http://schemas.microsoft.com/office/drawing/2014/main" id="{4E3D28C3-BB4A-4798-8879-80D1B8A51507}"/>
            </a:ext>
          </a:extLst>
        </xdr:cNvPr>
        <xdr:cNvSpPr txBox="1"/>
      </xdr:nvSpPr>
      <xdr:spPr>
        <a:xfrm>
          <a:off x="14738350" y="9772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xdr:rowOff>
    </xdr:from>
    <xdr:to>
      <xdr:col>85</xdr:col>
      <xdr:colOff>177800</xdr:colOff>
      <xdr:row>60</xdr:row>
      <xdr:rowOff>104140</xdr:rowOff>
    </xdr:to>
    <xdr:sp macro="" textlink="">
      <xdr:nvSpPr>
        <xdr:cNvPr id="640" name="フローチャート: 判断 639">
          <a:extLst>
            <a:ext uri="{FF2B5EF4-FFF2-40B4-BE49-F238E27FC236}">
              <a16:creationId xmlns:a16="http://schemas.microsoft.com/office/drawing/2014/main" id="{92A48543-FD44-46E0-8A63-94A3849175BD}"/>
            </a:ext>
          </a:extLst>
        </xdr:cNvPr>
        <xdr:cNvSpPr/>
      </xdr:nvSpPr>
      <xdr:spPr>
        <a:xfrm>
          <a:off x="14649450" y="991489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149225</xdr:rowOff>
    </xdr:from>
    <xdr:to>
      <xdr:col>81</xdr:col>
      <xdr:colOff>101600</xdr:colOff>
      <xdr:row>60</xdr:row>
      <xdr:rowOff>79375</xdr:rowOff>
    </xdr:to>
    <xdr:sp macro="" textlink="">
      <xdr:nvSpPr>
        <xdr:cNvPr id="641" name="フローチャート: 判断 640">
          <a:extLst>
            <a:ext uri="{FF2B5EF4-FFF2-40B4-BE49-F238E27FC236}">
              <a16:creationId xmlns:a16="http://schemas.microsoft.com/office/drawing/2014/main" id="{9562AAA4-0AC5-4F3C-92B8-3B59248B23FB}"/>
            </a:ext>
          </a:extLst>
        </xdr:cNvPr>
        <xdr:cNvSpPr/>
      </xdr:nvSpPr>
      <xdr:spPr>
        <a:xfrm>
          <a:off x="13887450" y="98964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162560</xdr:rowOff>
    </xdr:from>
    <xdr:to>
      <xdr:col>76</xdr:col>
      <xdr:colOff>165100</xdr:colOff>
      <xdr:row>60</xdr:row>
      <xdr:rowOff>92710</xdr:rowOff>
    </xdr:to>
    <xdr:sp macro="" textlink="">
      <xdr:nvSpPr>
        <xdr:cNvPr id="642" name="フローチャート: 判断 641">
          <a:extLst>
            <a:ext uri="{FF2B5EF4-FFF2-40B4-BE49-F238E27FC236}">
              <a16:creationId xmlns:a16="http://schemas.microsoft.com/office/drawing/2014/main" id="{33576111-B9D1-4C04-B450-2D878C231EB9}"/>
            </a:ext>
          </a:extLst>
        </xdr:cNvPr>
        <xdr:cNvSpPr/>
      </xdr:nvSpPr>
      <xdr:spPr>
        <a:xfrm>
          <a:off x="13093700" y="99098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19685</xdr:rowOff>
    </xdr:from>
    <xdr:to>
      <xdr:col>72</xdr:col>
      <xdr:colOff>38100</xdr:colOff>
      <xdr:row>60</xdr:row>
      <xdr:rowOff>121285</xdr:rowOff>
    </xdr:to>
    <xdr:sp macro="" textlink="">
      <xdr:nvSpPr>
        <xdr:cNvPr id="643" name="フローチャート: 判断 642">
          <a:extLst>
            <a:ext uri="{FF2B5EF4-FFF2-40B4-BE49-F238E27FC236}">
              <a16:creationId xmlns:a16="http://schemas.microsoft.com/office/drawing/2014/main" id="{B4A0429D-CE3B-4B5C-8B92-BB1855548E15}"/>
            </a:ext>
          </a:extLst>
        </xdr:cNvPr>
        <xdr:cNvSpPr/>
      </xdr:nvSpPr>
      <xdr:spPr>
        <a:xfrm>
          <a:off x="12299950" y="99320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635</xdr:rowOff>
    </xdr:from>
    <xdr:to>
      <xdr:col>67</xdr:col>
      <xdr:colOff>101600</xdr:colOff>
      <xdr:row>60</xdr:row>
      <xdr:rowOff>102235</xdr:rowOff>
    </xdr:to>
    <xdr:sp macro="" textlink="">
      <xdr:nvSpPr>
        <xdr:cNvPr id="644" name="フローチャート: 判断 643">
          <a:extLst>
            <a:ext uri="{FF2B5EF4-FFF2-40B4-BE49-F238E27FC236}">
              <a16:creationId xmlns:a16="http://schemas.microsoft.com/office/drawing/2014/main" id="{6D5870EB-8127-4E43-AC38-13105A107A3C}"/>
            </a:ext>
          </a:extLst>
        </xdr:cNvPr>
        <xdr:cNvSpPr/>
      </xdr:nvSpPr>
      <xdr:spPr>
        <a:xfrm>
          <a:off x="11487150" y="991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128B7A0A-63C9-4141-A3C3-59BBFBF1D8E2}"/>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8B48B21B-A2BF-4F2C-A272-885737445507}"/>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894A19B1-E032-4DC5-9B3A-39FA1A23341F}"/>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E537FAEA-C26E-466E-9260-E4DB2E00D73A}"/>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CEA45EA9-E893-48B0-B8E9-ECEE1B2E8470}"/>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50165</xdr:rowOff>
    </xdr:from>
    <xdr:to>
      <xdr:col>85</xdr:col>
      <xdr:colOff>177800</xdr:colOff>
      <xdr:row>60</xdr:row>
      <xdr:rowOff>151765</xdr:rowOff>
    </xdr:to>
    <xdr:sp macro="" textlink="">
      <xdr:nvSpPr>
        <xdr:cNvPr id="650" name="楕円 649">
          <a:extLst>
            <a:ext uri="{FF2B5EF4-FFF2-40B4-BE49-F238E27FC236}">
              <a16:creationId xmlns:a16="http://schemas.microsoft.com/office/drawing/2014/main" id="{30FF6C58-41AD-4DAB-ACF1-79F8BBC14EAD}"/>
            </a:ext>
          </a:extLst>
        </xdr:cNvPr>
        <xdr:cNvSpPr/>
      </xdr:nvSpPr>
      <xdr:spPr>
        <a:xfrm>
          <a:off x="14649450" y="996251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28592</xdr:rowOff>
    </xdr:from>
    <xdr:ext cx="405111" cy="259045"/>
    <xdr:sp macro="" textlink="">
      <xdr:nvSpPr>
        <xdr:cNvPr id="651" name="【学校施設】&#10;有形固定資産減価償却率該当値テキスト">
          <a:extLst>
            <a:ext uri="{FF2B5EF4-FFF2-40B4-BE49-F238E27FC236}">
              <a16:creationId xmlns:a16="http://schemas.microsoft.com/office/drawing/2014/main" id="{6F0437F8-15CE-4155-8A36-31A0115409FB}"/>
            </a:ext>
          </a:extLst>
        </xdr:cNvPr>
        <xdr:cNvSpPr txBox="1"/>
      </xdr:nvSpPr>
      <xdr:spPr>
        <a:xfrm>
          <a:off x="14738350"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168275</xdr:rowOff>
    </xdr:from>
    <xdr:to>
      <xdr:col>81</xdr:col>
      <xdr:colOff>101600</xdr:colOff>
      <xdr:row>60</xdr:row>
      <xdr:rowOff>98425</xdr:rowOff>
    </xdr:to>
    <xdr:sp macro="" textlink="">
      <xdr:nvSpPr>
        <xdr:cNvPr id="652" name="楕円 651">
          <a:extLst>
            <a:ext uri="{FF2B5EF4-FFF2-40B4-BE49-F238E27FC236}">
              <a16:creationId xmlns:a16="http://schemas.microsoft.com/office/drawing/2014/main" id="{725C9F6E-6C13-4093-8A91-37C867157BF9}"/>
            </a:ext>
          </a:extLst>
        </xdr:cNvPr>
        <xdr:cNvSpPr/>
      </xdr:nvSpPr>
      <xdr:spPr>
        <a:xfrm>
          <a:off x="13887450" y="990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47625</xdr:rowOff>
    </xdr:from>
    <xdr:to>
      <xdr:col>85</xdr:col>
      <xdr:colOff>127000</xdr:colOff>
      <xdr:row>60</xdr:row>
      <xdr:rowOff>100965</xdr:rowOff>
    </xdr:to>
    <xdr:cxnSp macro="">
      <xdr:nvCxnSpPr>
        <xdr:cNvPr id="653" name="直線コネクタ 652">
          <a:extLst>
            <a:ext uri="{FF2B5EF4-FFF2-40B4-BE49-F238E27FC236}">
              <a16:creationId xmlns:a16="http://schemas.microsoft.com/office/drawing/2014/main" id="{03AD1A5A-6C90-4508-865C-02F7E2F79416}"/>
            </a:ext>
          </a:extLst>
        </xdr:cNvPr>
        <xdr:cNvCxnSpPr/>
      </xdr:nvCxnSpPr>
      <xdr:spPr>
        <a:xfrm>
          <a:off x="13938250" y="9959975"/>
          <a:ext cx="762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114935</xdr:rowOff>
    </xdr:from>
    <xdr:to>
      <xdr:col>76</xdr:col>
      <xdr:colOff>165100</xdr:colOff>
      <xdr:row>60</xdr:row>
      <xdr:rowOff>45085</xdr:rowOff>
    </xdr:to>
    <xdr:sp macro="" textlink="">
      <xdr:nvSpPr>
        <xdr:cNvPr id="654" name="楕円 653">
          <a:extLst>
            <a:ext uri="{FF2B5EF4-FFF2-40B4-BE49-F238E27FC236}">
              <a16:creationId xmlns:a16="http://schemas.microsoft.com/office/drawing/2014/main" id="{B9B0C6E5-96F8-455E-A5F8-46519156087A}"/>
            </a:ext>
          </a:extLst>
        </xdr:cNvPr>
        <xdr:cNvSpPr/>
      </xdr:nvSpPr>
      <xdr:spPr>
        <a:xfrm>
          <a:off x="13093700" y="98621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165735</xdr:rowOff>
    </xdr:from>
    <xdr:to>
      <xdr:col>81</xdr:col>
      <xdr:colOff>50800</xdr:colOff>
      <xdr:row>60</xdr:row>
      <xdr:rowOff>47625</xdr:rowOff>
    </xdr:to>
    <xdr:cxnSp macro="">
      <xdr:nvCxnSpPr>
        <xdr:cNvPr id="655" name="直線コネクタ 654">
          <a:extLst>
            <a:ext uri="{FF2B5EF4-FFF2-40B4-BE49-F238E27FC236}">
              <a16:creationId xmlns:a16="http://schemas.microsoft.com/office/drawing/2014/main" id="{552F44BB-4722-4841-B6A5-0AAC6C394454}"/>
            </a:ext>
          </a:extLst>
        </xdr:cNvPr>
        <xdr:cNvCxnSpPr/>
      </xdr:nvCxnSpPr>
      <xdr:spPr>
        <a:xfrm>
          <a:off x="13144500" y="9912985"/>
          <a:ext cx="793750"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59690</xdr:rowOff>
    </xdr:from>
    <xdr:to>
      <xdr:col>72</xdr:col>
      <xdr:colOff>38100</xdr:colOff>
      <xdr:row>59</xdr:row>
      <xdr:rowOff>161290</xdr:rowOff>
    </xdr:to>
    <xdr:sp macro="" textlink="">
      <xdr:nvSpPr>
        <xdr:cNvPr id="656" name="楕円 655">
          <a:extLst>
            <a:ext uri="{FF2B5EF4-FFF2-40B4-BE49-F238E27FC236}">
              <a16:creationId xmlns:a16="http://schemas.microsoft.com/office/drawing/2014/main" id="{C55C84DB-7C74-4ACD-8D92-FD6ADE382D04}"/>
            </a:ext>
          </a:extLst>
        </xdr:cNvPr>
        <xdr:cNvSpPr/>
      </xdr:nvSpPr>
      <xdr:spPr>
        <a:xfrm>
          <a:off x="12299950" y="98069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110490</xdr:rowOff>
    </xdr:from>
    <xdr:to>
      <xdr:col>76</xdr:col>
      <xdr:colOff>114300</xdr:colOff>
      <xdr:row>59</xdr:row>
      <xdr:rowOff>165735</xdr:rowOff>
    </xdr:to>
    <xdr:cxnSp macro="">
      <xdr:nvCxnSpPr>
        <xdr:cNvPr id="657" name="直線コネクタ 656">
          <a:extLst>
            <a:ext uri="{FF2B5EF4-FFF2-40B4-BE49-F238E27FC236}">
              <a16:creationId xmlns:a16="http://schemas.microsoft.com/office/drawing/2014/main" id="{7DE4EB32-3609-47AB-B26C-1965F05BC2DE}"/>
            </a:ext>
          </a:extLst>
        </xdr:cNvPr>
        <xdr:cNvCxnSpPr/>
      </xdr:nvCxnSpPr>
      <xdr:spPr>
        <a:xfrm>
          <a:off x="12344400" y="9857740"/>
          <a:ext cx="8001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42545</xdr:rowOff>
    </xdr:from>
    <xdr:to>
      <xdr:col>67</xdr:col>
      <xdr:colOff>101600</xdr:colOff>
      <xdr:row>59</xdr:row>
      <xdr:rowOff>144145</xdr:rowOff>
    </xdr:to>
    <xdr:sp macro="" textlink="">
      <xdr:nvSpPr>
        <xdr:cNvPr id="658" name="楕円 657">
          <a:extLst>
            <a:ext uri="{FF2B5EF4-FFF2-40B4-BE49-F238E27FC236}">
              <a16:creationId xmlns:a16="http://schemas.microsoft.com/office/drawing/2014/main" id="{B641E69D-CC08-409A-A5BB-B3CBAF11A351}"/>
            </a:ext>
          </a:extLst>
        </xdr:cNvPr>
        <xdr:cNvSpPr/>
      </xdr:nvSpPr>
      <xdr:spPr>
        <a:xfrm>
          <a:off x="11487150" y="978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93345</xdr:rowOff>
    </xdr:from>
    <xdr:to>
      <xdr:col>71</xdr:col>
      <xdr:colOff>177800</xdr:colOff>
      <xdr:row>59</xdr:row>
      <xdr:rowOff>110490</xdr:rowOff>
    </xdr:to>
    <xdr:cxnSp macro="">
      <xdr:nvCxnSpPr>
        <xdr:cNvPr id="659" name="直線コネクタ 658">
          <a:extLst>
            <a:ext uri="{FF2B5EF4-FFF2-40B4-BE49-F238E27FC236}">
              <a16:creationId xmlns:a16="http://schemas.microsoft.com/office/drawing/2014/main" id="{E2A87631-4F3D-460A-9A02-B3828389CB50}"/>
            </a:ext>
          </a:extLst>
        </xdr:cNvPr>
        <xdr:cNvCxnSpPr/>
      </xdr:nvCxnSpPr>
      <xdr:spPr>
        <a:xfrm>
          <a:off x="11537950" y="9840595"/>
          <a:ext cx="80645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95902</xdr:rowOff>
    </xdr:from>
    <xdr:ext cx="405111" cy="259045"/>
    <xdr:sp macro="" textlink="">
      <xdr:nvSpPr>
        <xdr:cNvPr id="660" name="n_1aveValue【学校施設】&#10;有形固定資産減価償却率">
          <a:extLst>
            <a:ext uri="{FF2B5EF4-FFF2-40B4-BE49-F238E27FC236}">
              <a16:creationId xmlns:a16="http://schemas.microsoft.com/office/drawing/2014/main" id="{5A625465-6FE5-4BBA-AE10-E924BD913557}"/>
            </a:ext>
          </a:extLst>
        </xdr:cNvPr>
        <xdr:cNvSpPr txBox="1"/>
      </xdr:nvSpPr>
      <xdr:spPr>
        <a:xfrm>
          <a:off x="13742044" y="967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83837</xdr:rowOff>
    </xdr:from>
    <xdr:ext cx="405111" cy="259045"/>
    <xdr:sp macro="" textlink="">
      <xdr:nvSpPr>
        <xdr:cNvPr id="661" name="n_2aveValue【学校施設】&#10;有形固定資産減価償却率">
          <a:extLst>
            <a:ext uri="{FF2B5EF4-FFF2-40B4-BE49-F238E27FC236}">
              <a16:creationId xmlns:a16="http://schemas.microsoft.com/office/drawing/2014/main" id="{C640AE96-FE62-45D7-8197-5E046DB119AB}"/>
            </a:ext>
          </a:extLst>
        </xdr:cNvPr>
        <xdr:cNvSpPr txBox="1"/>
      </xdr:nvSpPr>
      <xdr:spPr>
        <a:xfrm>
          <a:off x="1296099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112412</xdr:rowOff>
    </xdr:from>
    <xdr:ext cx="405111" cy="259045"/>
    <xdr:sp macro="" textlink="">
      <xdr:nvSpPr>
        <xdr:cNvPr id="662" name="n_3aveValue【学校施設】&#10;有形固定資産減価償却率">
          <a:extLst>
            <a:ext uri="{FF2B5EF4-FFF2-40B4-BE49-F238E27FC236}">
              <a16:creationId xmlns:a16="http://schemas.microsoft.com/office/drawing/2014/main" id="{59F2B1DF-265B-4D0A-A4B7-3D717DDFACDB}"/>
            </a:ext>
          </a:extLst>
        </xdr:cNvPr>
        <xdr:cNvSpPr txBox="1"/>
      </xdr:nvSpPr>
      <xdr:spPr>
        <a:xfrm>
          <a:off x="12167244"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93362</xdr:rowOff>
    </xdr:from>
    <xdr:ext cx="405111" cy="259045"/>
    <xdr:sp macro="" textlink="">
      <xdr:nvSpPr>
        <xdr:cNvPr id="663" name="n_4aveValue【学校施設】&#10;有形固定資産減価償却率">
          <a:extLst>
            <a:ext uri="{FF2B5EF4-FFF2-40B4-BE49-F238E27FC236}">
              <a16:creationId xmlns:a16="http://schemas.microsoft.com/office/drawing/2014/main" id="{B782DE8A-0BD0-43DA-8A9D-C13D6999ABA8}"/>
            </a:ext>
          </a:extLst>
        </xdr:cNvPr>
        <xdr:cNvSpPr txBox="1"/>
      </xdr:nvSpPr>
      <xdr:spPr>
        <a:xfrm>
          <a:off x="113544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89552</xdr:rowOff>
    </xdr:from>
    <xdr:ext cx="405111" cy="259045"/>
    <xdr:sp macro="" textlink="">
      <xdr:nvSpPr>
        <xdr:cNvPr id="664" name="n_1mainValue【学校施設】&#10;有形固定資産減価償却率">
          <a:extLst>
            <a:ext uri="{FF2B5EF4-FFF2-40B4-BE49-F238E27FC236}">
              <a16:creationId xmlns:a16="http://schemas.microsoft.com/office/drawing/2014/main" id="{03DD56CA-0E2E-4C99-8AD3-C67671535D02}"/>
            </a:ext>
          </a:extLst>
        </xdr:cNvPr>
        <xdr:cNvSpPr txBox="1"/>
      </xdr:nvSpPr>
      <xdr:spPr>
        <a:xfrm>
          <a:off x="137420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61612</xdr:rowOff>
    </xdr:from>
    <xdr:ext cx="405111" cy="259045"/>
    <xdr:sp macro="" textlink="">
      <xdr:nvSpPr>
        <xdr:cNvPr id="665" name="n_2mainValue【学校施設】&#10;有形固定資産減価償却率">
          <a:extLst>
            <a:ext uri="{FF2B5EF4-FFF2-40B4-BE49-F238E27FC236}">
              <a16:creationId xmlns:a16="http://schemas.microsoft.com/office/drawing/2014/main" id="{A945DA58-BE8C-4B29-BBD2-F5EE9F5D8568}"/>
            </a:ext>
          </a:extLst>
        </xdr:cNvPr>
        <xdr:cNvSpPr txBox="1"/>
      </xdr:nvSpPr>
      <xdr:spPr>
        <a:xfrm>
          <a:off x="12960994" y="964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6367</xdr:rowOff>
    </xdr:from>
    <xdr:ext cx="405111" cy="259045"/>
    <xdr:sp macro="" textlink="">
      <xdr:nvSpPr>
        <xdr:cNvPr id="666" name="n_3mainValue【学校施設】&#10;有形固定資産減価償却率">
          <a:extLst>
            <a:ext uri="{FF2B5EF4-FFF2-40B4-BE49-F238E27FC236}">
              <a16:creationId xmlns:a16="http://schemas.microsoft.com/office/drawing/2014/main" id="{CF217F2E-F83D-4261-A84A-AB745D454963}"/>
            </a:ext>
          </a:extLst>
        </xdr:cNvPr>
        <xdr:cNvSpPr txBox="1"/>
      </xdr:nvSpPr>
      <xdr:spPr>
        <a:xfrm>
          <a:off x="12167244" y="958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160672</xdr:rowOff>
    </xdr:from>
    <xdr:ext cx="405111" cy="259045"/>
    <xdr:sp macro="" textlink="">
      <xdr:nvSpPr>
        <xdr:cNvPr id="667" name="n_4mainValue【学校施設】&#10;有形固定資産減価償却率">
          <a:extLst>
            <a:ext uri="{FF2B5EF4-FFF2-40B4-BE49-F238E27FC236}">
              <a16:creationId xmlns:a16="http://schemas.microsoft.com/office/drawing/2014/main" id="{2C00D0E4-183F-4B10-97EB-45327CCE09D5}"/>
            </a:ext>
          </a:extLst>
        </xdr:cNvPr>
        <xdr:cNvSpPr txBox="1"/>
      </xdr:nvSpPr>
      <xdr:spPr>
        <a:xfrm>
          <a:off x="11354444" y="9577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7E00F33A-F9F0-4A4E-A06D-558300122711}"/>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041FCA3F-132E-4B24-A6DD-41C853DCF336}"/>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F1531D40-EA70-4D8B-8EB9-6E5DA2E3A171}"/>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D1AD13B0-2AD2-4F16-952C-58AFE3E76ABA}"/>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D0C6CF0B-8972-4D41-8EE1-B126D0DA175F}"/>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74DA3E14-B19D-4B36-BB00-070757C7511C}"/>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8678F6AB-9534-4DCE-B4D3-A7BA0CAD88EE}"/>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7B02EEE1-6B6A-4854-8799-447128A76112}"/>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0E8B9A37-816D-4DF2-8E55-9F27DE1736F5}"/>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AD1FAC85-B871-4BBA-B680-7BAB7362F842}"/>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8" name="直線コネクタ 677">
          <a:extLst>
            <a:ext uri="{FF2B5EF4-FFF2-40B4-BE49-F238E27FC236}">
              <a16:creationId xmlns:a16="http://schemas.microsoft.com/office/drawing/2014/main" id="{0E2B06A1-DABA-4A3A-BB83-821135340059}"/>
            </a:ext>
          </a:extLst>
        </xdr:cNvPr>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9" name="テキスト ボックス 678">
          <a:extLst>
            <a:ext uri="{FF2B5EF4-FFF2-40B4-BE49-F238E27FC236}">
              <a16:creationId xmlns:a16="http://schemas.microsoft.com/office/drawing/2014/main" id="{CBA2D675-AB36-44F4-8C37-D6A9B7350B4F}"/>
            </a:ext>
          </a:extLst>
        </xdr:cNvPr>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0" name="直線コネクタ 679">
          <a:extLst>
            <a:ext uri="{FF2B5EF4-FFF2-40B4-BE49-F238E27FC236}">
              <a16:creationId xmlns:a16="http://schemas.microsoft.com/office/drawing/2014/main" id="{889CBB6C-13D7-46BD-8EEA-68CF1C64E407}"/>
            </a:ext>
          </a:extLst>
        </xdr:cNvPr>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1" name="テキスト ボックス 680">
          <a:extLst>
            <a:ext uri="{FF2B5EF4-FFF2-40B4-BE49-F238E27FC236}">
              <a16:creationId xmlns:a16="http://schemas.microsoft.com/office/drawing/2014/main" id="{60BC7A4B-F6A8-440D-887C-051ECB0E1DD6}"/>
            </a:ext>
          </a:extLst>
        </xdr:cNvPr>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2" name="直線コネクタ 681">
          <a:extLst>
            <a:ext uri="{FF2B5EF4-FFF2-40B4-BE49-F238E27FC236}">
              <a16:creationId xmlns:a16="http://schemas.microsoft.com/office/drawing/2014/main" id="{E24A9DB6-90C1-47EE-9AB0-3B892CA1A81D}"/>
            </a:ext>
          </a:extLst>
        </xdr:cNvPr>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3" name="テキスト ボックス 682">
          <a:extLst>
            <a:ext uri="{FF2B5EF4-FFF2-40B4-BE49-F238E27FC236}">
              <a16:creationId xmlns:a16="http://schemas.microsoft.com/office/drawing/2014/main" id="{5D08A181-4E44-4D45-B401-1D1372FFA525}"/>
            </a:ext>
          </a:extLst>
        </xdr:cNvPr>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4" name="直線コネクタ 683">
          <a:extLst>
            <a:ext uri="{FF2B5EF4-FFF2-40B4-BE49-F238E27FC236}">
              <a16:creationId xmlns:a16="http://schemas.microsoft.com/office/drawing/2014/main" id="{DFFDF64A-DF8C-4833-98F5-9AA6C80EAF79}"/>
            </a:ext>
          </a:extLst>
        </xdr:cNvPr>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5" name="テキスト ボックス 684">
          <a:extLst>
            <a:ext uri="{FF2B5EF4-FFF2-40B4-BE49-F238E27FC236}">
              <a16:creationId xmlns:a16="http://schemas.microsoft.com/office/drawing/2014/main" id="{89A79769-7B05-4FA7-9135-60C8E7721E11}"/>
            </a:ext>
          </a:extLst>
        </xdr:cNvPr>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14839A7B-6082-4095-B7CD-3227AB7C300E}"/>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a:extLst>
            <a:ext uri="{FF2B5EF4-FFF2-40B4-BE49-F238E27FC236}">
              <a16:creationId xmlns:a16="http://schemas.microsoft.com/office/drawing/2014/main" id="{B50B06E6-D828-4FB0-B0E5-6D29EECECFB7}"/>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学校施設】&#10;一人当たり面積グラフ枠">
          <a:extLst>
            <a:ext uri="{FF2B5EF4-FFF2-40B4-BE49-F238E27FC236}">
              <a16:creationId xmlns:a16="http://schemas.microsoft.com/office/drawing/2014/main" id="{0FA30AC7-DA14-4965-9CF6-4124AF6960ED}"/>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64008</xdr:rowOff>
    </xdr:from>
    <xdr:to>
      <xdr:col>116</xdr:col>
      <xdr:colOff>62864</xdr:colOff>
      <xdr:row>62</xdr:row>
      <xdr:rowOff>87554</xdr:rowOff>
    </xdr:to>
    <xdr:cxnSp macro="">
      <xdr:nvCxnSpPr>
        <xdr:cNvPr id="689" name="直線コネクタ 688">
          <a:extLst>
            <a:ext uri="{FF2B5EF4-FFF2-40B4-BE49-F238E27FC236}">
              <a16:creationId xmlns:a16="http://schemas.microsoft.com/office/drawing/2014/main" id="{FB152F71-B1AB-466E-A04B-4F2BA8D4FFB8}"/>
            </a:ext>
          </a:extLst>
        </xdr:cNvPr>
        <xdr:cNvCxnSpPr/>
      </xdr:nvCxnSpPr>
      <xdr:spPr>
        <a:xfrm flipV="1">
          <a:off x="19951064" y="9150858"/>
          <a:ext cx="0" cy="1179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91381</xdr:rowOff>
    </xdr:from>
    <xdr:ext cx="469744" cy="259045"/>
    <xdr:sp macro="" textlink="">
      <xdr:nvSpPr>
        <xdr:cNvPr id="690" name="【学校施設】&#10;一人当たり面積最小値テキスト">
          <a:extLst>
            <a:ext uri="{FF2B5EF4-FFF2-40B4-BE49-F238E27FC236}">
              <a16:creationId xmlns:a16="http://schemas.microsoft.com/office/drawing/2014/main" id="{E6488CD4-6D51-4615-A9DB-709F777398AF}"/>
            </a:ext>
          </a:extLst>
        </xdr:cNvPr>
        <xdr:cNvSpPr txBox="1"/>
      </xdr:nvSpPr>
      <xdr:spPr>
        <a:xfrm>
          <a:off x="19989800" y="1033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87554</xdr:rowOff>
    </xdr:from>
    <xdr:to>
      <xdr:col>116</xdr:col>
      <xdr:colOff>152400</xdr:colOff>
      <xdr:row>62</xdr:row>
      <xdr:rowOff>87554</xdr:rowOff>
    </xdr:to>
    <xdr:cxnSp macro="">
      <xdr:nvCxnSpPr>
        <xdr:cNvPr id="691" name="直線コネクタ 690">
          <a:extLst>
            <a:ext uri="{FF2B5EF4-FFF2-40B4-BE49-F238E27FC236}">
              <a16:creationId xmlns:a16="http://schemas.microsoft.com/office/drawing/2014/main" id="{2A89A9EF-F527-4C9E-9AA8-FF2E742B0DF1}"/>
            </a:ext>
          </a:extLst>
        </xdr:cNvPr>
        <xdr:cNvCxnSpPr/>
      </xdr:nvCxnSpPr>
      <xdr:spPr>
        <a:xfrm>
          <a:off x="19881850" y="103301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10685</xdr:rowOff>
    </xdr:from>
    <xdr:ext cx="469744" cy="259045"/>
    <xdr:sp macro="" textlink="">
      <xdr:nvSpPr>
        <xdr:cNvPr id="692" name="【学校施設】&#10;一人当たり面積最大値テキスト">
          <a:extLst>
            <a:ext uri="{FF2B5EF4-FFF2-40B4-BE49-F238E27FC236}">
              <a16:creationId xmlns:a16="http://schemas.microsoft.com/office/drawing/2014/main" id="{A482D184-7AAA-40A7-99F9-4DCEB286C67A}"/>
            </a:ext>
          </a:extLst>
        </xdr:cNvPr>
        <xdr:cNvSpPr txBox="1"/>
      </xdr:nvSpPr>
      <xdr:spPr>
        <a:xfrm>
          <a:off x="19989800" y="893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64008</xdr:rowOff>
    </xdr:from>
    <xdr:to>
      <xdr:col>116</xdr:col>
      <xdr:colOff>152400</xdr:colOff>
      <xdr:row>55</xdr:row>
      <xdr:rowOff>64008</xdr:rowOff>
    </xdr:to>
    <xdr:cxnSp macro="">
      <xdr:nvCxnSpPr>
        <xdr:cNvPr id="693" name="直線コネクタ 692">
          <a:extLst>
            <a:ext uri="{FF2B5EF4-FFF2-40B4-BE49-F238E27FC236}">
              <a16:creationId xmlns:a16="http://schemas.microsoft.com/office/drawing/2014/main" id="{C9858237-27FF-4D88-817B-92A84AC79F22}"/>
            </a:ext>
          </a:extLst>
        </xdr:cNvPr>
        <xdr:cNvCxnSpPr/>
      </xdr:nvCxnSpPr>
      <xdr:spPr>
        <a:xfrm>
          <a:off x="19881850" y="91508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38599</xdr:rowOff>
    </xdr:from>
    <xdr:ext cx="469744" cy="259045"/>
    <xdr:sp macro="" textlink="">
      <xdr:nvSpPr>
        <xdr:cNvPr id="694" name="【学校施設】&#10;一人当たり面積平均値テキスト">
          <a:extLst>
            <a:ext uri="{FF2B5EF4-FFF2-40B4-BE49-F238E27FC236}">
              <a16:creationId xmlns:a16="http://schemas.microsoft.com/office/drawing/2014/main" id="{F10371BA-A0F6-47E5-BCED-D06E4B1B40D3}"/>
            </a:ext>
          </a:extLst>
        </xdr:cNvPr>
        <xdr:cNvSpPr txBox="1"/>
      </xdr:nvSpPr>
      <xdr:spPr>
        <a:xfrm>
          <a:off x="19989800" y="9950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15722</xdr:rowOff>
    </xdr:from>
    <xdr:to>
      <xdr:col>116</xdr:col>
      <xdr:colOff>114300</xdr:colOff>
      <xdr:row>61</xdr:row>
      <xdr:rowOff>117322</xdr:rowOff>
    </xdr:to>
    <xdr:sp macro="" textlink="">
      <xdr:nvSpPr>
        <xdr:cNvPr id="695" name="フローチャート: 判断 694">
          <a:extLst>
            <a:ext uri="{FF2B5EF4-FFF2-40B4-BE49-F238E27FC236}">
              <a16:creationId xmlns:a16="http://schemas.microsoft.com/office/drawing/2014/main" id="{F8A497A4-3817-497C-8722-1FF8D01C699F}"/>
            </a:ext>
          </a:extLst>
        </xdr:cNvPr>
        <xdr:cNvSpPr/>
      </xdr:nvSpPr>
      <xdr:spPr>
        <a:xfrm>
          <a:off x="19900900" y="10093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17323</xdr:rowOff>
    </xdr:from>
    <xdr:to>
      <xdr:col>112</xdr:col>
      <xdr:colOff>38100</xdr:colOff>
      <xdr:row>61</xdr:row>
      <xdr:rowOff>118923</xdr:rowOff>
    </xdr:to>
    <xdr:sp macro="" textlink="">
      <xdr:nvSpPr>
        <xdr:cNvPr id="696" name="フローチャート: 判断 695">
          <a:extLst>
            <a:ext uri="{FF2B5EF4-FFF2-40B4-BE49-F238E27FC236}">
              <a16:creationId xmlns:a16="http://schemas.microsoft.com/office/drawing/2014/main" id="{4BF48825-0CE0-4774-87DB-4F194CD44665}"/>
            </a:ext>
          </a:extLst>
        </xdr:cNvPr>
        <xdr:cNvSpPr/>
      </xdr:nvSpPr>
      <xdr:spPr>
        <a:xfrm>
          <a:off x="19157950" y="1009477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28981</xdr:rowOff>
    </xdr:from>
    <xdr:to>
      <xdr:col>107</xdr:col>
      <xdr:colOff>101600</xdr:colOff>
      <xdr:row>61</xdr:row>
      <xdr:rowOff>130581</xdr:rowOff>
    </xdr:to>
    <xdr:sp macro="" textlink="">
      <xdr:nvSpPr>
        <xdr:cNvPr id="697" name="フローチャート: 判断 696">
          <a:extLst>
            <a:ext uri="{FF2B5EF4-FFF2-40B4-BE49-F238E27FC236}">
              <a16:creationId xmlns:a16="http://schemas.microsoft.com/office/drawing/2014/main" id="{3353B507-9CA0-4597-BE24-2CBB55A3DF86}"/>
            </a:ext>
          </a:extLst>
        </xdr:cNvPr>
        <xdr:cNvSpPr/>
      </xdr:nvSpPr>
      <xdr:spPr>
        <a:xfrm>
          <a:off x="18345150" y="1010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7036</xdr:rowOff>
    </xdr:from>
    <xdr:to>
      <xdr:col>102</xdr:col>
      <xdr:colOff>165100</xdr:colOff>
      <xdr:row>61</xdr:row>
      <xdr:rowOff>108636</xdr:rowOff>
    </xdr:to>
    <xdr:sp macro="" textlink="">
      <xdr:nvSpPr>
        <xdr:cNvPr id="698" name="フローチャート: 判断 697">
          <a:extLst>
            <a:ext uri="{FF2B5EF4-FFF2-40B4-BE49-F238E27FC236}">
              <a16:creationId xmlns:a16="http://schemas.microsoft.com/office/drawing/2014/main" id="{A0438EE4-B039-48D9-9F15-DCD3BDBC235B}"/>
            </a:ext>
          </a:extLst>
        </xdr:cNvPr>
        <xdr:cNvSpPr/>
      </xdr:nvSpPr>
      <xdr:spPr>
        <a:xfrm>
          <a:off x="17551400" y="10084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28981</xdr:rowOff>
    </xdr:from>
    <xdr:to>
      <xdr:col>98</xdr:col>
      <xdr:colOff>38100</xdr:colOff>
      <xdr:row>61</xdr:row>
      <xdr:rowOff>130581</xdr:rowOff>
    </xdr:to>
    <xdr:sp macro="" textlink="">
      <xdr:nvSpPr>
        <xdr:cNvPr id="699" name="フローチャート: 判断 698">
          <a:extLst>
            <a:ext uri="{FF2B5EF4-FFF2-40B4-BE49-F238E27FC236}">
              <a16:creationId xmlns:a16="http://schemas.microsoft.com/office/drawing/2014/main" id="{BA71AD75-EE2E-4144-9C3D-DA04EB214DA3}"/>
            </a:ext>
          </a:extLst>
        </xdr:cNvPr>
        <xdr:cNvSpPr/>
      </xdr:nvSpPr>
      <xdr:spPr>
        <a:xfrm>
          <a:off x="16757650" y="1010643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73E3E41E-5F65-48FE-BE6B-0D7A9C5354CB}"/>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85909550-3160-4CF4-8CFD-823D4E5712CF}"/>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CDA66655-4CA8-49F4-BFBD-C7501D1B8A0B}"/>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7E8E804E-A831-4954-93A0-473F62075AA9}"/>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61C78D04-374A-4B0F-BB8F-1E447F5C0CD0}"/>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20751</xdr:rowOff>
    </xdr:from>
    <xdr:to>
      <xdr:col>116</xdr:col>
      <xdr:colOff>114300</xdr:colOff>
      <xdr:row>61</xdr:row>
      <xdr:rowOff>122351</xdr:rowOff>
    </xdr:to>
    <xdr:sp macro="" textlink="">
      <xdr:nvSpPr>
        <xdr:cNvPr id="705" name="楕円 704">
          <a:extLst>
            <a:ext uri="{FF2B5EF4-FFF2-40B4-BE49-F238E27FC236}">
              <a16:creationId xmlns:a16="http://schemas.microsoft.com/office/drawing/2014/main" id="{F8E62DF7-AB69-4501-8170-D8281D925199}"/>
            </a:ext>
          </a:extLst>
        </xdr:cNvPr>
        <xdr:cNvSpPr/>
      </xdr:nvSpPr>
      <xdr:spPr>
        <a:xfrm>
          <a:off x="19900900" y="1009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170628</xdr:rowOff>
    </xdr:from>
    <xdr:ext cx="469744" cy="259045"/>
    <xdr:sp macro="" textlink="">
      <xdr:nvSpPr>
        <xdr:cNvPr id="706" name="【学校施設】&#10;一人当たり面積該当値テキスト">
          <a:extLst>
            <a:ext uri="{FF2B5EF4-FFF2-40B4-BE49-F238E27FC236}">
              <a16:creationId xmlns:a16="http://schemas.microsoft.com/office/drawing/2014/main" id="{E6C1A011-18B8-44E6-A2F7-106D35058C9F}"/>
            </a:ext>
          </a:extLst>
        </xdr:cNvPr>
        <xdr:cNvSpPr txBox="1"/>
      </xdr:nvSpPr>
      <xdr:spPr>
        <a:xfrm>
          <a:off x="19989800" y="1007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27153</xdr:rowOff>
    </xdr:from>
    <xdr:to>
      <xdr:col>112</xdr:col>
      <xdr:colOff>38100</xdr:colOff>
      <xdr:row>61</xdr:row>
      <xdr:rowOff>128753</xdr:rowOff>
    </xdr:to>
    <xdr:sp macro="" textlink="">
      <xdr:nvSpPr>
        <xdr:cNvPr id="707" name="楕円 706">
          <a:extLst>
            <a:ext uri="{FF2B5EF4-FFF2-40B4-BE49-F238E27FC236}">
              <a16:creationId xmlns:a16="http://schemas.microsoft.com/office/drawing/2014/main" id="{93E543FE-CB3D-4CFE-9336-D4039F2EE3A2}"/>
            </a:ext>
          </a:extLst>
        </xdr:cNvPr>
        <xdr:cNvSpPr/>
      </xdr:nvSpPr>
      <xdr:spPr>
        <a:xfrm>
          <a:off x="19157950" y="1010460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71551</xdr:rowOff>
    </xdr:from>
    <xdr:to>
      <xdr:col>116</xdr:col>
      <xdr:colOff>63500</xdr:colOff>
      <xdr:row>61</xdr:row>
      <xdr:rowOff>77953</xdr:rowOff>
    </xdr:to>
    <xdr:cxnSp macro="">
      <xdr:nvCxnSpPr>
        <xdr:cNvPr id="708" name="直線コネクタ 707">
          <a:extLst>
            <a:ext uri="{FF2B5EF4-FFF2-40B4-BE49-F238E27FC236}">
              <a16:creationId xmlns:a16="http://schemas.microsoft.com/office/drawing/2014/main" id="{3ABDDCEF-B0C8-4CC5-B87D-BB24474AB879}"/>
            </a:ext>
          </a:extLst>
        </xdr:cNvPr>
        <xdr:cNvCxnSpPr/>
      </xdr:nvCxnSpPr>
      <xdr:spPr>
        <a:xfrm flipV="1">
          <a:off x="19202400" y="10149001"/>
          <a:ext cx="749300" cy="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36296</xdr:rowOff>
    </xdr:from>
    <xdr:to>
      <xdr:col>107</xdr:col>
      <xdr:colOff>101600</xdr:colOff>
      <xdr:row>61</xdr:row>
      <xdr:rowOff>137896</xdr:rowOff>
    </xdr:to>
    <xdr:sp macro="" textlink="">
      <xdr:nvSpPr>
        <xdr:cNvPr id="709" name="楕円 708">
          <a:extLst>
            <a:ext uri="{FF2B5EF4-FFF2-40B4-BE49-F238E27FC236}">
              <a16:creationId xmlns:a16="http://schemas.microsoft.com/office/drawing/2014/main" id="{9FDBEFD3-155C-46E2-8F45-7F21DE98E140}"/>
            </a:ext>
          </a:extLst>
        </xdr:cNvPr>
        <xdr:cNvSpPr/>
      </xdr:nvSpPr>
      <xdr:spPr>
        <a:xfrm>
          <a:off x="18345150" y="1011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77953</xdr:rowOff>
    </xdr:from>
    <xdr:to>
      <xdr:col>111</xdr:col>
      <xdr:colOff>177800</xdr:colOff>
      <xdr:row>61</xdr:row>
      <xdr:rowOff>87096</xdr:rowOff>
    </xdr:to>
    <xdr:cxnSp macro="">
      <xdr:nvCxnSpPr>
        <xdr:cNvPr id="710" name="直線コネクタ 709">
          <a:extLst>
            <a:ext uri="{FF2B5EF4-FFF2-40B4-BE49-F238E27FC236}">
              <a16:creationId xmlns:a16="http://schemas.microsoft.com/office/drawing/2014/main" id="{DFAD51AA-2B07-4CF5-9BBF-53720B9E6B5C}"/>
            </a:ext>
          </a:extLst>
        </xdr:cNvPr>
        <xdr:cNvCxnSpPr/>
      </xdr:nvCxnSpPr>
      <xdr:spPr>
        <a:xfrm flipV="1">
          <a:off x="18395950" y="10155403"/>
          <a:ext cx="80645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46584</xdr:rowOff>
    </xdr:from>
    <xdr:to>
      <xdr:col>102</xdr:col>
      <xdr:colOff>165100</xdr:colOff>
      <xdr:row>61</xdr:row>
      <xdr:rowOff>148184</xdr:rowOff>
    </xdr:to>
    <xdr:sp macro="" textlink="">
      <xdr:nvSpPr>
        <xdr:cNvPr id="711" name="楕円 710">
          <a:extLst>
            <a:ext uri="{FF2B5EF4-FFF2-40B4-BE49-F238E27FC236}">
              <a16:creationId xmlns:a16="http://schemas.microsoft.com/office/drawing/2014/main" id="{8526795F-4118-48D9-B5AA-8FD2A1E3BC64}"/>
            </a:ext>
          </a:extLst>
        </xdr:cNvPr>
        <xdr:cNvSpPr/>
      </xdr:nvSpPr>
      <xdr:spPr>
        <a:xfrm>
          <a:off x="17551400" y="1012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87096</xdr:rowOff>
    </xdr:from>
    <xdr:to>
      <xdr:col>107</xdr:col>
      <xdr:colOff>50800</xdr:colOff>
      <xdr:row>61</xdr:row>
      <xdr:rowOff>97384</xdr:rowOff>
    </xdr:to>
    <xdr:cxnSp macro="">
      <xdr:nvCxnSpPr>
        <xdr:cNvPr id="712" name="直線コネクタ 711">
          <a:extLst>
            <a:ext uri="{FF2B5EF4-FFF2-40B4-BE49-F238E27FC236}">
              <a16:creationId xmlns:a16="http://schemas.microsoft.com/office/drawing/2014/main" id="{774B208B-1346-4CB9-AD20-2B0B2053A207}"/>
            </a:ext>
          </a:extLst>
        </xdr:cNvPr>
        <xdr:cNvCxnSpPr/>
      </xdr:nvCxnSpPr>
      <xdr:spPr>
        <a:xfrm flipV="1">
          <a:off x="17602200" y="10164546"/>
          <a:ext cx="793750" cy="1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45441</xdr:rowOff>
    </xdr:from>
    <xdr:to>
      <xdr:col>98</xdr:col>
      <xdr:colOff>38100</xdr:colOff>
      <xdr:row>61</xdr:row>
      <xdr:rowOff>147041</xdr:rowOff>
    </xdr:to>
    <xdr:sp macro="" textlink="">
      <xdr:nvSpPr>
        <xdr:cNvPr id="713" name="楕円 712">
          <a:extLst>
            <a:ext uri="{FF2B5EF4-FFF2-40B4-BE49-F238E27FC236}">
              <a16:creationId xmlns:a16="http://schemas.microsoft.com/office/drawing/2014/main" id="{1F4F9E46-499E-46E9-A780-88C3E82E1825}"/>
            </a:ext>
          </a:extLst>
        </xdr:cNvPr>
        <xdr:cNvSpPr/>
      </xdr:nvSpPr>
      <xdr:spPr>
        <a:xfrm>
          <a:off x="16757650" y="1012289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96241</xdr:rowOff>
    </xdr:from>
    <xdr:to>
      <xdr:col>102</xdr:col>
      <xdr:colOff>114300</xdr:colOff>
      <xdr:row>61</xdr:row>
      <xdr:rowOff>97384</xdr:rowOff>
    </xdr:to>
    <xdr:cxnSp macro="">
      <xdr:nvCxnSpPr>
        <xdr:cNvPr id="714" name="直線コネクタ 713">
          <a:extLst>
            <a:ext uri="{FF2B5EF4-FFF2-40B4-BE49-F238E27FC236}">
              <a16:creationId xmlns:a16="http://schemas.microsoft.com/office/drawing/2014/main" id="{C981B2AE-C195-44E8-95FE-4D8A0A930E9A}"/>
            </a:ext>
          </a:extLst>
        </xdr:cNvPr>
        <xdr:cNvCxnSpPr/>
      </xdr:nvCxnSpPr>
      <xdr:spPr>
        <a:xfrm>
          <a:off x="16802100" y="10173691"/>
          <a:ext cx="8001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135450</xdr:rowOff>
    </xdr:from>
    <xdr:ext cx="469744" cy="259045"/>
    <xdr:sp macro="" textlink="">
      <xdr:nvSpPr>
        <xdr:cNvPr id="715" name="n_1aveValue【学校施設】&#10;一人当たり面積">
          <a:extLst>
            <a:ext uri="{FF2B5EF4-FFF2-40B4-BE49-F238E27FC236}">
              <a16:creationId xmlns:a16="http://schemas.microsoft.com/office/drawing/2014/main" id="{BBEBF0B3-05F2-48F2-B188-4B7BC71AF68C}"/>
            </a:ext>
          </a:extLst>
        </xdr:cNvPr>
        <xdr:cNvSpPr txBox="1"/>
      </xdr:nvSpPr>
      <xdr:spPr>
        <a:xfrm>
          <a:off x="18980227" y="988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147108</xdr:rowOff>
    </xdr:from>
    <xdr:ext cx="469744" cy="259045"/>
    <xdr:sp macro="" textlink="">
      <xdr:nvSpPr>
        <xdr:cNvPr id="716" name="n_2aveValue【学校施設】&#10;一人当たり面積">
          <a:extLst>
            <a:ext uri="{FF2B5EF4-FFF2-40B4-BE49-F238E27FC236}">
              <a16:creationId xmlns:a16="http://schemas.microsoft.com/office/drawing/2014/main" id="{A7AA73F4-FB1B-4BF1-B692-F5594F7B5022}"/>
            </a:ext>
          </a:extLst>
        </xdr:cNvPr>
        <xdr:cNvSpPr txBox="1"/>
      </xdr:nvSpPr>
      <xdr:spPr>
        <a:xfrm>
          <a:off x="18180127" y="9894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125163</xdr:rowOff>
    </xdr:from>
    <xdr:ext cx="469744" cy="259045"/>
    <xdr:sp macro="" textlink="">
      <xdr:nvSpPr>
        <xdr:cNvPr id="717" name="n_3aveValue【学校施設】&#10;一人当たり面積">
          <a:extLst>
            <a:ext uri="{FF2B5EF4-FFF2-40B4-BE49-F238E27FC236}">
              <a16:creationId xmlns:a16="http://schemas.microsoft.com/office/drawing/2014/main" id="{4C2876FB-0534-4B6D-97F7-FDBEFD40E4CA}"/>
            </a:ext>
          </a:extLst>
        </xdr:cNvPr>
        <xdr:cNvSpPr txBox="1"/>
      </xdr:nvSpPr>
      <xdr:spPr>
        <a:xfrm>
          <a:off x="17386377" y="987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147108</xdr:rowOff>
    </xdr:from>
    <xdr:ext cx="469744" cy="259045"/>
    <xdr:sp macro="" textlink="">
      <xdr:nvSpPr>
        <xdr:cNvPr id="718" name="n_4aveValue【学校施設】&#10;一人当たり面積">
          <a:extLst>
            <a:ext uri="{FF2B5EF4-FFF2-40B4-BE49-F238E27FC236}">
              <a16:creationId xmlns:a16="http://schemas.microsoft.com/office/drawing/2014/main" id="{EAF564B0-C5A0-4D8E-B8B6-CC491E891967}"/>
            </a:ext>
          </a:extLst>
        </xdr:cNvPr>
        <xdr:cNvSpPr txBox="1"/>
      </xdr:nvSpPr>
      <xdr:spPr>
        <a:xfrm>
          <a:off x="16592627" y="9894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119880</xdr:rowOff>
    </xdr:from>
    <xdr:ext cx="469744" cy="259045"/>
    <xdr:sp macro="" textlink="">
      <xdr:nvSpPr>
        <xdr:cNvPr id="719" name="n_1mainValue【学校施設】&#10;一人当たり面積">
          <a:extLst>
            <a:ext uri="{FF2B5EF4-FFF2-40B4-BE49-F238E27FC236}">
              <a16:creationId xmlns:a16="http://schemas.microsoft.com/office/drawing/2014/main" id="{164B2C27-23F2-4F1C-874C-0541D46924E3}"/>
            </a:ext>
          </a:extLst>
        </xdr:cNvPr>
        <xdr:cNvSpPr txBox="1"/>
      </xdr:nvSpPr>
      <xdr:spPr>
        <a:xfrm>
          <a:off x="18980227" y="10197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129023</xdr:rowOff>
    </xdr:from>
    <xdr:ext cx="469744" cy="259045"/>
    <xdr:sp macro="" textlink="">
      <xdr:nvSpPr>
        <xdr:cNvPr id="720" name="n_2mainValue【学校施設】&#10;一人当たり面積">
          <a:extLst>
            <a:ext uri="{FF2B5EF4-FFF2-40B4-BE49-F238E27FC236}">
              <a16:creationId xmlns:a16="http://schemas.microsoft.com/office/drawing/2014/main" id="{1C2FAE06-0B57-46C8-AFB6-BE35FD17F4DC}"/>
            </a:ext>
          </a:extLst>
        </xdr:cNvPr>
        <xdr:cNvSpPr txBox="1"/>
      </xdr:nvSpPr>
      <xdr:spPr>
        <a:xfrm>
          <a:off x="18180127" y="1020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139311</xdr:rowOff>
    </xdr:from>
    <xdr:ext cx="469744" cy="259045"/>
    <xdr:sp macro="" textlink="">
      <xdr:nvSpPr>
        <xdr:cNvPr id="721" name="n_3mainValue【学校施設】&#10;一人当たり面積">
          <a:extLst>
            <a:ext uri="{FF2B5EF4-FFF2-40B4-BE49-F238E27FC236}">
              <a16:creationId xmlns:a16="http://schemas.microsoft.com/office/drawing/2014/main" id="{E302E9C6-B5AF-4EB5-B108-9FBE830966E1}"/>
            </a:ext>
          </a:extLst>
        </xdr:cNvPr>
        <xdr:cNvSpPr txBox="1"/>
      </xdr:nvSpPr>
      <xdr:spPr>
        <a:xfrm>
          <a:off x="17386377" y="1021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138168</xdr:rowOff>
    </xdr:from>
    <xdr:ext cx="469744" cy="259045"/>
    <xdr:sp macro="" textlink="">
      <xdr:nvSpPr>
        <xdr:cNvPr id="722" name="n_4mainValue【学校施設】&#10;一人当たり面積">
          <a:extLst>
            <a:ext uri="{FF2B5EF4-FFF2-40B4-BE49-F238E27FC236}">
              <a16:creationId xmlns:a16="http://schemas.microsoft.com/office/drawing/2014/main" id="{B0726091-9A0E-42B1-8FF6-116E5295DD39}"/>
            </a:ext>
          </a:extLst>
        </xdr:cNvPr>
        <xdr:cNvSpPr txBox="1"/>
      </xdr:nvSpPr>
      <xdr:spPr>
        <a:xfrm>
          <a:off x="16592627" y="10215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FE198AAC-1AB3-48EA-9FEA-665227B6E7A5}"/>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a:extLst>
            <a:ext uri="{FF2B5EF4-FFF2-40B4-BE49-F238E27FC236}">
              <a16:creationId xmlns:a16="http://schemas.microsoft.com/office/drawing/2014/main" id="{C7536CA0-E0F5-48D0-B458-95940A9D521F}"/>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a:extLst>
            <a:ext uri="{FF2B5EF4-FFF2-40B4-BE49-F238E27FC236}">
              <a16:creationId xmlns:a16="http://schemas.microsoft.com/office/drawing/2014/main" id="{FE11FA6A-5AB3-44F1-B897-FF959E9DBF23}"/>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a:extLst>
            <a:ext uri="{FF2B5EF4-FFF2-40B4-BE49-F238E27FC236}">
              <a16:creationId xmlns:a16="http://schemas.microsoft.com/office/drawing/2014/main" id="{F85B0465-0C81-4309-B43E-38A390A01509}"/>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a:extLst>
            <a:ext uri="{FF2B5EF4-FFF2-40B4-BE49-F238E27FC236}">
              <a16:creationId xmlns:a16="http://schemas.microsoft.com/office/drawing/2014/main" id="{8D25BB97-4519-422E-AAB7-68873F6A7782}"/>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a:extLst>
            <a:ext uri="{FF2B5EF4-FFF2-40B4-BE49-F238E27FC236}">
              <a16:creationId xmlns:a16="http://schemas.microsoft.com/office/drawing/2014/main" id="{AE7DADC6-5030-4A06-8E65-8894E5DDB2AE}"/>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a:extLst>
            <a:ext uri="{FF2B5EF4-FFF2-40B4-BE49-F238E27FC236}">
              <a16:creationId xmlns:a16="http://schemas.microsoft.com/office/drawing/2014/main" id="{C3731131-EBFD-466B-B71D-75A5E855883D}"/>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a16="http://schemas.microsoft.com/office/drawing/2014/main" id="{3985AFF8-15D4-42CC-ABA6-8BC1C71FF92C}"/>
            </a:ext>
          </a:extLst>
        </xdr:cNvPr>
        <xdr:cNvSpPr/>
      </xdr:nvSpPr>
      <xdr:spPr>
        <a:xfrm>
          <a:off x="1120775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1" name="正方形/長方形 730">
          <a:extLst>
            <a:ext uri="{FF2B5EF4-FFF2-40B4-BE49-F238E27FC236}">
              <a16:creationId xmlns:a16="http://schemas.microsoft.com/office/drawing/2014/main" id="{D16A3F45-7512-401F-8B6D-5B1D632D6B30}"/>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2" name="正方形/長方形 731">
          <a:extLst>
            <a:ext uri="{FF2B5EF4-FFF2-40B4-BE49-F238E27FC236}">
              <a16:creationId xmlns:a16="http://schemas.microsoft.com/office/drawing/2014/main" id="{8E2F3079-1CA1-432C-98D0-149E8911D380}"/>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3" name="正方形/長方形 732">
          <a:extLst>
            <a:ext uri="{FF2B5EF4-FFF2-40B4-BE49-F238E27FC236}">
              <a16:creationId xmlns:a16="http://schemas.microsoft.com/office/drawing/2014/main" id="{0191A6DC-808F-46D5-9ADC-536569A9D4D6}"/>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4" name="正方形/長方形 733">
          <a:extLst>
            <a:ext uri="{FF2B5EF4-FFF2-40B4-BE49-F238E27FC236}">
              <a16:creationId xmlns:a16="http://schemas.microsoft.com/office/drawing/2014/main" id="{D9C8CA69-7B5A-4FE7-8F45-8566754F3DF9}"/>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5" name="正方形/長方形 734">
          <a:extLst>
            <a:ext uri="{FF2B5EF4-FFF2-40B4-BE49-F238E27FC236}">
              <a16:creationId xmlns:a16="http://schemas.microsoft.com/office/drawing/2014/main" id="{47EE6DC6-8F34-4603-BA9E-8A0F2A5F431C}"/>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6" name="正方形/長方形 735">
          <a:extLst>
            <a:ext uri="{FF2B5EF4-FFF2-40B4-BE49-F238E27FC236}">
              <a16:creationId xmlns:a16="http://schemas.microsoft.com/office/drawing/2014/main" id="{40F4502D-120C-4ED6-9C51-5A2CE338985C}"/>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7" name="正方形/長方形 736">
          <a:extLst>
            <a:ext uri="{FF2B5EF4-FFF2-40B4-BE49-F238E27FC236}">
              <a16:creationId xmlns:a16="http://schemas.microsoft.com/office/drawing/2014/main" id="{3F190B62-0434-4198-AD62-4814AC5628C7}"/>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8" name="正方形/長方形 737">
          <a:extLst>
            <a:ext uri="{FF2B5EF4-FFF2-40B4-BE49-F238E27FC236}">
              <a16:creationId xmlns:a16="http://schemas.microsoft.com/office/drawing/2014/main" id="{A97FE15D-F77A-4496-B0A5-9C53B63614CF}"/>
            </a:ext>
          </a:extLst>
        </xdr:cNvPr>
        <xdr:cNvSpPr/>
      </xdr:nvSpPr>
      <xdr:spPr>
        <a:xfrm>
          <a:off x="164592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65DF644B-715F-4D7B-A67F-021C1F11CEC2}"/>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F87FC2AA-61D0-482A-8F0B-43CFBA21F9FA}"/>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419526F8-838E-443B-A218-0E4B94EDF6F8}"/>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22E636EB-9BF5-4F49-A270-F744D6B3A136}"/>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19F396B9-CA90-47F4-9822-72E3D4DE59E9}"/>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D51716BF-0E31-4A02-AF9B-C5CC0893D684}"/>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82799F3C-F0F1-4849-A6A4-F6F76DD4143E}"/>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0ED46E13-6E7A-4619-B8D9-40391FC58C0A}"/>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CB9C0D52-DE8A-4FA6-92ED-1C3AE8769EF2}"/>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7C63185B-0866-47A0-A7C4-991F5BC64A91}"/>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0D21919E-5DDA-4608-8F23-8EC0B77491F3}"/>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0" name="直線コネクタ 749">
          <a:extLst>
            <a:ext uri="{FF2B5EF4-FFF2-40B4-BE49-F238E27FC236}">
              <a16:creationId xmlns:a16="http://schemas.microsoft.com/office/drawing/2014/main" id="{FDF7FAD5-1C61-421B-8F7A-F8921F6D2608}"/>
            </a:ext>
          </a:extLst>
        </xdr:cNvPr>
        <xdr:cNvCxnSpPr/>
      </xdr:nvCxnSpPr>
      <xdr:spPr>
        <a:xfrm>
          <a:off x="11207750" y="18021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51" name="テキスト ボックス 750">
          <a:extLst>
            <a:ext uri="{FF2B5EF4-FFF2-40B4-BE49-F238E27FC236}">
              <a16:creationId xmlns:a16="http://schemas.microsoft.com/office/drawing/2014/main" id="{E9329579-91BC-4CE9-8DF2-F7674447475A}"/>
            </a:ext>
          </a:extLst>
        </xdr:cNvPr>
        <xdr:cNvSpPr txBox="1"/>
      </xdr:nvSpPr>
      <xdr:spPr>
        <a:xfrm>
          <a:off x="1079772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2" name="直線コネクタ 751">
          <a:extLst>
            <a:ext uri="{FF2B5EF4-FFF2-40B4-BE49-F238E27FC236}">
              <a16:creationId xmlns:a16="http://schemas.microsoft.com/office/drawing/2014/main" id="{B56055BD-65EC-4544-8B5E-85C0A3B5977A}"/>
            </a:ext>
          </a:extLst>
        </xdr:cNvPr>
        <xdr:cNvCxnSpPr/>
      </xdr:nvCxnSpPr>
      <xdr:spPr>
        <a:xfrm>
          <a:off x="11207750" y="1756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3" name="テキスト ボックス 752">
          <a:extLst>
            <a:ext uri="{FF2B5EF4-FFF2-40B4-BE49-F238E27FC236}">
              <a16:creationId xmlns:a16="http://schemas.microsoft.com/office/drawing/2014/main" id="{DE4028BB-FC3E-4113-9DA6-FBC721116167}"/>
            </a:ext>
          </a:extLst>
        </xdr:cNvPr>
        <xdr:cNvSpPr txBox="1"/>
      </xdr:nvSpPr>
      <xdr:spPr>
        <a:xfrm>
          <a:off x="10842791" y="1742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4" name="直線コネクタ 753">
          <a:extLst>
            <a:ext uri="{FF2B5EF4-FFF2-40B4-BE49-F238E27FC236}">
              <a16:creationId xmlns:a16="http://schemas.microsoft.com/office/drawing/2014/main" id="{E67DF983-1241-43D7-805E-AA3EE430419A}"/>
            </a:ext>
          </a:extLst>
        </xdr:cNvPr>
        <xdr:cNvCxnSpPr/>
      </xdr:nvCxnSpPr>
      <xdr:spPr>
        <a:xfrm>
          <a:off x="11207750" y="17106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5" name="テキスト ボックス 754">
          <a:extLst>
            <a:ext uri="{FF2B5EF4-FFF2-40B4-BE49-F238E27FC236}">
              <a16:creationId xmlns:a16="http://schemas.microsoft.com/office/drawing/2014/main" id="{B2E571A7-6AF5-4EB5-8636-272B99F287D3}"/>
            </a:ext>
          </a:extLst>
        </xdr:cNvPr>
        <xdr:cNvSpPr txBox="1"/>
      </xdr:nvSpPr>
      <xdr:spPr>
        <a:xfrm>
          <a:off x="10842791" y="16964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6" name="直線コネクタ 755">
          <a:extLst>
            <a:ext uri="{FF2B5EF4-FFF2-40B4-BE49-F238E27FC236}">
              <a16:creationId xmlns:a16="http://schemas.microsoft.com/office/drawing/2014/main" id="{9620A7D4-4087-4570-8BEA-55E60A771BA3}"/>
            </a:ext>
          </a:extLst>
        </xdr:cNvPr>
        <xdr:cNvCxnSpPr/>
      </xdr:nvCxnSpPr>
      <xdr:spPr>
        <a:xfrm>
          <a:off x="11207750" y="1664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7" name="テキスト ボックス 756">
          <a:extLst>
            <a:ext uri="{FF2B5EF4-FFF2-40B4-BE49-F238E27FC236}">
              <a16:creationId xmlns:a16="http://schemas.microsoft.com/office/drawing/2014/main" id="{E73C207D-F6B1-4A62-9412-903C78F75F55}"/>
            </a:ext>
          </a:extLst>
        </xdr:cNvPr>
        <xdr:cNvSpPr txBox="1"/>
      </xdr:nvSpPr>
      <xdr:spPr>
        <a:xfrm>
          <a:off x="10842791" y="1650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a:extLst>
            <a:ext uri="{FF2B5EF4-FFF2-40B4-BE49-F238E27FC236}">
              <a16:creationId xmlns:a16="http://schemas.microsoft.com/office/drawing/2014/main" id="{03249A75-FDBE-49DF-9A98-350826C81AC5}"/>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9" name="テキスト ボックス 758">
          <a:extLst>
            <a:ext uri="{FF2B5EF4-FFF2-40B4-BE49-F238E27FC236}">
              <a16:creationId xmlns:a16="http://schemas.microsoft.com/office/drawing/2014/main" id="{A294621B-301F-4636-81B3-A845242CEC35}"/>
            </a:ext>
          </a:extLst>
        </xdr:cNvPr>
        <xdr:cNvSpPr txBox="1"/>
      </xdr:nvSpPr>
      <xdr:spPr>
        <a:xfrm>
          <a:off x="10842791" y="1605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0" name="【公民館】&#10;有形固定資産減価償却率グラフ枠">
          <a:extLst>
            <a:ext uri="{FF2B5EF4-FFF2-40B4-BE49-F238E27FC236}">
              <a16:creationId xmlns:a16="http://schemas.microsoft.com/office/drawing/2014/main" id="{5D615160-127B-4996-876D-FB8625C320BA}"/>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131063</xdr:rowOff>
    </xdr:from>
    <xdr:to>
      <xdr:col>85</xdr:col>
      <xdr:colOff>126364</xdr:colOff>
      <xdr:row>108</xdr:row>
      <xdr:rowOff>48768</xdr:rowOff>
    </xdr:to>
    <xdr:cxnSp macro="">
      <xdr:nvCxnSpPr>
        <xdr:cNvPr id="761" name="直線コネクタ 760">
          <a:extLst>
            <a:ext uri="{FF2B5EF4-FFF2-40B4-BE49-F238E27FC236}">
              <a16:creationId xmlns:a16="http://schemas.microsoft.com/office/drawing/2014/main" id="{C7837AC8-F47D-40F5-8A25-DA913949E38D}"/>
            </a:ext>
          </a:extLst>
        </xdr:cNvPr>
        <xdr:cNvCxnSpPr/>
      </xdr:nvCxnSpPr>
      <xdr:spPr>
        <a:xfrm flipV="1">
          <a:off x="14699614" y="16533113"/>
          <a:ext cx="0" cy="146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52595</xdr:rowOff>
    </xdr:from>
    <xdr:ext cx="405111" cy="259045"/>
    <xdr:sp macro="" textlink="">
      <xdr:nvSpPr>
        <xdr:cNvPr id="762" name="【公民館】&#10;有形固定資産減価償却率最小値テキスト">
          <a:extLst>
            <a:ext uri="{FF2B5EF4-FFF2-40B4-BE49-F238E27FC236}">
              <a16:creationId xmlns:a16="http://schemas.microsoft.com/office/drawing/2014/main" id="{5A3D3824-EF02-49AF-9A38-EA764939FF71}"/>
            </a:ext>
          </a:extLst>
        </xdr:cNvPr>
        <xdr:cNvSpPr txBox="1"/>
      </xdr:nvSpPr>
      <xdr:spPr>
        <a:xfrm>
          <a:off x="14738350" y="17997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48768</xdr:rowOff>
    </xdr:from>
    <xdr:to>
      <xdr:col>86</xdr:col>
      <xdr:colOff>25400</xdr:colOff>
      <xdr:row>108</xdr:row>
      <xdr:rowOff>48768</xdr:rowOff>
    </xdr:to>
    <xdr:cxnSp macro="">
      <xdr:nvCxnSpPr>
        <xdr:cNvPr id="763" name="直線コネクタ 762">
          <a:extLst>
            <a:ext uri="{FF2B5EF4-FFF2-40B4-BE49-F238E27FC236}">
              <a16:creationId xmlns:a16="http://schemas.microsoft.com/office/drawing/2014/main" id="{3660A8DB-F162-4697-A6F8-17411DFF1A79}"/>
            </a:ext>
          </a:extLst>
        </xdr:cNvPr>
        <xdr:cNvCxnSpPr/>
      </xdr:nvCxnSpPr>
      <xdr:spPr>
        <a:xfrm>
          <a:off x="14611350" y="179938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77740</xdr:rowOff>
    </xdr:from>
    <xdr:ext cx="405111" cy="259045"/>
    <xdr:sp macro="" textlink="">
      <xdr:nvSpPr>
        <xdr:cNvPr id="764" name="【公民館】&#10;有形固定資産減価償却率最大値テキスト">
          <a:extLst>
            <a:ext uri="{FF2B5EF4-FFF2-40B4-BE49-F238E27FC236}">
              <a16:creationId xmlns:a16="http://schemas.microsoft.com/office/drawing/2014/main" id="{FCAA1835-5E65-40FB-AA8C-7058E2594C6C}"/>
            </a:ext>
          </a:extLst>
        </xdr:cNvPr>
        <xdr:cNvSpPr txBox="1"/>
      </xdr:nvSpPr>
      <xdr:spPr>
        <a:xfrm>
          <a:off x="14738350" y="16308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131063</xdr:rowOff>
    </xdr:from>
    <xdr:to>
      <xdr:col>86</xdr:col>
      <xdr:colOff>25400</xdr:colOff>
      <xdr:row>99</xdr:row>
      <xdr:rowOff>131063</xdr:rowOff>
    </xdr:to>
    <xdr:cxnSp macro="">
      <xdr:nvCxnSpPr>
        <xdr:cNvPr id="765" name="直線コネクタ 764">
          <a:extLst>
            <a:ext uri="{FF2B5EF4-FFF2-40B4-BE49-F238E27FC236}">
              <a16:creationId xmlns:a16="http://schemas.microsoft.com/office/drawing/2014/main" id="{D972EE6C-FC41-4F6D-B8FC-03F223C6D395}"/>
            </a:ext>
          </a:extLst>
        </xdr:cNvPr>
        <xdr:cNvCxnSpPr/>
      </xdr:nvCxnSpPr>
      <xdr:spPr>
        <a:xfrm>
          <a:off x="14611350" y="165331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159275</xdr:rowOff>
    </xdr:from>
    <xdr:ext cx="405111" cy="259045"/>
    <xdr:sp macro="" textlink="">
      <xdr:nvSpPr>
        <xdr:cNvPr id="766" name="【公民館】&#10;有形固定資産減価償却率平均値テキスト">
          <a:extLst>
            <a:ext uri="{FF2B5EF4-FFF2-40B4-BE49-F238E27FC236}">
              <a16:creationId xmlns:a16="http://schemas.microsoft.com/office/drawing/2014/main" id="{07463C16-1BD7-4258-844E-2055DDB5FF69}"/>
            </a:ext>
          </a:extLst>
        </xdr:cNvPr>
        <xdr:cNvSpPr txBox="1"/>
      </xdr:nvSpPr>
      <xdr:spPr>
        <a:xfrm>
          <a:off x="14738350" y="172471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9398</xdr:rowOff>
    </xdr:from>
    <xdr:to>
      <xdr:col>85</xdr:col>
      <xdr:colOff>177800</xdr:colOff>
      <xdr:row>104</xdr:row>
      <xdr:rowOff>110998</xdr:rowOff>
    </xdr:to>
    <xdr:sp macro="" textlink="">
      <xdr:nvSpPr>
        <xdr:cNvPr id="767" name="フローチャート: 判断 766">
          <a:extLst>
            <a:ext uri="{FF2B5EF4-FFF2-40B4-BE49-F238E27FC236}">
              <a16:creationId xmlns:a16="http://schemas.microsoft.com/office/drawing/2014/main" id="{493AEF78-44C0-4143-BEAF-C8392832AA62}"/>
            </a:ext>
          </a:extLst>
        </xdr:cNvPr>
        <xdr:cNvSpPr/>
      </xdr:nvSpPr>
      <xdr:spPr>
        <a:xfrm>
          <a:off x="14649450" y="1726869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18542</xdr:rowOff>
    </xdr:from>
    <xdr:to>
      <xdr:col>81</xdr:col>
      <xdr:colOff>101600</xdr:colOff>
      <xdr:row>104</xdr:row>
      <xdr:rowOff>120142</xdr:rowOff>
    </xdr:to>
    <xdr:sp macro="" textlink="">
      <xdr:nvSpPr>
        <xdr:cNvPr id="768" name="フローチャート: 判断 767">
          <a:extLst>
            <a:ext uri="{FF2B5EF4-FFF2-40B4-BE49-F238E27FC236}">
              <a16:creationId xmlns:a16="http://schemas.microsoft.com/office/drawing/2014/main" id="{31F7CDCF-41EA-4D3D-BE90-4A0E4AF9D19C}"/>
            </a:ext>
          </a:extLst>
        </xdr:cNvPr>
        <xdr:cNvSpPr/>
      </xdr:nvSpPr>
      <xdr:spPr>
        <a:xfrm>
          <a:off x="13887450" y="1727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27687</xdr:rowOff>
    </xdr:from>
    <xdr:to>
      <xdr:col>76</xdr:col>
      <xdr:colOff>165100</xdr:colOff>
      <xdr:row>104</xdr:row>
      <xdr:rowOff>129287</xdr:rowOff>
    </xdr:to>
    <xdr:sp macro="" textlink="">
      <xdr:nvSpPr>
        <xdr:cNvPr id="769" name="フローチャート: 判断 768">
          <a:extLst>
            <a:ext uri="{FF2B5EF4-FFF2-40B4-BE49-F238E27FC236}">
              <a16:creationId xmlns:a16="http://schemas.microsoft.com/office/drawing/2014/main" id="{7FB154EC-A013-4B16-A2E1-584C188CFBC5}"/>
            </a:ext>
          </a:extLst>
        </xdr:cNvPr>
        <xdr:cNvSpPr/>
      </xdr:nvSpPr>
      <xdr:spPr>
        <a:xfrm>
          <a:off x="13093700" y="1728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9398</xdr:rowOff>
    </xdr:from>
    <xdr:to>
      <xdr:col>72</xdr:col>
      <xdr:colOff>38100</xdr:colOff>
      <xdr:row>104</xdr:row>
      <xdr:rowOff>110998</xdr:rowOff>
    </xdr:to>
    <xdr:sp macro="" textlink="">
      <xdr:nvSpPr>
        <xdr:cNvPr id="770" name="フローチャート: 判断 769">
          <a:extLst>
            <a:ext uri="{FF2B5EF4-FFF2-40B4-BE49-F238E27FC236}">
              <a16:creationId xmlns:a16="http://schemas.microsoft.com/office/drawing/2014/main" id="{8F82A4F1-086A-41DB-A58F-506B45DB7B30}"/>
            </a:ext>
          </a:extLst>
        </xdr:cNvPr>
        <xdr:cNvSpPr/>
      </xdr:nvSpPr>
      <xdr:spPr>
        <a:xfrm>
          <a:off x="12299950" y="1726869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139700</xdr:rowOff>
    </xdr:from>
    <xdr:to>
      <xdr:col>67</xdr:col>
      <xdr:colOff>101600</xdr:colOff>
      <xdr:row>104</xdr:row>
      <xdr:rowOff>69850</xdr:rowOff>
    </xdr:to>
    <xdr:sp macro="" textlink="">
      <xdr:nvSpPr>
        <xdr:cNvPr id="771" name="フローチャート: 判断 770">
          <a:extLst>
            <a:ext uri="{FF2B5EF4-FFF2-40B4-BE49-F238E27FC236}">
              <a16:creationId xmlns:a16="http://schemas.microsoft.com/office/drawing/2014/main" id="{E64FFCFA-ADAC-44CA-A0B0-E357FCD2ACCF}"/>
            </a:ext>
          </a:extLst>
        </xdr:cNvPr>
        <xdr:cNvSpPr/>
      </xdr:nvSpPr>
      <xdr:spPr>
        <a:xfrm>
          <a:off x="11487150" y="1722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D0FA0CD8-5A57-459F-A854-C422C21C373E}"/>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247CED7B-B87D-459C-BB90-6111E819A56D}"/>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B7810534-201B-4A17-A4C8-FC715CEA19DE}"/>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D89FC49D-3E7B-4CB3-8B7F-949BD42514DB}"/>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3A899603-145B-44CB-8510-EFCF1C580895}"/>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167132</xdr:rowOff>
    </xdr:from>
    <xdr:to>
      <xdr:col>85</xdr:col>
      <xdr:colOff>177800</xdr:colOff>
      <xdr:row>103</xdr:row>
      <xdr:rowOff>97282</xdr:rowOff>
    </xdr:to>
    <xdr:sp macro="" textlink="">
      <xdr:nvSpPr>
        <xdr:cNvPr id="777" name="楕円 776">
          <a:extLst>
            <a:ext uri="{FF2B5EF4-FFF2-40B4-BE49-F238E27FC236}">
              <a16:creationId xmlns:a16="http://schemas.microsoft.com/office/drawing/2014/main" id="{164F3589-CA59-44BE-9000-65DB0C9AE33F}"/>
            </a:ext>
          </a:extLst>
        </xdr:cNvPr>
        <xdr:cNvSpPr/>
      </xdr:nvSpPr>
      <xdr:spPr>
        <a:xfrm>
          <a:off x="14649450" y="1708353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18559</xdr:rowOff>
    </xdr:from>
    <xdr:ext cx="405111" cy="259045"/>
    <xdr:sp macro="" textlink="">
      <xdr:nvSpPr>
        <xdr:cNvPr id="778" name="【公民館】&#10;有形固定資産減価償却率該当値テキスト">
          <a:extLst>
            <a:ext uri="{FF2B5EF4-FFF2-40B4-BE49-F238E27FC236}">
              <a16:creationId xmlns:a16="http://schemas.microsoft.com/office/drawing/2014/main" id="{5E6D0C5C-0DC6-4AE5-A2D1-84BFAD8D039C}"/>
            </a:ext>
          </a:extLst>
        </xdr:cNvPr>
        <xdr:cNvSpPr txBox="1"/>
      </xdr:nvSpPr>
      <xdr:spPr>
        <a:xfrm>
          <a:off x="14738350" y="1693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116839</xdr:rowOff>
    </xdr:from>
    <xdr:to>
      <xdr:col>81</xdr:col>
      <xdr:colOff>101600</xdr:colOff>
      <xdr:row>103</xdr:row>
      <xdr:rowOff>46989</xdr:rowOff>
    </xdr:to>
    <xdr:sp macro="" textlink="">
      <xdr:nvSpPr>
        <xdr:cNvPr id="779" name="楕円 778">
          <a:extLst>
            <a:ext uri="{FF2B5EF4-FFF2-40B4-BE49-F238E27FC236}">
              <a16:creationId xmlns:a16="http://schemas.microsoft.com/office/drawing/2014/main" id="{BF4DD55F-8C74-49D3-84C7-3EC25CE5D879}"/>
            </a:ext>
          </a:extLst>
        </xdr:cNvPr>
        <xdr:cNvSpPr/>
      </xdr:nvSpPr>
      <xdr:spPr>
        <a:xfrm>
          <a:off x="13887450" y="1703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167639</xdr:rowOff>
    </xdr:from>
    <xdr:to>
      <xdr:col>85</xdr:col>
      <xdr:colOff>127000</xdr:colOff>
      <xdr:row>103</xdr:row>
      <xdr:rowOff>46482</xdr:rowOff>
    </xdr:to>
    <xdr:cxnSp macro="">
      <xdr:nvCxnSpPr>
        <xdr:cNvPr id="780" name="直線コネクタ 779">
          <a:extLst>
            <a:ext uri="{FF2B5EF4-FFF2-40B4-BE49-F238E27FC236}">
              <a16:creationId xmlns:a16="http://schemas.microsoft.com/office/drawing/2014/main" id="{732F2367-F19A-4075-9899-E056FE39AF93}"/>
            </a:ext>
          </a:extLst>
        </xdr:cNvPr>
        <xdr:cNvCxnSpPr/>
      </xdr:nvCxnSpPr>
      <xdr:spPr>
        <a:xfrm>
          <a:off x="13938250" y="17084039"/>
          <a:ext cx="762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66548</xdr:rowOff>
    </xdr:from>
    <xdr:to>
      <xdr:col>76</xdr:col>
      <xdr:colOff>165100</xdr:colOff>
      <xdr:row>102</xdr:row>
      <xdr:rowOff>168148</xdr:rowOff>
    </xdr:to>
    <xdr:sp macro="" textlink="">
      <xdr:nvSpPr>
        <xdr:cNvPr id="781" name="楕円 780">
          <a:extLst>
            <a:ext uri="{FF2B5EF4-FFF2-40B4-BE49-F238E27FC236}">
              <a16:creationId xmlns:a16="http://schemas.microsoft.com/office/drawing/2014/main" id="{97840C7F-66E2-495A-A8BA-22A90A885F76}"/>
            </a:ext>
          </a:extLst>
        </xdr:cNvPr>
        <xdr:cNvSpPr/>
      </xdr:nvSpPr>
      <xdr:spPr>
        <a:xfrm>
          <a:off x="13093700" y="1698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117348</xdr:rowOff>
    </xdr:from>
    <xdr:to>
      <xdr:col>81</xdr:col>
      <xdr:colOff>50800</xdr:colOff>
      <xdr:row>102</xdr:row>
      <xdr:rowOff>167639</xdr:rowOff>
    </xdr:to>
    <xdr:cxnSp macro="">
      <xdr:nvCxnSpPr>
        <xdr:cNvPr id="782" name="直線コネクタ 781">
          <a:extLst>
            <a:ext uri="{FF2B5EF4-FFF2-40B4-BE49-F238E27FC236}">
              <a16:creationId xmlns:a16="http://schemas.microsoft.com/office/drawing/2014/main" id="{16B99D9E-64E8-4B33-B41D-7CE1AA6B7935}"/>
            </a:ext>
          </a:extLst>
        </xdr:cNvPr>
        <xdr:cNvCxnSpPr/>
      </xdr:nvCxnSpPr>
      <xdr:spPr>
        <a:xfrm>
          <a:off x="13144500" y="17033748"/>
          <a:ext cx="79375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16256</xdr:rowOff>
    </xdr:from>
    <xdr:to>
      <xdr:col>72</xdr:col>
      <xdr:colOff>38100</xdr:colOff>
      <xdr:row>102</xdr:row>
      <xdr:rowOff>117856</xdr:rowOff>
    </xdr:to>
    <xdr:sp macro="" textlink="">
      <xdr:nvSpPr>
        <xdr:cNvPr id="783" name="楕円 782">
          <a:extLst>
            <a:ext uri="{FF2B5EF4-FFF2-40B4-BE49-F238E27FC236}">
              <a16:creationId xmlns:a16="http://schemas.microsoft.com/office/drawing/2014/main" id="{F455D78F-8DAB-4CC3-A33F-348CF085A7CB}"/>
            </a:ext>
          </a:extLst>
        </xdr:cNvPr>
        <xdr:cNvSpPr/>
      </xdr:nvSpPr>
      <xdr:spPr>
        <a:xfrm>
          <a:off x="12299950" y="169326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67056</xdr:rowOff>
    </xdr:from>
    <xdr:to>
      <xdr:col>76</xdr:col>
      <xdr:colOff>114300</xdr:colOff>
      <xdr:row>102</xdr:row>
      <xdr:rowOff>117348</xdr:rowOff>
    </xdr:to>
    <xdr:cxnSp macro="">
      <xdr:nvCxnSpPr>
        <xdr:cNvPr id="784" name="直線コネクタ 783">
          <a:extLst>
            <a:ext uri="{FF2B5EF4-FFF2-40B4-BE49-F238E27FC236}">
              <a16:creationId xmlns:a16="http://schemas.microsoft.com/office/drawing/2014/main" id="{E3A733ED-6AD1-403D-A03C-08EF600FFB7D}"/>
            </a:ext>
          </a:extLst>
        </xdr:cNvPr>
        <xdr:cNvCxnSpPr/>
      </xdr:nvCxnSpPr>
      <xdr:spPr>
        <a:xfrm>
          <a:off x="12344400" y="16983456"/>
          <a:ext cx="8001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137413</xdr:rowOff>
    </xdr:from>
    <xdr:to>
      <xdr:col>67</xdr:col>
      <xdr:colOff>101600</xdr:colOff>
      <xdr:row>102</xdr:row>
      <xdr:rowOff>67563</xdr:rowOff>
    </xdr:to>
    <xdr:sp macro="" textlink="">
      <xdr:nvSpPr>
        <xdr:cNvPr id="785" name="楕円 784">
          <a:extLst>
            <a:ext uri="{FF2B5EF4-FFF2-40B4-BE49-F238E27FC236}">
              <a16:creationId xmlns:a16="http://schemas.microsoft.com/office/drawing/2014/main" id="{7E9699C5-617E-4D84-8AFE-DEC2D825247A}"/>
            </a:ext>
          </a:extLst>
        </xdr:cNvPr>
        <xdr:cNvSpPr/>
      </xdr:nvSpPr>
      <xdr:spPr>
        <a:xfrm>
          <a:off x="11487150" y="1688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16763</xdr:rowOff>
    </xdr:from>
    <xdr:to>
      <xdr:col>71</xdr:col>
      <xdr:colOff>177800</xdr:colOff>
      <xdr:row>102</xdr:row>
      <xdr:rowOff>67056</xdr:rowOff>
    </xdr:to>
    <xdr:cxnSp macro="">
      <xdr:nvCxnSpPr>
        <xdr:cNvPr id="786" name="直線コネクタ 785">
          <a:extLst>
            <a:ext uri="{FF2B5EF4-FFF2-40B4-BE49-F238E27FC236}">
              <a16:creationId xmlns:a16="http://schemas.microsoft.com/office/drawing/2014/main" id="{981AD471-031F-4675-AD28-3ABC6F037B69}"/>
            </a:ext>
          </a:extLst>
        </xdr:cNvPr>
        <xdr:cNvCxnSpPr/>
      </xdr:nvCxnSpPr>
      <xdr:spPr>
        <a:xfrm>
          <a:off x="11537950" y="16933163"/>
          <a:ext cx="80645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111269</xdr:rowOff>
    </xdr:from>
    <xdr:ext cx="405111" cy="259045"/>
    <xdr:sp macro="" textlink="">
      <xdr:nvSpPr>
        <xdr:cNvPr id="787" name="n_1aveValue【公民館】&#10;有形固定資産減価償却率">
          <a:extLst>
            <a:ext uri="{FF2B5EF4-FFF2-40B4-BE49-F238E27FC236}">
              <a16:creationId xmlns:a16="http://schemas.microsoft.com/office/drawing/2014/main" id="{6183BC69-9103-4A56-95E0-C50C6481DF8E}"/>
            </a:ext>
          </a:extLst>
        </xdr:cNvPr>
        <xdr:cNvSpPr txBox="1"/>
      </xdr:nvSpPr>
      <xdr:spPr>
        <a:xfrm>
          <a:off x="13742044" y="17370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120414</xdr:rowOff>
    </xdr:from>
    <xdr:ext cx="405111" cy="259045"/>
    <xdr:sp macro="" textlink="">
      <xdr:nvSpPr>
        <xdr:cNvPr id="788" name="n_2aveValue【公民館】&#10;有形固定資産減価償却率">
          <a:extLst>
            <a:ext uri="{FF2B5EF4-FFF2-40B4-BE49-F238E27FC236}">
              <a16:creationId xmlns:a16="http://schemas.microsoft.com/office/drawing/2014/main" id="{B1E9AEB5-053C-4F04-AE7D-1FADB9C3D19B}"/>
            </a:ext>
          </a:extLst>
        </xdr:cNvPr>
        <xdr:cNvSpPr txBox="1"/>
      </xdr:nvSpPr>
      <xdr:spPr>
        <a:xfrm>
          <a:off x="12960994" y="17379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102125</xdr:rowOff>
    </xdr:from>
    <xdr:ext cx="405111" cy="259045"/>
    <xdr:sp macro="" textlink="">
      <xdr:nvSpPr>
        <xdr:cNvPr id="789" name="n_3aveValue【公民館】&#10;有形固定資産減価償却率">
          <a:extLst>
            <a:ext uri="{FF2B5EF4-FFF2-40B4-BE49-F238E27FC236}">
              <a16:creationId xmlns:a16="http://schemas.microsoft.com/office/drawing/2014/main" id="{C65B52D6-5E4D-4E7A-946E-832CCC364288}"/>
            </a:ext>
          </a:extLst>
        </xdr:cNvPr>
        <xdr:cNvSpPr txBox="1"/>
      </xdr:nvSpPr>
      <xdr:spPr>
        <a:xfrm>
          <a:off x="12167244" y="17361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60977</xdr:rowOff>
    </xdr:from>
    <xdr:ext cx="405111" cy="259045"/>
    <xdr:sp macro="" textlink="">
      <xdr:nvSpPr>
        <xdr:cNvPr id="790" name="n_4aveValue【公民館】&#10;有形固定資産減価償却率">
          <a:extLst>
            <a:ext uri="{FF2B5EF4-FFF2-40B4-BE49-F238E27FC236}">
              <a16:creationId xmlns:a16="http://schemas.microsoft.com/office/drawing/2014/main" id="{495D8CAD-0B20-4115-B1D4-0C248D58190C}"/>
            </a:ext>
          </a:extLst>
        </xdr:cNvPr>
        <xdr:cNvSpPr txBox="1"/>
      </xdr:nvSpPr>
      <xdr:spPr>
        <a:xfrm>
          <a:off x="11354444" y="17320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63516</xdr:rowOff>
    </xdr:from>
    <xdr:ext cx="405111" cy="259045"/>
    <xdr:sp macro="" textlink="">
      <xdr:nvSpPr>
        <xdr:cNvPr id="791" name="n_1mainValue【公民館】&#10;有形固定資産減価償却率">
          <a:extLst>
            <a:ext uri="{FF2B5EF4-FFF2-40B4-BE49-F238E27FC236}">
              <a16:creationId xmlns:a16="http://schemas.microsoft.com/office/drawing/2014/main" id="{9CB098BC-C63D-4B7D-BE19-B9A9310A6CDC}"/>
            </a:ext>
          </a:extLst>
        </xdr:cNvPr>
        <xdr:cNvSpPr txBox="1"/>
      </xdr:nvSpPr>
      <xdr:spPr>
        <a:xfrm>
          <a:off x="13742044" y="1680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13225</xdr:rowOff>
    </xdr:from>
    <xdr:ext cx="405111" cy="259045"/>
    <xdr:sp macro="" textlink="">
      <xdr:nvSpPr>
        <xdr:cNvPr id="792" name="n_2mainValue【公民館】&#10;有形固定資産減価償却率">
          <a:extLst>
            <a:ext uri="{FF2B5EF4-FFF2-40B4-BE49-F238E27FC236}">
              <a16:creationId xmlns:a16="http://schemas.microsoft.com/office/drawing/2014/main" id="{03F64C74-79E6-42AB-B354-6218E846413D}"/>
            </a:ext>
          </a:extLst>
        </xdr:cNvPr>
        <xdr:cNvSpPr txBox="1"/>
      </xdr:nvSpPr>
      <xdr:spPr>
        <a:xfrm>
          <a:off x="12960994" y="16758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134383</xdr:rowOff>
    </xdr:from>
    <xdr:ext cx="405111" cy="259045"/>
    <xdr:sp macro="" textlink="">
      <xdr:nvSpPr>
        <xdr:cNvPr id="793" name="n_3mainValue【公民館】&#10;有形固定資産減価償却率">
          <a:extLst>
            <a:ext uri="{FF2B5EF4-FFF2-40B4-BE49-F238E27FC236}">
              <a16:creationId xmlns:a16="http://schemas.microsoft.com/office/drawing/2014/main" id="{EF7EE2C9-B953-4EC3-8137-B7D7F907509E}"/>
            </a:ext>
          </a:extLst>
        </xdr:cNvPr>
        <xdr:cNvSpPr txBox="1"/>
      </xdr:nvSpPr>
      <xdr:spPr>
        <a:xfrm>
          <a:off x="12167244" y="16707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84090</xdr:rowOff>
    </xdr:from>
    <xdr:ext cx="405111" cy="259045"/>
    <xdr:sp macro="" textlink="">
      <xdr:nvSpPr>
        <xdr:cNvPr id="794" name="n_4mainValue【公民館】&#10;有形固定資産減価償却率">
          <a:extLst>
            <a:ext uri="{FF2B5EF4-FFF2-40B4-BE49-F238E27FC236}">
              <a16:creationId xmlns:a16="http://schemas.microsoft.com/office/drawing/2014/main" id="{4243E15B-4FEA-4D58-8F8C-515C81D4DD50}"/>
            </a:ext>
          </a:extLst>
        </xdr:cNvPr>
        <xdr:cNvSpPr txBox="1"/>
      </xdr:nvSpPr>
      <xdr:spPr>
        <a:xfrm>
          <a:off x="11354444" y="16657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a16="http://schemas.microsoft.com/office/drawing/2014/main" id="{7903E59A-365D-445A-AB0B-D026845157AC}"/>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a16="http://schemas.microsoft.com/office/drawing/2014/main" id="{335B72E9-DF09-474A-8BB7-7A097607B1D0}"/>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a16="http://schemas.microsoft.com/office/drawing/2014/main" id="{97276281-34DE-4DBA-8892-0179286B71C3}"/>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a16="http://schemas.microsoft.com/office/drawing/2014/main" id="{36076353-C918-40FE-944F-9E1DA3BBB353}"/>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a16="http://schemas.microsoft.com/office/drawing/2014/main" id="{104A1597-EB49-4DE1-B196-D5CCC9B435D6}"/>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a16="http://schemas.microsoft.com/office/drawing/2014/main" id="{6535A791-B082-47E0-ABCD-6DA7735ED836}"/>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a16="http://schemas.microsoft.com/office/drawing/2014/main" id="{EF3CFC19-7027-4690-8765-FF54CB817627}"/>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a16="http://schemas.microsoft.com/office/drawing/2014/main" id="{F6ECDB5A-8BF9-4506-B933-29FC37F98054}"/>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a:extLst>
            <a:ext uri="{FF2B5EF4-FFF2-40B4-BE49-F238E27FC236}">
              <a16:creationId xmlns:a16="http://schemas.microsoft.com/office/drawing/2014/main" id="{909205E3-2CC8-4AC9-BAB6-4C157BFCC7FA}"/>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a16="http://schemas.microsoft.com/office/drawing/2014/main" id="{7462A25C-11A6-419E-A030-67E2E2718D0F}"/>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5" name="直線コネクタ 804">
          <a:extLst>
            <a:ext uri="{FF2B5EF4-FFF2-40B4-BE49-F238E27FC236}">
              <a16:creationId xmlns:a16="http://schemas.microsoft.com/office/drawing/2014/main" id="{DC3BCC98-393B-4479-8C46-5D801A229CA0}"/>
            </a:ext>
          </a:extLst>
        </xdr:cNvPr>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6" name="テキスト ボックス 805">
          <a:extLst>
            <a:ext uri="{FF2B5EF4-FFF2-40B4-BE49-F238E27FC236}">
              <a16:creationId xmlns:a16="http://schemas.microsoft.com/office/drawing/2014/main" id="{2AD76894-9B6A-42EF-841F-77ADCA578C67}"/>
            </a:ext>
          </a:extLst>
        </xdr:cNvPr>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7" name="直線コネクタ 806">
          <a:extLst>
            <a:ext uri="{FF2B5EF4-FFF2-40B4-BE49-F238E27FC236}">
              <a16:creationId xmlns:a16="http://schemas.microsoft.com/office/drawing/2014/main" id="{F7CDBE68-2ED3-4703-95BA-ACA725EF7497}"/>
            </a:ext>
          </a:extLst>
        </xdr:cNvPr>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8" name="テキスト ボックス 807">
          <a:extLst>
            <a:ext uri="{FF2B5EF4-FFF2-40B4-BE49-F238E27FC236}">
              <a16:creationId xmlns:a16="http://schemas.microsoft.com/office/drawing/2014/main" id="{C50A9F77-75FD-4283-98C3-C29C278F9048}"/>
            </a:ext>
          </a:extLst>
        </xdr:cNvPr>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9" name="直線コネクタ 808">
          <a:extLst>
            <a:ext uri="{FF2B5EF4-FFF2-40B4-BE49-F238E27FC236}">
              <a16:creationId xmlns:a16="http://schemas.microsoft.com/office/drawing/2014/main" id="{33F5BB87-4F11-40CF-A34D-F24769263F7B}"/>
            </a:ext>
          </a:extLst>
        </xdr:cNvPr>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0" name="テキスト ボックス 809">
          <a:extLst>
            <a:ext uri="{FF2B5EF4-FFF2-40B4-BE49-F238E27FC236}">
              <a16:creationId xmlns:a16="http://schemas.microsoft.com/office/drawing/2014/main" id="{98295344-C4BF-40E5-8B24-1D51906CB2E0}"/>
            </a:ext>
          </a:extLst>
        </xdr:cNvPr>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1" name="直線コネクタ 810">
          <a:extLst>
            <a:ext uri="{FF2B5EF4-FFF2-40B4-BE49-F238E27FC236}">
              <a16:creationId xmlns:a16="http://schemas.microsoft.com/office/drawing/2014/main" id="{419E08EC-B5DB-49FD-A7A1-85D2E50AD3FD}"/>
            </a:ext>
          </a:extLst>
        </xdr:cNvPr>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2" name="テキスト ボックス 811">
          <a:extLst>
            <a:ext uri="{FF2B5EF4-FFF2-40B4-BE49-F238E27FC236}">
              <a16:creationId xmlns:a16="http://schemas.microsoft.com/office/drawing/2014/main" id="{165A6C74-A310-4F7F-B9C7-9DA52050813D}"/>
            </a:ext>
          </a:extLst>
        </xdr:cNvPr>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a:extLst>
            <a:ext uri="{FF2B5EF4-FFF2-40B4-BE49-F238E27FC236}">
              <a16:creationId xmlns:a16="http://schemas.microsoft.com/office/drawing/2014/main" id="{72F42A05-F324-43B0-96FF-CA0CC1A1A44D}"/>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a:extLst>
            <a:ext uri="{FF2B5EF4-FFF2-40B4-BE49-F238E27FC236}">
              <a16:creationId xmlns:a16="http://schemas.microsoft.com/office/drawing/2014/main" id="{97F0D4D1-3FD3-4760-9589-2DDA20C6CD38}"/>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公民館】&#10;一人当たり面積グラフ枠">
          <a:extLst>
            <a:ext uri="{FF2B5EF4-FFF2-40B4-BE49-F238E27FC236}">
              <a16:creationId xmlns:a16="http://schemas.microsoft.com/office/drawing/2014/main" id="{33BD4659-C5CC-4A2B-B7B3-90CB11B7528A}"/>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108</xdr:row>
      <xdr:rowOff>16763</xdr:rowOff>
    </xdr:to>
    <xdr:cxnSp macro="">
      <xdr:nvCxnSpPr>
        <xdr:cNvPr id="816" name="直線コネクタ 815">
          <a:extLst>
            <a:ext uri="{FF2B5EF4-FFF2-40B4-BE49-F238E27FC236}">
              <a16:creationId xmlns:a16="http://schemas.microsoft.com/office/drawing/2014/main" id="{07129D2A-5430-46CA-9E06-FDF1631815A5}"/>
            </a:ext>
          </a:extLst>
        </xdr:cNvPr>
        <xdr:cNvCxnSpPr/>
      </xdr:nvCxnSpPr>
      <xdr:spPr>
        <a:xfrm flipV="1">
          <a:off x="19951064" y="16727424"/>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20590</xdr:rowOff>
    </xdr:from>
    <xdr:ext cx="469744" cy="259045"/>
    <xdr:sp macro="" textlink="">
      <xdr:nvSpPr>
        <xdr:cNvPr id="817" name="【公民館】&#10;一人当たり面積最小値テキスト">
          <a:extLst>
            <a:ext uri="{FF2B5EF4-FFF2-40B4-BE49-F238E27FC236}">
              <a16:creationId xmlns:a16="http://schemas.microsoft.com/office/drawing/2014/main" id="{8390EACD-762B-4498-BAB6-E5EA828D10EC}"/>
            </a:ext>
          </a:extLst>
        </xdr:cNvPr>
        <xdr:cNvSpPr txBox="1"/>
      </xdr:nvSpPr>
      <xdr:spPr>
        <a:xfrm>
          <a:off x="19989800" y="17965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xdr:rowOff>
    </xdr:from>
    <xdr:to>
      <xdr:col>116</xdr:col>
      <xdr:colOff>152400</xdr:colOff>
      <xdr:row>108</xdr:row>
      <xdr:rowOff>16763</xdr:rowOff>
    </xdr:to>
    <xdr:cxnSp macro="">
      <xdr:nvCxnSpPr>
        <xdr:cNvPr id="818" name="直線コネクタ 817">
          <a:extLst>
            <a:ext uri="{FF2B5EF4-FFF2-40B4-BE49-F238E27FC236}">
              <a16:creationId xmlns:a16="http://schemas.microsoft.com/office/drawing/2014/main" id="{C9062AA7-7E1F-4E39-BE8C-F06680193677}"/>
            </a:ext>
          </a:extLst>
        </xdr:cNvPr>
        <xdr:cNvCxnSpPr/>
      </xdr:nvCxnSpPr>
      <xdr:spPr>
        <a:xfrm>
          <a:off x="19881850" y="179618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819" name="【公民館】&#10;一人当たり面積最大値テキスト">
          <a:extLst>
            <a:ext uri="{FF2B5EF4-FFF2-40B4-BE49-F238E27FC236}">
              <a16:creationId xmlns:a16="http://schemas.microsoft.com/office/drawing/2014/main" id="{370546A9-75A3-4762-93EF-8AC9E967BE11}"/>
            </a:ext>
          </a:extLst>
        </xdr:cNvPr>
        <xdr:cNvSpPr txBox="1"/>
      </xdr:nvSpPr>
      <xdr:spPr>
        <a:xfrm>
          <a:off x="19989800" y="16502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820" name="直線コネクタ 819">
          <a:extLst>
            <a:ext uri="{FF2B5EF4-FFF2-40B4-BE49-F238E27FC236}">
              <a16:creationId xmlns:a16="http://schemas.microsoft.com/office/drawing/2014/main" id="{4CAF1450-5E05-43D4-AAEE-5BB03432E1EA}"/>
            </a:ext>
          </a:extLst>
        </xdr:cNvPr>
        <xdr:cNvCxnSpPr/>
      </xdr:nvCxnSpPr>
      <xdr:spPr>
        <a:xfrm>
          <a:off x="19881850" y="167274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139716</xdr:rowOff>
    </xdr:from>
    <xdr:ext cx="469744" cy="259045"/>
    <xdr:sp macro="" textlink="">
      <xdr:nvSpPr>
        <xdr:cNvPr id="821" name="【公民館】&#10;一人当たり面積平均値テキスト">
          <a:extLst>
            <a:ext uri="{FF2B5EF4-FFF2-40B4-BE49-F238E27FC236}">
              <a16:creationId xmlns:a16="http://schemas.microsoft.com/office/drawing/2014/main" id="{5F767C62-E6A5-4EC4-88C2-E07EB5967BA4}"/>
            </a:ext>
          </a:extLst>
        </xdr:cNvPr>
        <xdr:cNvSpPr txBox="1"/>
      </xdr:nvSpPr>
      <xdr:spPr>
        <a:xfrm>
          <a:off x="19989800" y="17399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116839</xdr:rowOff>
    </xdr:from>
    <xdr:to>
      <xdr:col>116</xdr:col>
      <xdr:colOff>114300</xdr:colOff>
      <xdr:row>106</xdr:row>
      <xdr:rowOff>46989</xdr:rowOff>
    </xdr:to>
    <xdr:sp macro="" textlink="">
      <xdr:nvSpPr>
        <xdr:cNvPr id="822" name="フローチャート: 判断 821">
          <a:extLst>
            <a:ext uri="{FF2B5EF4-FFF2-40B4-BE49-F238E27FC236}">
              <a16:creationId xmlns:a16="http://schemas.microsoft.com/office/drawing/2014/main" id="{13A64B56-9DB6-4CCD-AF53-1E6729EA8E37}"/>
            </a:ext>
          </a:extLst>
        </xdr:cNvPr>
        <xdr:cNvSpPr/>
      </xdr:nvSpPr>
      <xdr:spPr>
        <a:xfrm>
          <a:off x="19900900" y="17547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823" name="フローチャート: 判断 822">
          <a:extLst>
            <a:ext uri="{FF2B5EF4-FFF2-40B4-BE49-F238E27FC236}">
              <a16:creationId xmlns:a16="http://schemas.microsoft.com/office/drawing/2014/main" id="{C9FE4678-A2EF-4B63-B41B-CC117C67F025}"/>
            </a:ext>
          </a:extLst>
        </xdr:cNvPr>
        <xdr:cNvSpPr/>
      </xdr:nvSpPr>
      <xdr:spPr>
        <a:xfrm>
          <a:off x="19157950" y="175475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123698</xdr:rowOff>
    </xdr:from>
    <xdr:to>
      <xdr:col>107</xdr:col>
      <xdr:colOff>101600</xdr:colOff>
      <xdr:row>106</xdr:row>
      <xdr:rowOff>53848</xdr:rowOff>
    </xdr:to>
    <xdr:sp macro="" textlink="">
      <xdr:nvSpPr>
        <xdr:cNvPr id="824" name="フローチャート: 判断 823">
          <a:extLst>
            <a:ext uri="{FF2B5EF4-FFF2-40B4-BE49-F238E27FC236}">
              <a16:creationId xmlns:a16="http://schemas.microsoft.com/office/drawing/2014/main" id="{6D038972-6B9A-4195-A55F-31A1FBC73793}"/>
            </a:ext>
          </a:extLst>
        </xdr:cNvPr>
        <xdr:cNvSpPr/>
      </xdr:nvSpPr>
      <xdr:spPr>
        <a:xfrm>
          <a:off x="18345150" y="17554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112268</xdr:rowOff>
    </xdr:from>
    <xdr:to>
      <xdr:col>102</xdr:col>
      <xdr:colOff>165100</xdr:colOff>
      <xdr:row>106</xdr:row>
      <xdr:rowOff>42418</xdr:rowOff>
    </xdr:to>
    <xdr:sp macro="" textlink="">
      <xdr:nvSpPr>
        <xdr:cNvPr id="825" name="フローチャート: 判断 824">
          <a:extLst>
            <a:ext uri="{FF2B5EF4-FFF2-40B4-BE49-F238E27FC236}">
              <a16:creationId xmlns:a16="http://schemas.microsoft.com/office/drawing/2014/main" id="{71562530-D473-4F8C-A3C7-40680F771881}"/>
            </a:ext>
          </a:extLst>
        </xdr:cNvPr>
        <xdr:cNvSpPr/>
      </xdr:nvSpPr>
      <xdr:spPr>
        <a:xfrm>
          <a:off x="17551400" y="1754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121413</xdr:rowOff>
    </xdr:from>
    <xdr:to>
      <xdr:col>98</xdr:col>
      <xdr:colOff>38100</xdr:colOff>
      <xdr:row>106</xdr:row>
      <xdr:rowOff>51563</xdr:rowOff>
    </xdr:to>
    <xdr:sp macro="" textlink="">
      <xdr:nvSpPr>
        <xdr:cNvPr id="826" name="フローチャート: 判断 825">
          <a:extLst>
            <a:ext uri="{FF2B5EF4-FFF2-40B4-BE49-F238E27FC236}">
              <a16:creationId xmlns:a16="http://schemas.microsoft.com/office/drawing/2014/main" id="{88CD64EA-B8C0-46A3-8BDC-D9FFBF786BEC}"/>
            </a:ext>
          </a:extLst>
        </xdr:cNvPr>
        <xdr:cNvSpPr/>
      </xdr:nvSpPr>
      <xdr:spPr>
        <a:xfrm>
          <a:off x="16757650" y="175521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867A7C78-8F79-4FE6-9967-AC6C806E3063}"/>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EF4985DF-8C43-4E94-AD5A-70C3445F94E2}"/>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2757DB03-5095-4616-A2D0-1B7894E310BC}"/>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AB684506-1712-40C7-BA85-A7B70C4683CF}"/>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FC4084DC-730A-4F5A-83CD-AC56F93918CB}"/>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43687</xdr:rowOff>
    </xdr:from>
    <xdr:to>
      <xdr:col>116</xdr:col>
      <xdr:colOff>114300</xdr:colOff>
      <xdr:row>107</xdr:row>
      <xdr:rowOff>145287</xdr:rowOff>
    </xdr:to>
    <xdr:sp macro="" textlink="">
      <xdr:nvSpPr>
        <xdr:cNvPr id="832" name="楕円 831">
          <a:extLst>
            <a:ext uri="{FF2B5EF4-FFF2-40B4-BE49-F238E27FC236}">
              <a16:creationId xmlns:a16="http://schemas.microsoft.com/office/drawing/2014/main" id="{62125DDB-351E-445C-968E-364BC53AC9A2}"/>
            </a:ext>
          </a:extLst>
        </xdr:cNvPr>
        <xdr:cNvSpPr/>
      </xdr:nvSpPr>
      <xdr:spPr>
        <a:xfrm>
          <a:off x="19900900" y="1781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130064</xdr:rowOff>
    </xdr:from>
    <xdr:ext cx="469744" cy="259045"/>
    <xdr:sp macro="" textlink="">
      <xdr:nvSpPr>
        <xdr:cNvPr id="833" name="【公民館】&#10;一人当たり面積該当値テキスト">
          <a:extLst>
            <a:ext uri="{FF2B5EF4-FFF2-40B4-BE49-F238E27FC236}">
              <a16:creationId xmlns:a16="http://schemas.microsoft.com/office/drawing/2014/main" id="{E305A343-C3B7-4442-ACA9-F61C94FA5B92}"/>
            </a:ext>
          </a:extLst>
        </xdr:cNvPr>
        <xdr:cNvSpPr txBox="1"/>
      </xdr:nvSpPr>
      <xdr:spPr>
        <a:xfrm>
          <a:off x="19989800" y="1773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45974</xdr:rowOff>
    </xdr:from>
    <xdr:to>
      <xdr:col>112</xdr:col>
      <xdr:colOff>38100</xdr:colOff>
      <xdr:row>107</xdr:row>
      <xdr:rowOff>147574</xdr:rowOff>
    </xdr:to>
    <xdr:sp macro="" textlink="">
      <xdr:nvSpPr>
        <xdr:cNvPr id="834" name="楕円 833">
          <a:extLst>
            <a:ext uri="{FF2B5EF4-FFF2-40B4-BE49-F238E27FC236}">
              <a16:creationId xmlns:a16="http://schemas.microsoft.com/office/drawing/2014/main" id="{2F79E7D0-FEBB-4702-96FB-656383C8A7DE}"/>
            </a:ext>
          </a:extLst>
        </xdr:cNvPr>
        <xdr:cNvSpPr/>
      </xdr:nvSpPr>
      <xdr:spPr>
        <a:xfrm>
          <a:off x="19157950" y="1781962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94487</xdr:rowOff>
    </xdr:from>
    <xdr:to>
      <xdr:col>116</xdr:col>
      <xdr:colOff>63500</xdr:colOff>
      <xdr:row>107</xdr:row>
      <xdr:rowOff>96774</xdr:rowOff>
    </xdr:to>
    <xdr:cxnSp macro="">
      <xdr:nvCxnSpPr>
        <xdr:cNvPr id="835" name="直線コネクタ 834">
          <a:extLst>
            <a:ext uri="{FF2B5EF4-FFF2-40B4-BE49-F238E27FC236}">
              <a16:creationId xmlns:a16="http://schemas.microsoft.com/office/drawing/2014/main" id="{77BA25CF-A613-4914-A081-6B1FA48AB40A}"/>
            </a:ext>
          </a:extLst>
        </xdr:cNvPr>
        <xdr:cNvCxnSpPr/>
      </xdr:nvCxnSpPr>
      <xdr:spPr>
        <a:xfrm flipV="1">
          <a:off x="19202400" y="17868137"/>
          <a:ext cx="7493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50546</xdr:rowOff>
    </xdr:from>
    <xdr:to>
      <xdr:col>107</xdr:col>
      <xdr:colOff>101600</xdr:colOff>
      <xdr:row>107</xdr:row>
      <xdr:rowOff>152146</xdr:rowOff>
    </xdr:to>
    <xdr:sp macro="" textlink="">
      <xdr:nvSpPr>
        <xdr:cNvPr id="836" name="楕円 835">
          <a:extLst>
            <a:ext uri="{FF2B5EF4-FFF2-40B4-BE49-F238E27FC236}">
              <a16:creationId xmlns:a16="http://schemas.microsoft.com/office/drawing/2014/main" id="{13DEAC7F-88F0-4361-B60F-8DFF178EB63D}"/>
            </a:ext>
          </a:extLst>
        </xdr:cNvPr>
        <xdr:cNvSpPr/>
      </xdr:nvSpPr>
      <xdr:spPr>
        <a:xfrm>
          <a:off x="18345150" y="1782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96774</xdr:rowOff>
    </xdr:from>
    <xdr:to>
      <xdr:col>111</xdr:col>
      <xdr:colOff>177800</xdr:colOff>
      <xdr:row>107</xdr:row>
      <xdr:rowOff>101346</xdr:rowOff>
    </xdr:to>
    <xdr:cxnSp macro="">
      <xdr:nvCxnSpPr>
        <xdr:cNvPr id="837" name="直線コネクタ 836">
          <a:extLst>
            <a:ext uri="{FF2B5EF4-FFF2-40B4-BE49-F238E27FC236}">
              <a16:creationId xmlns:a16="http://schemas.microsoft.com/office/drawing/2014/main" id="{8EED285A-F196-4F80-91EC-A84B130F832D}"/>
            </a:ext>
          </a:extLst>
        </xdr:cNvPr>
        <xdr:cNvCxnSpPr/>
      </xdr:nvCxnSpPr>
      <xdr:spPr>
        <a:xfrm flipV="1">
          <a:off x="18395950" y="17870424"/>
          <a:ext cx="8064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52832</xdr:rowOff>
    </xdr:from>
    <xdr:to>
      <xdr:col>102</xdr:col>
      <xdr:colOff>165100</xdr:colOff>
      <xdr:row>107</xdr:row>
      <xdr:rowOff>154432</xdr:rowOff>
    </xdr:to>
    <xdr:sp macro="" textlink="">
      <xdr:nvSpPr>
        <xdr:cNvPr id="838" name="楕円 837">
          <a:extLst>
            <a:ext uri="{FF2B5EF4-FFF2-40B4-BE49-F238E27FC236}">
              <a16:creationId xmlns:a16="http://schemas.microsoft.com/office/drawing/2014/main" id="{8D6184D3-0C72-411B-982D-79CA6CE11989}"/>
            </a:ext>
          </a:extLst>
        </xdr:cNvPr>
        <xdr:cNvSpPr/>
      </xdr:nvSpPr>
      <xdr:spPr>
        <a:xfrm>
          <a:off x="17551400" y="1782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101346</xdr:rowOff>
    </xdr:from>
    <xdr:to>
      <xdr:col>107</xdr:col>
      <xdr:colOff>50800</xdr:colOff>
      <xdr:row>107</xdr:row>
      <xdr:rowOff>103632</xdr:rowOff>
    </xdr:to>
    <xdr:cxnSp macro="">
      <xdr:nvCxnSpPr>
        <xdr:cNvPr id="839" name="直線コネクタ 838">
          <a:extLst>
            <a:ext uri="{FF2B5EF4-FFF2-40B4-BE49-F238E27FC236}">
              <a16:creationId xmlns:a16="http://schemas.microsoft.com/office/drawing/2014/main" id="{23A073DE-6205-4E1C-944D-1B94DCED01D8}"/>
            </a:ext>
          </a:extLst>
        </xdr:cNvPr>
        <xdr:cNvCxnSpPr/>
      </xdr:nvCxnSpPr>
      <xdr:spPr>
        <a:xfrm flipV="1">
          <a:off x="17602200" y="17874996"/>
          <a:ext cx="7937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55118</xdr:rowOff>
    </xdr:from>
    <xdr:to>
      <xdr:col>98</xdr:col>
      <xdr:colOff>38100</xdr:colOff>
      <xdr:row>107</xdr:row>
      <xdr:rowOff>156718</xdr:rowOff>
    </xdr:to>
    <xdr:sp macro="" textlink="">
      <xdr:nvSpPr>
        <xdr:cNvPr id="840" name="楕円 839">
          <a:extLst>
            <a:ext uri="{FF2B5EF4-FFF2-40B4-BE49-F238E27FC236}">
              <a16:creationId xmlns:a16="http://schemas.microsoft.com/office/drawing/2014/main" id="{0FDD63E8-2EB5-4A2C-89BA-D87EC13E32A0}"/>
            </a:ext>
          </a:extLst>
        </xdr:cNvPr>
        <xdr:cNvSpPr/>
      </xdr:nvSpPr>
      <xdr:spPr>
        <a:xfrm>
          <a:off x="16757650" y="1782876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103632</xdr:rowOff>
    </xdr:from>
    <xdr:to>
      <xdr:col>102</xdr:col>
      <xdr:colOff>114300</xdr:colOff>
      <xdr:row>107</xdr:row>
      <xdr:rowOff>105918</xdr:rowOff>
    </xdr:to>
    <xdr:cxnSp macro="">
      <xdr:nvCxnSpPr>
        <xdr:cNvPr id="841" name="直線コネクタ 840">
          <a:extLst>
            <a:ext uri="{FF2B5EF4-FFF2-40B4-BE49-F238E27FC236}">
              <a16:creationId xmlns:a16="http://schemas.microsoft.com/office/drawing/2014/main" id="{4BEF0C5F-2E46-43AD-ABDF-5BA3EF00D701}"/>
            </a:ext>
          </a:extLst>
        </xdr:cNvPr>
        <xdr:cNvCxnSpPr/>
      </xdr:nvCxnSpPr>
      <xdr:spPr>
        <a:xfrm flipV="1">
          <a:off x="16802100" y="17877282"/>
          <a:ext cx="8001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63516</xdr:rowOff>
    </xdr:from>
    <xdr:ext cx="469744" cy="259045"/>
    <xdr:sp macro="" textlink="">
      <xdr:nvSpPr>
        <xdr:cNvPr id="842" name="n_1aveValue【公民館】&#10;一人当たり面積">
          <a:extLst>
            <a:ext uri="{FF2B5EF4-FFF2-40B4-BE49-F238E27FC236}">
              <a16:creationId xmlns:a16="http://schemas.microsoft.com/office/drawing/2014/main" id="{0FF54880-77C0-46FF-8958-C0B9DF76907C}"/>
            </a:ext>
          </a:extLst>
        </xdr:cNvPr>
        <xdr:cNvSpPr txBox="1"/>
      </xdr:nvSpPr>
      <xdr:spPr>
        <a:xfrm>
          <a:off x="18980227" y="1732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70375</xdr:rowOff>
    </xdr:from>
    <xdr:ext cx="469744" cy="259045"/>
    <xdr:sp macro="" textlink="">
      <xdr:nvSpPr>
        <xdr:cNvPr id="843" name="n_2aveValue【公民館】&#10;一人当たり面積">
          <a:extLst>
            <a:ext uri="{FF2B5EF4-FFF2-40B4-BE49-F238E27FC236}">
              <a16:creationId xmlns:a16="http://schemas.microsoft.com/office/drawing/2014/main" id="{D5F48763-98BB-4EB9-AEEF-41AAEA991953}"/>
            </a:ext>
          </a:extLst>
        </xdr:cNvPr>
        <xdr:cNvSpPr txBox="1"/>
      </xdr:nvSpPr>
      <xdr:spPr>
        <a:xfrm>
          <a:off x="18180127" y="1732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58945</xdr:rowOff>
    </xdr:from>
    <xdr:ext cx="469744" cy="259045"/>
    <xdr:sp macro="" textlink="">
      <xdr:nvSpPr>
        <xdr:cNvPr id="844" name="n_3aveValue【公民館】&#10;一人当たり面積">
          <a:extLst>
            <a:ext uri="{FF2B5EF4-FFF2-40B4-BE49-F238E27FC236}">
              <a16:creationId xmlns:a16="http://schemas.microsoft.com/office/drawing/2014/main" id="{DF5AA5ED-560E-4043-B7ED-F42BAC29CA85}"/>
            </a:ext>
          </a:extLst>
        </xdr:cNvPr>
        <xdr:cNvSpPr txBox="1"/>
      </xdr:nvSpPr>
      <xdr:spPr>
        <a:xfrm>
          <a:off x="17386377" y="1731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68090</xdr:rowOff>
    </xdr:from>
    <xdr:ext cx="469744" cy="259045"/>
    <xdr:sp macro="" textlink="">
      <xdr:nvSpPr>
        <xdr:cNvPr id="845" name="n_4aveValue【公民館】&#10;一人当たり面積">
          <a:extLst>
            <a:ext uri="{FF2B5EF4-FFF2-40B4-BE49-F238E27FC236}">
              <a16:creationId xmlns:a16="http://schemas.microsoft.com/office/drawing/2014/main" id="{8A0760F1-96D9-49FB-9D1F-AB24AB9D3CD4}"/>
            </a:ext>
          </a:extLst>
        </xdr:cNvPr>
        <xdr:cNvSpPr txBox="1"/>
      </xdr:nvSpPr>
      <xdr:spPr>
        <a:xfrm>
          <a:off x="16592627" y="1732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138701</xdr:rowOff>
    </xdr:from>
    <xdr:ext cx="469744" cy="259045"/>
    <xdr:sp macro="" textlink="">
      <xdr:nvSpPr>
        <xdr:cNvPr id="846" name="n_1mainValue【公民館】&#10;一人当たり面積">
          <a:extLst>
            <a:ext uri="{FF2B5EF4-FFF2-40B4-BE49-F238E27FC236}">
              <a16:creationId xmlns:a16="http://schemas.microsoft.com/office/drawing/2014/main" id="{47999F47-D0FB-4BD3-A1CA-995710F9DE95}"/>
            </a:ext>
          </a:extLst>
        </xdr:cNvPr>
        <xdr:cNvSpPr txBox="1"/>
      </xdr:nvSpPr>
      <xdr:spPr>
        <a:xfrm>
          <a:off x="18980227" y="17912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143273</xdr:rowOff>
    </xdr:from>
    <xdr:ext cx="469744" cy="259045"/>
    <xdr:sp macro="" textlink="">
      <xdr:nvSpPr>
        <xdr:cNvPr id="847" name="n_2mainValue【公民館】&#10;一人当たり面積">
          <a:extLst>
            <a:ext uri="{FF2B5EF4-FFF2-40B4-BE49-F238E27FC236}">
              <a16:creationId xmlns:a16="http://schemas.microsoft.com/office/drawing/2014/main" id="{67CABF23-A998-47B5-BE8B-3D7E498A4E5A}"/>
            </a:ext>
          </a:extLst>
        </xdr:cNvPr>
        <xdr:cNvSpPr txBox="1"/>
      </xdr:nvSpPr>
      <xdr:spPr>
        <a:xfrm>
          <a:off x="18180127" y="1791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145559</xdr:rowOff>
    </xdr:from>
    <xdr:ext cx="469744" cy="259045"/>
    <xdr:sp macro="" textlink="">
      <xdr:nvSpPr>
        <xdr:cNvPr id="848" name="n_3mainValue【公民館】&#10;一人当たり面積">
          <a:extLst>
            <a:ext uri="{FF2B5EF4-FFF2-40B4-BE49-F238E27FC236}">
              <a16:creationId xmlns:a16="http://schemas.microsoft.com/office/drawing/2014/main" id="{0BD1C94F-A9B8-47D2-AA34-DF3FF8B77454}"/>
            </a:ext>
          </a:extLst>
        </xdr:cNvPr>
        <xdr:cNvSpPr txBox="1"/>
      </xdr:nvSpPr>
      <xdr:spPr>
        <a:xfrm>
          <a:off x="17386377" y="1791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147845</xdr:rowOff>
    </xdr:from>
    <xdr:ext cx="469744" cy="259045"/>
    <xdr:sp macro="" textlink="">
      <xdr:nvSpPr>
        <xdr:cNvPr id="849" name="n_4mainValue【公民館】&#10;一人当たり面積">
          <a:extLst>
            <a:ext uri="{FF2B5EF4-FFF2-40B4-BE49-F238E27FC236}">
              <a16:creationId xmlns:a16="http://schemas.microsoft.com/office/drawing/2014/main" id="{88A0DE23-A2E2-428F-9EFE-B2134DE86762}"/>
            </a:ext>
          </a:extLst>
        </xdr:cNvPr>
        <xdr:cNvSpPr txBox="1"/>
      </xdr:nvSpPr>
      <xdr:spPr>
        <a:xfrm>
          <a:off x="16592627" y="1792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a:extLst>
            <a:ext uri="{FF2B5EF4-FFF2-40B4-BE49-F238E27FC236}">
              <a16:creationId xmlns:a16="http://schemas.microsoft.com/office/drawing/2014/main" id="{3C5CB87F-8E49-401C-BF54-6B1A746D198B}"/>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a:extLst>
            <a:ext uri="{FF2B5EF4-FFF2-40B4-BE49-F238E27FC236}">
              <a16:creationId xmlns:a16="http://schemas.microsoft.com/office/drawing/2014/main" id="{D8FD5EB2-0DA7-4D68-9E87-5F9092AA120B}"/>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a:extLst>
            <a:ext uri="{FF2B5EF4-FFF2-40B4-BE49-F238E27FC236}">
              <a16:creationId xmlns:a16="http://schemas.microsoft.com/office/drawing/2014/main" id="{84F35542-59D0-47BA-9793-CE81F77D2035}"/>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については、新規道路の設置が少なく修繕工事が中心となっていることから有形固定資産減価償却率が高くなっており、類似団体平均を上回っている要因であると考えられる。橋りょう・トンネルの有形固定資産減価償却率は類似団体平均を下回っており、長寿命化計画に基づく橋りょうの点検が実施され、設計業務委託や耐震補強工事が進んでいることから低下傾向にある。公営住宅については、現存する市営住宅の</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％以上を占める戸数が昭和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年代後半から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前半にかけて基幹産業である観光業の盛況に伴う就労人口の増加に対する住宅政策として当時整備され現在に至っており、減価償却が進んでいることから類似団体内でも高い有形固定資産減価償却率となっている。「熱海市公営住宅ストック総合活用計画」に基づき、耐用年数を超過した住宅から順次、入居者の移転を促し、建物の用途廃止を進めているところではあるが、あわせて引き続き使用していく住宅の長寿命化や更新整備に多額の費用が見込まれるため、費用の平準化を図る必要がある。港湾・漁港施設については、計画的な機能保全工事を実施してきたことにより有形固定資産減価償却率は類似団体平均を下回っている。また、一人当たり有形固定資産額が類似団体平均より高くなっているが、離島を有する本市特有の事由によるものと考えられる。学校施設については、修繕工事を中心に進めており、有形固定資産減価償却率が類似団体平均を上回った。公民館については、老朽化による減価償却は進んでいるものの、有形固定資産減価償却率は類似団体平均より低い水準で推移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5D6D59D-515E-44B5-8A89-F16CA0B84075}"/>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6438CAC-41AD-4D22-82CE-9B92B14C3FC2}"/>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56271B1-CEC8-4646-AC63-9BB8D281569C}"/>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236B4FB-E0F0-4121-8418-A558E0E8F319}"/>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静岡県熱海市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9412B1E-275B-4914-A680-19B2C88015F9}"/>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33251CB-3A67-44BD-B2EE-4C049BE787C8}"/>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4BA67FA-E60B-4817-BAAA-F353823B99A1}"/>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99B0C7E-3939-4918-A45A-A1D2F026F7B3}"/>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6392D89-5FF1-461B-8EE9-17D530ED985F}"/>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ED2D55C-AF83-45CD-A0E2-A6D17FEDE74A}"/>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33,934
32,933
61.70
24,209,526
21,981,698
1,908,530
10,583,291
16,171,435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CAC266C-C225-415B-9D3F-A3DA36732688}"/>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7C06854-3EA5-4F32-A2B3-858EF7A17E0B}"/>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D082FCF-082E-4CBF-9287-89AE697C13E9}"/>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EE4E91E-BFC0-4D5C-93E8-201E0B759CBE}"/>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A40051C-8AA3-40B2-93FF-A939FC7D6261}"/>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050B3E1-3493-4102-A14A-D6E34943405C}"/>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395207A-02F1-4605-8552-B5F2A695FCC0}"/>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98EA24B-61DD-41DD-8B9A-73ECEDB9AE63}"/>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0F0FDCC-8266-4FF4-8712-F7CF77AF0179}"/>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50F9C3C-1F1A-48B8-AC8C-1D50DB610C0C}"/>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A068270-B6CF-4207-8379-6F2E73B53DC7}"/>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A0B3E76-2DDB-4F03-A441-FA2A4D3C6E4C}"/>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E0F0981-7B65-43C6-88DD-F19F2559CF63}"/>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09B49E6-3A7B-4031-92A4-85C5421577B3}"/>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E5656DE-845A-41CA-86ED-A0D39FAF91BB}"/>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0B49A1C-9E06-45C3-8909-64E9933AE521}"/>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6A31F91-F023-4865-B78F-2BF9A7073638}"/>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F542A86-25E5-4840-AFD0-136D1533015D}"/>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5F1197C-AF2A-4400-B558-DEABFD0FA7C5}"/>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A18BD18-4FA9-4732-B3EA-0107FA339022}"/>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BAFEA90-5802-4A1D-97FD-4F30D8A755C2}"/>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C10D91C-26AE-43A5-BD57-688C23C1A1A4}"/>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B933EFA-A04E-49A5-A36B-66D711125A73}"/>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98A07BC-3A9E-4998-8A30-5AA3801E2230}"/>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BBEDA5A-84DC-404E-8B98-E53162BC1A4D}"/>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08B7FF6-50B3-4D05-8F73-504CDFB0A29B}"/>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2A53CD1-CCEF-49CA-8FBB-BEBE8D823B5E}"/>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2AD0C15-9CD2-4DAF-8A76-7D4F9B29B2E1}"/>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25C4494-4B6C-4E18-B576-B46A7256CF1D}"/>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1EFC33B-88D9-456C-833B-9323BDCAB3F4}"/>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6BF830E-A8B7-4D01-AADC-31069DD00D13}"/>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D84AB63-515C-4F1C-9019-3E5C6919D516}"/>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FB4A23C-6CA7-4691-AD9B-A54B169A658E}"/>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D8D16BA-A411-4F62-8C9D-C9C9B9D2E866}"/>
            </a:ext>
          </a:extLst>
        </xdr:cNvPr>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BC716D86-3102-4D82-ACC3-F14223A7D705}"/>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FEA635D7-FB8C-41EF-BBA2-2F321836EAC3}"/>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007D400-842F-4CFA-AF13-2F26376E041C}"/>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21E2BDF-06D3-4B9C-B7AD-DEE85B845C67}"/>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B775023-0807-44C6-BC58-ABC82C293FA2}"/>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870F50CA-5A75-45A1-8004-D0E2C2780C7D}"/>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C7F4B67-F9BA-4878-9318-9C97E7C409DF}"/>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00C8C07-B1BF-4D7B-8B02-821C73C5BF4D}"/>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E76AE520-C206-448C-AB4D-8E258D063DB3}"/>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D967FFDA-6AE4-4182-8E05-B00CF24D2A66}"/>
            </a:ext>
          </a:extLst>
        </xdr:cNvPr>
        <xdr:cNvSpPr txBox="1"/>
      </xdr:nvSpPr>
      <xdr:spPr>
        <a:xfrm>
          <a:off x="38496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2068B5B7-ED69-4430-9332-D6449C20385D}"/>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CF9981D0-FF15-42CF-AB39-DA46446E43B2}"/>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123553</xdr:rowOff>
    </xdr:from>
    <xdr:to>
      <xdr:col>24</xdr:col>
      <xdr:colOff>62865</xdr:colOff>
      <xdr:row>42</xdr:row>
      <xdr:rowOff>90896</xdr:rowOff>
    </xdr:to>
    <xdr:cxnSp macro="">
      <xdr:nvCxnSpPr>
        <xdr:cNvPr id="58" name="直線コネクタ 57">
          <a:extLst>
            <a:ext uri="{FF2B5EF4-FFF2-40B4-BE49-F238E27FC236}">
              <a16:creationId xmlns:a16="http://schemas.microsoft.com/office/drawing/2014/main" id="{E2150AD8-8F1A-4A0A-BE0B-EF68F85AA332}"/>
            </a:ext>
          </a:extLst>
        </xdr:cNvPr>
        <xdr:cNvCxnSpPr/>
      </xdr:nvCxnSpPr>
      <xdr:spPr>
        <a:xfrm flipV="1">
          <a:off x="4177665" y="5578203"/>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94723</xdr:rowOff>
    </xdr:from>
    <xdr:ext cx="405111" cy="259045"/>
    <xdr:sp macro="" textlink="">
      <xdr:nvSpPr>
        <xdr:cNvPr id="59" name="【図書館】&#10;有形固定資産減価償却率最小値テキスト">
          <a:extLst>
            <a:ext uri="{FF2B5EF4-FFF2-40B4-BE49-F238E27FC236}">
              <a16:creationId xmlns:a16="http://schemas.microsoft.com/office/drawing/2014/main" id="{5873A134-3523-4E53-8BD8-08F813F77A27}"/>
            </a:ext>
          </a:extLst>
        </xdr:cNvPr>
        <xdr:cNvSpPr txBox="1"/>
      </xdr:nvSpPr>
      <xdr:spPr>
        <a:xfrm>
          <a:off x="4216400" y="7035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90896</xdr:rowOff>
    </xdr:from>
    <xdr:to>
      <xdr:col>24</xdr:col>
      <xdr:colOff>152400</xdr:colOff>
      <xdr:row>42</xdr:row>
      <xdr:rowOff>90896</xdr:rowOff>
    </xdr:to>
    <xdr:cxnSp macro="">
      <xdr:nvCxnSpPr>
        <xdr:cNvPr id="60" name="直線コネクタ 59">
          <a:extLst>
            <a:ext uri="{FF2B5EF4-FFF2-40B4-BE49-F238E27FC236}">
              <a16:creationId xmlns:a16="http://schemas.microsoft.com/office/drawing/2014/main" id="{E20D83AF-C8D5-4E75-A718-DAA96D7A1C1D}"/>
            </a:ext>
          </a:extLst>
        </xdr:cNvPr>
        <xdr:cNvCxnSpPr/>
      </xdr:nvCxnSpPr>
      <xdr:spPr>
        <a:xfrm>
          <a:off x="4108450" y="70314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70230</xdr:rowOff>
    </xdr:from>
    <xdr:ext cx="340478" cy="259045"/>
    <xdr:sp macro="" textlink="">
      <xdr:nvSpPr>
        <xdr:cNvPr id="61" name="【図書館】&#10;有形固定資産減価償却率最大値テキスト">
          <a:extLst>
            <a:ext uri="{FF2B5EF4-FFF2-40B4-BE49-F238E27FC236}">
              <a16:creationId xmlns:a16="http://schemas.microsoft.com/office/drawing/2014/main" id="{544FBD51-5194-4678-906B-553ABC5F0079}"/>
            </a:ext>
          </a:extLst>
        </xdr:cNvPr>
        <xdr:cNvSpPr txBox="1"/>
      </xdr:nvSpPr>
      <xdr:spPr>
        <a:xfrm>
          <a:off x="4216400" y="53597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123553</xdr:rowOff>
    </xdr:from>
    <xdr:to>
      <xdr:col>24</xdr:col>
      <xdr:colOff>152400</xdr:colOff>
      <xdr:row>33</xdr:row>
      <xdr:rowOff>123553</xdr:rowOff>
    </xdr:to>
    <xdr:cxnSp macro="">
      <xdr:nvCxnSpPr>
        <xdr:cNvPr id="62" name="直線コネクタ 61">
          <a:extLst>
            <a:ext uri="{FF2B5EF4-FFF2-40B4-BE49-F238E27FC236}">
              <a16:creationId xmlns:a16="http://schemas.microsoft.com/office/drawing/2014/main" id="{542E6F21-51E6-4F6B-8F0C-21856DAA48C5}"/>
            </a:ext>
          </a:extLst>
        </xdr:cNvPr>
        <xdr:cNvCxnSpPr/>
      </xdr:nvCxnSpPr>
      <xdr:spPr>
        <a:xfrm>
          <a:off x="4108450" y="55782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136451</xdr:rowOff>
    </xdr:from>
    <xdr:ext cx="405111" cy="259045"/>
    <xdr:sp macro="" textlink="">
      <xdr:nvSpPr>
        <xdr:cNvPr id="63" name="【図書館】&#10;有形固定資産減価償却率平均値テキスト">
          <a:extLst>
            <a:ext uri="{FF2B5EF4-FFF2-40B4-BE49-F238E27FC236}">
              <a16:creationId xmlns:a16="http://schemas.microsoft.com/office/drawing/2014/main" id="{3DF83466-6349-4E2E-BC5E-CD6D8315F419}"/>
            </a:ext>
          </a:extLst>
        </xdr:cNvPr>
        <xdr:cNvSpPr txBox="1"/>
      </xdr:nvSpPr>
      <xdr:spPr>
        <a:xfrm>
          <a:off x="4216400" y="60864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113574</xdr:rowOff>
    </xdr:from>
    <xdr:to>
      <xdr:col>24</xdr:col>
      <xdr:colOff>114300</xdr:colOff>
      <xdr:row>38</xdr:row>
      <xdr:rowOff>43724</xdr:rowOff>
    </xdr:to>
    <xdr:sp macro="" textlink="">
      <xdr:nvSpPr>
        <xdr:cNvPr id="64" name="フローチャート: 判断 63">
          <a:extLst>
            <a:ext uri="{FF2B5EF4-FFF2-40B4-BE49-F238E27FC236}">
              <a16:creationId xmlns:a16="http://schemas.microsoft.com/office/drawing/2014/main" id="{06A13CF6-ED77-40A8-8301-26409C7A1F21}"/>
            </a:ext>
          </a:extLst>
        </xdr:cNvPr>
        <xdr:cNvSpPr/>
      </xdr:nvSpPr>
      <xdr:spPr>
        <a:xfrm>
          <a:off x="4127500" y="62286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169091</xdr:rowOff>
    </xdr:from>
    <xdr:to>
      <xdr:col>20</xdr:col>
      <xdr:colOff>38100</xdr:colOff>
      <xdr:row>38</xdr:row>
      <xdr:rowOff>99241</xdr:rowOff>
    </xdr:to>
    <xdr:sp macro="" textlink="">
      <xdr:nvSpPr>
        <xdr:cNvPr id="65" name="フローチャート: 判断 64">
          <a:extLst>
            <a:ext uri="{FF2B5EF4-FFF2-40B4-BE49-F238E27FC236}">
              <a16:creationId xmlns:a16="http://schemas.microsoft.com/office/drawing/2014/main" id="{1BFB6A21-6C4C-49FB-9EC6-30E8AE3AC7A8}"/>
            </a:ext>
          </a:extLst>
        </xdr:cNvPr>
        <xdr:cNvSpPr/>
      </xdr:nvSpPr>
      <xdr:spPr>
        <a:xfrm>
          <a:off x="3384550" y="627779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48260</xdr:rowOff>
    </xdr:from>
    <xdr:to>
      <xdr:col>15</xdr:col>
      <xdr:colOff>101600</xdr:colOff>
      <xdr:row>38</xdr:row>
      <xdr:rowOff>149860</xdr:rowOff>
    </xdr:to>
    <xdr:sp macro="" textlink="">
      <xdr:nvSpPr>
        <xdr:cNvPr id="66" name="フローチャート: 判断 65">
          <a:extLst>
            <a:ext uri="{FF2B5EF4-FFF2-40B4-BE49-F238E27FC236}">
              <a16:creationId xmlns:a16="http://schemas.microsoft.com/office/drawing/2014/main" id="{AFDBDE53-6E07-4013-B93D-33553B24A526}"/>
            </a:ext>
          </a:extLst>
        </xdr:cNvPr>
        <xdr:cNvSpPr/>
      </xdr:nvSpPr>
      <xdr:spPr>
        <a:xfrm>
          <a:off x="2571750" y="632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85816</xdr:rowOff>
    </xdr:from>
    <xdr:to>
      <xdr:col>10</xdr:col>
      <xdr:colOff>165100</xdr:colOff>
      <xdr:row>40</xdr:row>
      <xdr:rowOff>15966</xdr:rowOff>
    </xdr:to>
    <xdr:sp macro="" textlink="">
      <xdr:nvSpPr>
        <xdr:cNvPr id="67" name="フローチャート: 判断 66">
          <a:extLst>
            <a:ext uri="{FF2B5EF4-FFF2-40B4-BE49-F238E27FC236}">
              <a16:creationId xmlns:a16="http://schemas.microsoft.com/office/drawing/2014/main" id="{A3B8A212-A497-4617-AC62-6C3E7707C08B}"/>
            </a:ext>
          </a:extLst>
        </xdr:cNvPr>
        <xdr:cNvSpPr/>
      </xdr:nvSpPr>
      <xdr:spPr>
        <a:xfrm>
          <a:off x="1778000" y="653106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27033</xdr:rowOff>
    </xdr:from>
    <xdr:to>
      <xdr:col>6</xdr:col>
      <xdr:colOff>38100</xdr:colOff>
      <xdr:row>39</xdr:row>
      <xdr:rowOff>128633</xdr:rowOff>
    </xdr:to>
    <xdr:sp macro="" textlink="">
      <xdr:nvSpPr>
        <xdr:cNvPr id="68" name="フローチャート: 判断 67">
          <a:extLst>
            <a:ext uri="{FF2B5EF4-FFF2-40B4-BE49-F238E27FC236}">
              <a16:creationId xmlns:a16="http://schemas.microsoft.com/office/drawing/2014/main" id="{7C461CDF-85C7-436B-BC0E-A92C13AF0682}"/>
            </a:ext>
          </a:extLst>
        </xdr:cNvPr>
        <xdr:cNvSpPr/>
      </xdr:nvSpPr>
      <xdr:spPr>
        <a:xfrm>
          <a:off x="984250" y="647228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8729856-8E52-4415-97EB-56A6EE3980BB}"/>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9341E89-A0AF-4C45-8368-BEC3F5268C7E}"/>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CFCD37B-D78D-427D-B13F-2F201D5B4761}"/>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5B93E07-7E2A-4CCA-A0EE-281613F97A6D}"/>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40346DF-B6E5-47E4-8FBA-BD36DF6803BB}"/>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144599</xdr:rowOff>
    </xdr:from>
    <xdr:to>
      <xdr:col>24</xdr:col>
      <xdr:colOff>114300</xdr:colOff>
      <xdr:row>42</xdr:row>
      <xdr:rowOff>74749</xdr:rowOff>
    </xdr:to>
    <xdr:sp macro="" textlink="">
      <xdr:nvSpPr>
        <xdr:cNvPr id="74" name="楕円 73">
          <a:extLst>
            <a:ext uri="{FF2B5EF4-FFF2-40B4-BE49-F238E27FC236}">
              <a16:creationId xmlns:a16="http://schemas.microsoft.com/office/drawing/2014/main" id="{215B937B-E671-428B-B2C2-1B2058589C63}"/>
            </a:ext>
          </a:extLst>
        </xdr:cNvPr>
        <xdr:cNvSpPr/>
      </xdr:nvSpPr>
      <xdr:spPr>
        <a:xfrm>
          <a:off x="4127500" y="692004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59526</xdr:rowOff>
    </xdr:from>
    <xdr:ext cx="405111" cy="259045"/>
    <xdr:sp macro="" textlink="">
      <xdr:nvSpPr>
        <xdr:cNvPr id="75" name="【図書館】&#10;有形固定資産減価償却率該当値テキスト">
          <a:extLst>
            <a:ext uri="{FF2B5EF4-FFF2-40B4-BE49-F238E27FC236}">
              <a16:creationId xmlns:a16="http://schemas.microsoft.com/office/drawing/2014/main" id="{C0CB6E18-D069-4C63-A2E3-179E6F0ADCF1}"/>
            </a:ext>
          </a:extLst>
        </xdr:cNvPr>
        <xdr:cNvSpPr txBox="1"/>
      </xdr:nvSpPr>
      <xdr:spPr>
        <a:xfrm>
          <a:off x="4216400" y="6834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92347</xdr:rowOff>
    </xdr:from>
    <xdr:to>
      <xdr:col>20</xdr:col>
      <xdr:colOff>38100</xdr:colOff>
      <xdr:row>42</xdr:row>
      <xdr:rowOff>22497</xdr:rowOff>
    </xdr:to>
    <xdr:sp macro="" textlink="">
      <xdr:nvSpPr>
        <xdr:cNvPr id="76" name="楕円 75">
          <a:extLst>
            <a:ext uri="{FF2B5EF4-FFF2-40B4-BE49-F238E27FC236}">
              <a16:creationId xmlns:a16="http://schemas.microsoft.com/office/drawing/2014/main" id="{A175BE25-FABE-45E8-90A2-F6B5C18C507E}"/>
            </a:ext>
          </a:extLst>
        </xdr:cNvPr>
        <xdr:cNvSpPr/>
      </xdr:nvSpPr>
      <xdr:spPr>
        <a:xfrm>
          <a:off x="3384550" y="686779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143147</xdr:rowOff>
    </xdr:from>
    <xdr:to>
      <xdr:col>24</xdr:col>
      <xdr:colOff>63500</xdr:colOff>
      <xdr:row>42</xdr:row>
      <xdr:rowOff>23949</xdr:rowOff>
    </xdr:to>
    <xdr:cxnSp macro="">
      <xdr:nvCxnSpPr>
        <xdr:cNvPr id="77" name="直線コネクタ 76">
          <a:extLst>
            <a:ext uri="{FF2B5EF4-FFF2-40B4-BE49-F238E27FC236}">
              <a16:creationId xmlns:a16="http://schemas.microsoft.com/office/drawing/2014/main" id="{68A4E702-E711-453B-966A-EF6C5520FC2E}"/>
            </a:ext>
          </a:extLst>
        </xdr:cNvPr>
        <xdr:cNvCxnSpPr/>
      </xdr:nvCxnSpPr>
      <xdr:spPr>
        <a:xfrm>
          <a:off x="3429000" y="6918597"/>
          <a:ext cx="749300" cy="4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23767</xdr:rowOff>
    </xdr:from>
    <xdr:to>
      <xdr:col>15</xdr:col>
      <xdr:colOff>101600</xdr:colOff>
      <xdr:row>41</xdr:row>
      <xdr:rowOff>125367</xdr:rowOff>
    </xdr:to>
    <xdr:sp macro="" textlink="">
      <xdr:nvSpPr>
        <xdr:cNvPr id="78" name="楕円 77">
          <a:extLst>
            <a:ext uri="{FF2B5EF4-FFF2-40B4-BE49-F238E27FC236}">
              <a16:creationId xmlns:a16="http://schemas.microsoft.com/office/drawing/2014/main" id="{B8FFD0D5-E5F0-4989-87FF-AE873D776A4B}"/>
            </a:ext>
          </a:extLst>
        </xdr:cNvPr>
        <xdr:cNvSpPr/>
      </xdr:nvSpPr>
      <xdr:spPr>
        <a:xfrm>
          <a:off x="2571750" y="679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74567</xdr:rowOff>
    </xdr:from>
    <xdr:to>
      <xdr:col>19</xdr:col>
      <xdr:colOff>177800</xdr:colOff>
      <xdr:row>41</xdr:row>
      <xdr:rowOff>143147</xdr:rowOff>
    </xdr:to>
    <xdr:cxnSp macro="">
      <xdr:nvCxnSpPr>
        <xdr:cNvPr id="79" name="直線コネクタ 78">
          <a:extLst>
            <a:ext uri="{FF2B5EF4-FFF2-40B4-BE49-F238E27FC236}">
              <a16:creationId xmlns:a16="http://schemas.microsoft.com/office/drawing/2014/main" id="{18F7FFED-9418-4612-AF29-A5023949ACA1}"/>
            </a:ext>
          </a:extLst>
        </xdr:cNvPr>
        <xdr:cNvCxnSpPr/>
      </xdr:nvCxnSpPr>
      <xdr:spPr>
        <a:xfrm>
          <a:off x="2622550" y="6850017"/>
          <a:ext cx="80645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95613</xdr:rowOff>
    </xdr:from>
    <xdr:to>
      <xdr:col>10</xdr:col>
      <xdr:colOff>165100</xdr:colOff>
      <xdr:row>41</xdr:row>
      <xdr:rowOff>25763</xdr:rowOff>
    </xdr:to>
    <xdr:sp macro="" textlink="">
      <xdr:nvSpPr>
        <xdr:cNvPr id="80" name="楕円 79">
          <a:extLst>
            <a:ext uri="{FF2B5EF4-FFF2-40B4-BE49-F238E27FC236}">
              <a16:creationId xmlns:a16="http://schemas.microsoft.com/office/drawing/2014/main" id="{CAA8B952-66F4-47D2-8F5B-D4FEC110414E}"/>
            </a:ext>
          </a:extLst>
        </xdr:cNvPr>
        <xdr:cNvSpPr/>
      </xdr:nvSpPr>
      <xdr:spPr>
        <a:xfrm>
          <a:off x="1778000" y="67059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146413</xdr:rowOff>
    </xdr:from>
    <xdr:to>
      <xdr:col>15</xdr:col>
      <xdr:colOff>50800</xdr:colOff>
      <xdr:row>41</xdr:row>
      <xdr:rowOff>74567</xdr:rowOff>
    </xdr:to>
    <xdr:cxnSp macro="">
      <xdr:nvCxnSpPr>
        <xdr:cNvPr id="81" name="直線コネクタ 80">
          <a:extLst>
            <a:ext uri="{FF2B5EF4-FFF2-40B4-BE49-F238E27FC236}">
              <a16:creationId xmlns:a16="http://schemas.microsoft.com/office/drawing/2014/main" id="{02EDDC19-D657-438A-B73A-6F412E16DC1C}"/>
            </a:ext>
          </a:extLst>
        </xdr:cNvPr>
        <xdr:cNvCxnSpPr/>
      </xdr:nvCxnSpPr>
      <xdr:spPr>
        <a:xfrm>
          <a:off x="1828800" y="6756763"/>
          <a:ext cx="793750" cy="9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167459</xdr:rowOff>
    </xdr:from>
    <xdr:to>
      <xdr:col>6</xdr:col>
      <xdr:colOff>38100</xdr:colOff>
      <xdr:row>40</xdr:row>
      <xdr:rowOff>97609</xdr:rowOff>
    </xdr:to>
    <xdr:sp macro="" textlink="">
      <xdr:nvSpPr>
        <xdr:cNvPr id="82" name="楕円 81">
          <a:extLst>
            <a:ext uri="{FF2B5EF4-FFF2-40B4-BE49-F238E27FC236}">
              <a16:creationId xmlns:a16="http://schemas.microsoft.com/office/drawing/2014/main" id="{7643E14C-1BC8-4D6B-BFC4-9C7BA4B2EE9D}"/>
            </a:ext>
          </a:extLst>
        </xdr:cNvPr>
        <xdr:cNvSpPr/>
      </xdr:nvSpPr>
      <xdr:spPr>
        <a:xfrm>
          <a:off x="984250" y="661270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46809</xdr:rowOff>
    </xdr:from>
    <xdr:to>
      <xdr:col>10</xdr:col>
      <xdr:colOff>114300</xdr:colOff>
      <xdr:row>40</xdr:row>
      <xdr:rowOff>146413</xdr:rowOff>
    </xdr:to>
    <xdr:cxnSp macro="">
      <xdr:nvCxnSpPr>
        <xdr:cNvPr id="83" name="直線コネクタ 82">
          <a:extLst>
            <a:ext uri="{FF2B5EF4-FFF2-40B4-BE49-F238E27FC236}">
              <a16:creationId xmlns:a16="http://schemas.microsoft.com/office/drawing/2014/main" id="{5400E8C0-3E68-4D91-9731-D2AAA813D29C}"/>
            </a:ext>
          </a:extLst>
        </xdr:cNvPr>
        <xdr:cNvCxnSpPr/>
      </xdr:nvCxnSpPr>
      <xdr:spPr>
        <a:xfrm>
          <a:off x="1028700" y="6657159"/>
          <a:ext cx="800100" cy="9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115769</xdr:rowOff>
    </xdr:from>
    <xdr:ext cx="405111" cy="259045"/>
    <xdr:sp macro="" textlink="">
      <xdr:nvSpPr>
        <xdr:cNvPr id="84" name="n_1aveValue【図書館】&#10;有形固定資産減価償却率">
          <a:extLst>
            <a:ext uri="{FF2B5EF4-FFF2-40B4-BE49-F238E27FC236}">
              <a16:creationId xmlns:a16="http://schemas.microsoft.com/office/drawing/2014/main" id="{03F6D371-77F7-4AF8-BE22-97BF19A21F79}"/>
            </a:ext>
          </a:extLst>
        </xdr:cNvPr>
        <xdr:cNvSpPr txBox="1"/>
      </xdr:nvSpPr>
      <xdr:spPr>
        <a:xfrm>
          <a:off x="3239144" y="6065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166387</xdr:rowOff>
    </xdr:from>
    <xdr:ext cx="405111" cy="259045"/>
    <xdr:sp macro="" textlink="">
      <xdr:nvSpPr>
        <xdr:cNvPr id="85" name="n_2aveValue【図書館】&#10;有形固定資産減価償却率">
          <a:extLst>
            <a:ext uri="{FF2B5EF4-FFF2-40B4-BE49-F238E27FC236}">
              <a16:creationId xmlns:a16="http://schemas.microsoft.com/office/drawing/2014/main" id="{EF878001-B357-451A-A1B9-BAA03DBD9EE9}"/>
            </a:ext>
          </a:extLst>
        </xdr:cNvPr>
        <xdr:cNvSpPr txBox="1"/>
      </xdr:nvSpPr>
      <xdr:spPr>
        <a:xfrm>
          <a:off x="2439044" y="6116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32493</xdr:rowOff>
    </xdr:from>
    <xdr:ext cx="405111" cy="259045"/>
    <xdr:sp macro="" textlink="">
      <xdr:nvSpPr>
        <xdr:cNvPr id="86" name="n_3aveValue【図書館】&#10;有形固定資産減価償却率">
          <a:extLst>
            <a:ext uri="{FF2B5EF4-FFF2-40B4-BE49-F238E27FC236}">
              <a16:creationId xmlns:a16="http://schemas.microsoft.com/office/drawing/2014/main" id="{30892C4A-E3DD-46D8-BCDC-AB4D90F88D7F}"/>
            </a:ext>
          </a:extLst>
        </xdr:cNvPr>
        <xdr:cNvSpPr txBox="1"/>
      </xdr:nvSpPr>
      <xdr:spPr>
        <a:xfrm>
          <a:off x="1645294" y="6312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145160</xdr:rowOff>
    </xdr:from>
    <xdr:ext cx="405111" cy="259045"/>
    <xdr:sp macro="" textlink="">
      <xdr:nvSpPr>
        <xdr:cNvPr id="87" name="n_4aveValue【図書館】&#10;有形固定資産減価償却率">
          <a:extLst>
            <a:ext uri="{FF2B5EF4-FFF2-40B4-BE49-F238E27FC236}">
              <a16:creationId xmlns:a16="http://schemas.microsoft.com/office/drawing/2014/main" id="{15E0B5FF-FD66-4C9D-9B6E-2679958104F5}"/>
            </a:ext>
          </a:extLst>
        </xdr:cNvPr>
        <xdr:cNvSpPr txBox="1"/>
      </xdr:nvSpPr>
      <xdr:spPr>
        <a:xfrm>
          <a:off x="8515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13624</xdr:rowOff>
    </xdr:from>
    <xdr:ext cx="405111" cy="259045"/>
    <xdr:sp macro="" textlink="">
      <xdr:nvSpPr>
        <xdr:cNvPr id="88" name="n_1mainValue【図書館】&#10;有形固定資産減価償却率">
          <a:extLst>
            <a:ext uri="{FF2B5EF4-FFF2-40B4-BE49-F238E27FC236}">
              <a16:creationId xmlns:a16="http://schemas.microsoft.com/office/drawing/2014/main" id="{95BEE42E-8CE9-4699-BA3F-48401FB3F16F}"/>
            </a:ext>
          </a:extLst>
        </xdr:cNvPr>
        <xdr:cNvSpPr txBox="1"/>
      </xdr:nvSpPr>
      <xdr:spPr>
        <a:xfrm>
          <a:off x="3239144" y="6954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116494</xdr:rowOff>
    </xdr:from>
    <xdr:ext cx="405111" cy="259045"/>
    <xdr:sp macro="" textlink="">
      <xdr:nvSpPr>
        <xdr:cNvPr id="89" name="n_2mainValue【図書館】&#10;有形固定資産減価償却率">
          <a:extLst>
            <a:ext uri="{FF2B5EF4-FFF2-40B4-BE49-F238E27FC236}">
              <a16:creationId xmlns:a16="http://schemas.microsoft.com/office/drawing/2014/main" id="{07B21EA3-E14E-4CA4-8086-5D236FF84BD5}"/>
            </a:ext>
          </a:extLst>
        </xdr:cNvPr>
        <xdr:cNvSpPr txBox="1"/>
      </xdr:nvSpPr>
      <xdr:spPr>
        <a:xfrm>
          <a:off x="2439044" y="689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16890</xdr:rowOff>
    </xdr:from>
    <xdr:ext cx="405111" cy="259045"/>
    <xdr:sp macro="" textlink="">
      <xdr:nvSpPr>
        <xdr:cNvPr id="90" name="n_3mainValue【図書館】&#10;有形固定資産減価償却率">
          <a:extLst>
            <a:ext uri="{FF2B5EF4-FFF2-40B4-BE49-F238E27FC236}">
              <a16:creationId xmlns:a16="http://schemas.microsoft.com/office/drawing/2014/main" id="{67E5E40F-0717-448D-AB9C-6BFB8E25CE4E}"/>
            </a:ext>
          </a:extLst>
        </xdr:cNvPr>
        <xdr:cNvSpPr txBox="1"/>
      </xdr:nvSpPr>
      <xdr:spPr>
        <a:xfrm>
          <a:off x="1645294" y="6792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88736</xdr:rowOff>
    </xdr:from>
    <xdr:ext cx="405111" cy="259045"/>
    <xdr:sp macro="" textlink="">
      <xdr:nvSpPr>
        <xdr:cNvPr id="91" name="n_4mainValue【図書館】&#10;有形固定資産減価償却率">
          <a:extLst>
            <a:ext uri="{FF2B5EF4-FFF2-40B4-BE49-F238E27FC236}">
              <a16:creationId xmlns:a16="http://schemas.microsoft.com/office/drawing/2014/main" id="{692C089B-C862-4F23-92C0-BD0527FE826D}"/>
            </a:ext>
          </a:extLst>
        </xdr:cNvPr>
        <xdr:cNvSpPr txBox="1"/>
      </xdr:nvSpPr>
      <xdr:spPr>
        <a:xfrm>
          <a:off x="851544" y="6699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76B2564F-405D-4F07-B462-82CE12058C4D}"/>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52BBDB9F-7D27-4FE4-BA36-66CB5B95C338}"/>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7004A705-9F11-4896-AA10-B2549E89DA2D}"/>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5E3FCEFA-C506-4207-A0D0-6E0DC020493E}"/>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9E0E7094-E359-486F-A7F6-C04F418801D9}"/>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F24C8DF9-0C6B-4860-8FA8-59D0E01C1090}"/>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82A913EE-3443-42D5-8475-2C7C9D7B065E}"/>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933E83EA-1D83-41AE-B950-555886709832}"/>
            </a:ext>
          </a:extLst>
        </xdr:cNvPr>
        <xdr:cNvSpPr/>
      </xdr:nvSpPr>
      <xdr:spPr>
        <a:xfrm>
          <a:off x="5956300" y="51435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100" name="正方形/長方形 99">
          <a:extLst>
            <a:ext uri="{FF2B5EF4-FFF2-40B4-BE49-F238E27FC236}">
              <a16:creationId xmlns:a16="http://schemas.microsoft.com/office/drawing/2014/main" id="{CBC5E4F2-4F35-4A39-9E97-18D96A0023CF}"/>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01" name="正方形/長方形 100">
          <a:extLst>
            <a:ext uri="{FF2B5EF4-FFF2-40B4-BE49-F238E27FC236}">
              <a16:creationId xmlns:a16="http://schemas.microsoft.com/office/drawing/2014/main" id="{2EAC6E9A-F129-46EF-9180-1D76E0A6C5C8}"/>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02" name="正方形/長方形 101">
          <a:extLst>
            <a:ext uri="{FF2B5EF4-FFF2-40B4-BE49-F238E27FC236}">
              <a16:creationId xmlns:a16="http://schemas.microsoft.com/office/drawing/2014/main" id="{DF0E3A96-661E-4CCF-A275-99E18567E203}"/>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03" name="正方形/長方形 102">
          <a:extLst>
            <a:ext uri="{FF2B5EF4-FFF2-40B4-BE49-F238E27FC236}">
              <a16:creationId xmlns:a16="http://schemas.microsoft.com/office/drawing/2014/main" id="{AF05D9D1-59F5-49C5-9283-1F5C47D4642E}"/>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04" name="正方形/長方形 103">
          <a:extLst>
            <a:ext uri="{FF2B5EF4-FFF2-40B4-BE49-F238E27FC236}">
              <a16:creationId xmlns:a16="http://schemas.microsoft.com/office/drawing/2014/main" id="{E36DFAAE-79CD-4709-B1DF-3B7FE777B5E5}"/>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05" name="正方形/長方形 104">
          <a:extLst>
            <a:ext uri="{FF2B5EF4-FFF2-40B4-BE49-F238E27FC236}">
              <a16:creationId xmlns:a16="http://schemas.microsoft.com/office/drawing/2014/main" id="{9489F424-3FEE-4DB1-8D8E-CF5DC3058C19}"/>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06" name="正方形/長方形 105">
          <a:extLst>
            <a:ext uri="{FF2B5EF4-FFF2-40B4-BE49-F238E27FC236}">
              <a16:creationId xmlns:a16="http://schemas.microsoft.com/office/drawing/2014/main" id="{303B6359-F9B5-4513-AC5C-AA16CBAA1FE2}"/>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07" name="正方形/長方形 106">
          <a:extLst>
            <a:ext uri="{FF2B5EF4-FFF2-40B4-BE49-F238E27FC236}">
              <a16:creationId xmlns:a16="http://schemas.microsoft.com/office/drawing/2014/main" id="{9A6C2F2F-FD3B-4228-8EEF-BC9613BD5D6F}"/>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08" name="テキスト ボックス 107">
          <a:extLst>
            <a:ext uri="{FF2B5EF4-FFF2-40B4-BE49-F238E27FC236}">
              <a16:creationId xmlns:a16="http://schemas.microsoft.com/office/drawing/2014/main" id="{34B8C731-65B6-4268-9F30-A7D5ACD28190}"/>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09" name="直線コネクタ 108">
          <a:extLst>
            <a:ext uri="{FF2B5EF4-FFF2-40B4-BE49-F238E27FC236}">
              <a16:creationId xmlns:a16="http://schemas.microsoft.com/office/drawing/2014/main" id="{1A6939D2-B604-4D7B-B04C-2D6DE1E38AA0}"/>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10" name="テキスト ボックス 109">
          <a:extLst>
            <a:ext uri="{FF2B5EF4-FFF2-40B4-BE49-F238E27FC236}">
              <a16:creationId xmlns:a16="http://schemas.microsoft.com/office/drawing/2014/main" id="{FF54AEB7-E338-4783-B769-FF3B45DA68CA}"/>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11" name="直線コネクタ 110">
          <a:extLst>
            <a:ext uri="{FF2B5EF4-FFF2-40B4-BE49-F238E27FC236}">
              <a16:creationId xmlns:a16="http://schemas.microsoft.com/office/drawing/2014/main" id="{9777AC80-BA01-4BA1-9A56-959D576D62D9}"/>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12" name="テキスト ボックス 111">
          <a:extLst>
            <a:ext uri="{FF2B5EF4-FFF2-40B4-BE49-F238E27FC236}">
              <a16:creationId xmlns:a16="http://schemas.microsoft.com/office/drawing/2014/main" id="{78F3C407-9D03-40BB-853F-8E7308DB46E6}"/>
            </a:ext>
          </a:extLst>
        </xdr:cNvPr>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13" name="直線コネクタ 112">
          <a:extLst>
            <a:ext uri="{FF2B5EF4-FFF2-40B4-BE49-F238E27FC236}">
              <a16:creationId xmlns:a16="http://schemas.microsoft.com/office/drawing/2014/main" id="{EF22B100-332E-4801-B302-7CAE41ACD7DE}"/>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14" name="テキスト ボックス 113">
          <a:extLst>
            <a:ext uri="{FF2B5EF4-FFF2-40B4-BE49-F238E27FC236}">
              <a16:creationId xmlns:a16="http://schemas.microsoft.com/office/drawing/2014/main" id="{71759C39-F8DB-49C9-9794-427F307D6318}"/>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15" name="直線コネクタ 114">
          <a:extLst>
            <a:ext uri="{FF2B5EF4-FFF2-40B4-BE49-F238E27FC236}">
              <a16:creationId xmlns:a16="http://schemas.microsoft.com/office/drawing/2014/main" id="{20FC6DDF-DF80-4550-B116-DF50ABEA63E9}"/>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16" name="テキスト ボックス 115">
          <a:extLst>
            <a:ext uri="{FF2B5EF4-FFF2-40B4-BE49-F238E27FC236}">
              <a16:creationId xmlns:a16="http://schemas.microsoft.com/office/drawing/2014/main" id="{00EC818F-8DCA-4F0C-B47E-88168193312F}"/>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17" name="直線コネクタ 116">
          <a:extLst>
            <a:ext uri="{FF2B5EF4-FFF2-40B4-BE49-F238E27FC236}">
              <a16:creationId xmlns:a16="http://schemas.microsoft.com/office/drawing/2014/main" id="{FD72C332-281C-430F-B43F-3584B768C60C}"/>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18" name="テキスト ボックス 117">
          <a:extLst>
            <a:ext uri="{FF2B5EF4-FFF2-40B4-BE49-F238E27FC236}">
              <a16:creationId xmlns:a16="http://schemas.microsoft.com/office/drawing/2014/main" id="{9CC84506-3E4A-4CBE-8042-018FB9F281D9}"/>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19" name="直線コネクタ 118">
          <a:extLst>
            <a:ext uri="{FF2B5EF4-FFF2-40B4-BE49-F238E27FC236}">
              <a16:creationId xmlns:a16="http://schemas.microsoft.com/office/drawing/2014/main" id="{6DACFFCC-AC3A-4CFE-A631-51D5EBDFFD7C}"/>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20" name="テキスト ボックス 119">
          <a:extLst>
            <a:ext uri="{FF2B5EF4-FFF2-40B4-BE49-F238E27FC236}">
              <a16:creationId xmlns:a16="http://schemas.microsoft.com/office/drawing/2014/main" id="{4F392367-A7E7-4775-9B3A-42FD1447326E}"/>
            </a:ext>
          </a:extLst>
        </xdr:cNvPr>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21" name="直線コネクタ 120">
          <a:extLst>
            <a:ext uri="{FF2B5EF4-FFF2-40B4-BE49-F238E27FC236}">
              <a16:creationId xmlns:a16="http://schemas.microsoft.com/office/drawing/2014/main" id="{4F4057D1-68D6-4934-A70D-783F8BB460FF}"/>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22" name="テキスト ボックス 121">
          <a:extLst>
            <a:ext uri="{FF2B5EF4-FFF2-40B4-BE49-F238E27FC236}">
              <a16:creationId xmlns:a16="http://schemas.microsoft.com/office/drawing/2014/main" id="{CDD1D326-45F3-4DE8-99AD-500BE2B86BB9}"/>
            </a:ext>
          </a:extLst>
        </xdr:cNvPr>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23" name="【体育館・プール】&#10;有形固定資産減価償却率グラフ枠">
          <a:extLst>
            <a:ext uri="{FF2B5EF4-FFF2-40B4-BE49-F238E27FC236}">
              <a16:creationId xmlns:a16="http://schemas.microsoft.com/office/drawing/2014/main" id="{8F9F8625-9204-4FD2-A325-0EDA18D2CF52}"/>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60960</xdr:rowOff>
    </xdr:from>
    <xdr:to>
      <xdr:col>24</xdr:col>
      <xdr:colOff>62865</xdr:colOff>
      <xdr:row>64</xdr:row>
      <xdr:rowOff>76200</xdr:rowOff>
    </xdr:to>
    <xdr:cxnSp macro="">
      <xdr:nvCxnSpPr>
        <xdr:cNvPr id="124" name="直線コネクタ 123">
          <a:extLst>
            <a:ext uri="{FF2B5EF4-FFF2-40B4-BE49-F238E27FC236}">
              <a16:creationId xmlns:a16="http://schemas.microsoft.com/office/drawing/2014/main" id="{824097E2-428C-4A93-9EF8-FE74F15F89AD}"/>
            </a:ext>
          </a:extLst>
        </xdr:cNvPr>
        <xdr:cNvCxnSpPr/>
      </xdr:nvCxnSpPr>
      <xdr:spPr>
        <a:xfrm flipV="1">
          <a:off x="4177665" y="9312910"/>
          <a:ext cx="0" cy="1336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25" name="【体育館・プール】&#10;有形固定資産減価償却率最小値テキスト">
          <a:extLst>
            <a:ext uri="{FF2B5EF4-FFF2-40B4-BE49-F238E27FC236}">
              <a16:creationId xmlns:a16="http://schemas.microsoft.com/office/drawing/2014/main" id="{C919CAC9-A90F-438C-846B-0D019B4E3C08}"/>
            </a:ext>
          </a:extLst>
        </xdr:cNvPr>
        <xdr:cNvSpPr txBox="1"/>
      </xdr:nvSpPr>
      <xdr:spPr>
        <a:xfrm>
          <a:off x="421640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26" name="直線コネクタ 125">
          <a:extLst>
            <a:ext uri="{FF2B5EF4-FFF2-40B4-BE49-F238E27FC236}">
              <a16:creationId xmlns:a16="http://schemas.microsoft.com/office/drawing/2014/main" id="{2B027D45-8813-4FC1-B70F-E52BF3C3167C}"/>
            </a:ext>
          </a:extLst>
        </xdr:cNvPr>
        <xdr:cNvCxnSpPr/>
      </xdr:nvCxnSpPr>
      <xdr:spPr>
        <a:xfrm>
          <a:off x="4108450" y="10648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7637</xdr:rowOff>
    </xdr:from>
    <xdr:ext cx="405111" cy="259045"/>
    <xdr:sp macro="" textlink="">
      <xdr:nvSpPr>
        <xdr:cNvPr id="127" name="【体育館・プール】&#10;有形固定資産減価償却率最大値テキスト">
          <a:extLst>
            <a:ext uri="{FF2B5EF4-FFF2-40B4-BE49-F238E27FC236}">
              <a16:creationId xmlns:a16="http://schemas.microsoft.com/office/drawing/2014/main" id="{ACEA8D36-B67A-4B72-838B-7107F7B5ECC4}"/>
            </a:ext>
          </a:extLst>
        </xdr:cNvPr>
        <xdr:cNvSpPr txBox="1"/>
      </xdr:nvSpPr>
      <xdr:spPr>
        <a:xfrm>
          <a:off x="4216400" y="9094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60960</xdr:rowOff>
    </xdr:from>
    <xdr:to>
      <xdr:col>24</xdr:col>
      <xdr:colOff>152400</xdr:colOff>
      <xdr:row>56</xdr:row>
      <xdr:rowOff>60960</xdr:rowOff>
    </xdr:to>
    <xdr:cxnSp macro="">
      <xdr:nvCxnSpPr>
        <xdr:cNvPr id="128" name="直線コネクタ 127">
          <a:extLst>
            <a:ext uri="{FF2B5EF4-FFF2-40B4-BE49-F238E27FC236}">
              <a16:creationId xmlns:a16="http://schemas.microsoft.com/office/drawing/2014/main" id="{9B147D7D-D681-424A-AFCC-7611E5016A85}"/>
            </a:ext>
          </a:extLst>
        </xdr:cNvPr>
        <xdr:cNvCxnSpPr/>
      </xdr:nvCxnSpPr>
      <xdr:spPr>
        <a:xfrm>
          <a:off x="4108450" y="93129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62882</xdr:rowOff>
    </xdr:from>
    <xdr:ext cx="405111" cy="259045"/>
    <xdr:sp macro="" textlink="">
      <xdr:nvSpPr>
        <xdr:cNvPr id="129" name="【体育館・プール】&#10;有形固定資産減価償却率平均値テキスト">
          <a:extLst>
            <a:ext uri="{FF2B5EF4-FFF2-40B4-BE49-F238E27FC236}">
              <a16:creationId xmlns:a16="http://schemas.microsoft.com/office/drawing/2014/main" id="{0FF5554B-9A28-4A21-8D61-C978BDCE7882}"/>
            </a:ext>
          </a:extLst>
        </xdr:cNvPr>
        <xdr:cNvSpPr txBox="1"/>
      </xdr:nvSpPr>
      <xdr:spPr>
        <a:xfrm>
          <a:off x="4216400" y="99752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84455</xdr:rowOff>
    </xdr:from>
    <xdr:to>
      <xdr:col>24</xdr:col>
      <xdr:colOff>114300</xdr:colOff>
      <xdr:row>61</xdr:row>
      <xdr:rowOff>14605</xdr:rowOff>
    </xdr:to>
    <xdr:sp macro="" textlink="">
      <xdr:nvSpPr>
        <xdr:cNvPr id="130" name="フローチャート: 判断 129">
          <a:extLst>
            <a:ext uri="{FF2B5EF4-FFF2-40B4-BE49-F238E27FC236}">
              <a16:creationId xmlns:a16="http://schemas.microsoft.com/office/drawing/2014/main" id="{5360C46A-FD87-48A9-9BF1-FF83F39F7119}"/>
            </a:ext>
          </a:extLst>
        </xdr:cNvPr>
        <xdr:cNvSpPr/>
      </xdr:nvSpPr>
      <xdr:spPr>
        <a:xfrm>
          <a:off x="4127500" y="99968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67310</xdr:rowOff>
    </xdr:from>
    <xdr:to>
      <xdr:col>20</xdr:col>
      <xdr:colOff>38100</xdr:colOff>
      <xdr:row>60</xdr:row>
      <xdr:rowOff>168910</xdr:rowOff>
    </xdr:to>
    <xdr:sp macro="" textlink="">
      <xdr:nvSpPr>
        <xdr:cNvPr id="131" name="フローチャート: 判断 130">
          <a:extLst>
            <a:ext uri="{FF2B5EF4-FFF2-40B4-BE49-F238E27FC236}">
              <a16:creationId xmlns:a16="http://schemas.microsoft.com/office/drawing/2014/main" id="{0FBD17CE-880E-4913-81DE-885A5AFDF517}"/>
            </a:ext>
          </a:extLst>
        </xdr:cNvPr>
        <xdr:cNvSpPr/>
      </xdr:nvSpPr>
      <xdr:spPr>
        <a:xfrm>
          <a:off x="3384550" y="99796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48260</xdr:rowOff>
    </xdr:from>
    <xdr:to>
      <xdr:col>15</xdr:col>
      <xdr:colOff>101600</xdr:colOff>
      <xdr:row>60</xdr:row>
      <xdr:rowOff>149860</xdr:rowOff>
    </xdr:to>
    <xdr:sp macro="" textlink="">
      <xdr:nvSpPr>
        <xdr:cNvPr id="132" name="フローチャート: 判断 131">
          <a:extLst>
            <a:ext uri="{FF2B5EF4-FFF2-40B4-BE49-F238E27FC236}">
              <a16:creationId xmlns:a16="http://schemas.microsoft.com/office/drawing/2014/main" id="{F0D9B027-6293-4434-9101-BC2910AC23A7}"/>
            </a:ext>
          </a:extLst>
        </xdr:cNvPr>
        <xdr:cNvSpPr/>
      </xdr:nvSpPr>
      <xdr:spPr>
        <a:xfrm>
          <a:off x="2571750" y="996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71120</xdr:rowOff>
    </xdr:from>
    <xdr:to>
      <xdr:col>10</xdr:col>
      <xdr:colOff>165100</xdr:colOff>
      <xdr:row>61</xdr:row>
      <xdr:rowOff>1270</xdr:rowOff>
    </xdr:to>
    <xdr:sp macro="" textlink="">
      <xdr:nvSpPr>
        <xdr:cNvPr id="133" name="フローチャート: 判断 132">
          <a:extLst>
            <a:ext uri="{FF2B5EF4-FFF2-40B4-BE49-F238E27FC236}">
              <a16:creationId xmlns:a16="http://schemas.microsoft.com/office/drawing/2014/main" id="{BF93C103-3593-4E45-8CA7-739BDE4C2D7C}"/>
            </a:ext>
          </a:extLst>
        </xdr:cNvPr>
        <xdr:cNvSpPr/>
      </xdr:nvSpPr>
      <xdr:spPr>
        <a:xfrm>
          <a:off x="1778000" y="99834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33020</xdr:rowOff>
    </xdr:from>
    <xdr:to>
      <xdr:col>6</xdr:col>
      <xdr:colOff>38100</xdr:colOff>
      <xdr:row>60</xdr:row>
      <xdr:rowOff>134620</xdr:rowOff>
    </xdr:to>
    <xdr:sp macro="" textlink="">
      <xdr:nvSpPr>
        <xdr:cNvPr id="134" name="フローチャート: 判断 133">
          <a:extLst>
            <a:ext uri="{FF2B5EF4-FFF2-40B4-BE49-F238E27FC236}">
              <a16:creationId xmlns:a16="http://schemas.microsoft.com/office/drawing/2014/main" id="{6C7B3B85-EFDE-485B-A6DC-4E20DA04D41B}"/>
            </a:ext>
          </a:extLst>
        </xdr:cNvPr>
        <xdr:cNvSpPr/>
      </xdr:nvSpPr>
      <xdr:spPr>
        <a:xfrm>
          <a:off x="984250" y="99453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CA13C480-4186-4373-BF8C-82DFB0644B81}"/>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CC457894-DA45-477A-AAB9-90694B951C10}"/>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C1CF8CA6-D2AA-4BC0-B895-C4B769C7E9AC}"/>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26E68009-8345-490B-8FA4-4512C2B2F342}"/>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D11CBA77-8E17-49A2-B4CB-CD6B1F7C1DA8}"/>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113030</xdr:rowOff>
    </xdr:from>
    <xdr:to>
      <xdr:col>24</xdr:col>
      <xdr:colOff>114300</xdr:colOff>
      <xdr:row>59</xdr:row>
      <xdr:rowOff>43180</xdr:rowOff>
    </xdr:to>
    <xdr:sp macro="" textlink="">
      <xdr:nvSpPr>
        <xdr:cNvPr id="140" name="楕円 139">
          <a:extLst>
            <a:ext uri="{FF2B5EF4-FFF2-40B4-BE49-F238E27FC236}">
              <a16:creationId xmlns:a16="http://schemas.microsoft.com/office/drawing/2014/main" id="{2CAAEA4A-CD83-410B-95BB-761476490948}"/>
            </a:ext>
          </a:extLst>
        </xdr:cNvPr>
        <xdr:cNvSpPr/>
      </xdr:nvSpPr>
      <xdr:spPr>
        <a:xfrm>
          <a:off x="4127500" y="96951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135907</xdr:rowOff>
    </xdr:from>
    <xdr:ext cx="405111" cy="259045"/>
    <xdr:sp macro="" textlink="">
      <xdr:nvSpPr>
        <xdr:cNvPr id="141" name="【体育館・プール】&#10;有形固定資産減価償却率該当値テキスト">
          <a:extLst>
            <a:ext uri="{FF2B5EF4-FFF2-40B4-BE49-F238E27FC236}">
              <a16:creationId xmlns:a16="http://schemas.microsoft.com/office/drawing/2014/main" id="{2C27ECCC-B289-419B-BD78-AAB45E87636B}"/>
            </a:ext>
          </a:extLst>
        </xdr:cNvPr>
        <xdr:cNvSpPr txBox="1"/>
      </xdr:nvSpPr>
      <xdr:spPr>
        <a:xfrm>
          <a:off x="4216400" y="9552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71120</xdr:rowOff>
    </xdr:from>
    <xdr:to>
      <xdr:col>20</xdr:col>
      <xdr:colOff>38100</xdr:colOff>
      <xdr:row>59</xdr:row>
      <xdr:rowOff>1270</xdr:rowOff>
    </xdr:to>
    <xdr:sp macro="" textlink="">
      <xdr:nvSpPr>
        <xdr:cNvPr id="142" name="楕円 141">
          <a:extLst>
            <a:ext uri="{FF2B5EF4-FFF2-40B4-BE49-F238E27FC236}">
              <a16:creationId xmlns:a16="http://schemas.microsoft.com/office/drawing/2014/main" id="{4F075EE8-EBB3-45F5-A5A4-BD6D8529FE0E}"/>
            </a:ext>
          </a:extLst>
        </xdr:cNvPr>
        <xdr:cNvSpPr/>
      </xdr:nvSpPr>
      <xdr:spPr>
        <a:xfrm>
          <a:off x="3384550" y="96532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121920</xdr:rowOff>
    </xdr:from>
    <xdr:to>
      <xdr:col>24</xdr:col>
      <xdr:colOff>63500</xdr:colOff>
      <xdr:row>58</xdr:row>
      <xdr:rowOff>163830</xdr:rowOff>
    </xdr:to>
    <xdr:cxnSp macro="">
      <xdr:nvCxnSpPr>
        <xdr:cNvPr id="143" name="直線コネクタ 142">
          <a:extLst>
            <a:ext uri="{FF2B5EF4-FFF2-40B4-BE49-F238E27FC236}">
              <a16:creationId xmlns:a16="http://schemas.microsoft.com/office/drawing/2014/main" id="{09121C60-B1E5-4643-9742-244071B5E428}"/>
            </a:ext>
          </a:extLst>
        </xdr:cNvPr>
        <xdr:cNvCxnSpPr/>
      </xdr:nvCxnSpPr>
      <xdr:spPr>
        <a:xfrm>
          <a:off x="3429000" y="9704070"/>
          <a:ext cx="7493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29210</xdr:rowOff>
    </xdr:from>
    <xdr:to>
      <xdr:col>15</xdr:col>
      <xdr:colOff>101600</xdr:colOff>
      <xdr:row>58</xdr:row>
      <xdr:rowOff>130810</xdr:rowOff>
    </xdr:to>
    <xdr:sp macro="" textlink="">
      <xdr:nvSpPr>
        <xdr:cNvPr id="144" name="楕円 143">
          <a:extLst>
            <a:ext uri="{FF2B5EF4-FFF2-40B4-BE49-F238E27FC236}">
              <a16:creationId xmlns:a16="http://schemas.microsoft.com/office/drawing/2014/main" id="{65E179E2-FD19-457B-9A0C-888D0CC1F8C1}"/>
            </a:ext>
          </a:extLst>
        </xdr:cNvPr>
        <xdr:cNvSpPr/>
      </xdr:nvSpPr>
      <xdr:spPr>
        <a:xfrm>
          <a:off x="2571750" y="961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80010</xdr:rowOff>
    </xdr:from>
    <xdr:to>
      <xdr:col>19</xdr:col>
      <xdr:colOff>177800</xdr:colOff>
      <xdr:row>58</xdr:row>
      <xdr:rowOff>121920</xdr:rowOff>
    </xdr:to>
    <xdr:cxnSp macro="">
      <xdr:nvCxnSpPr>
        <xdr:cNvPr id="145" name="直線コネクタ 144">
          <a:extLst>
            <a:ext uri="{FF2B5EF4-FFF2-40B4-BE49-F238E27FC236}">
              <a16:creationId xmlns:a16="http://schemas.microsoft.com/office/drawing/2014/main" id="{ACFC00E5-C2F6-46E1-BB40-5F1143C7FD4A}"/>
            </a:ext>
          </a:extLst>
        </xdr:cNvPr>
        <xdr:cNvCxnSpPr/>
      </xdr:nvCxnSpPr>
      <xdr:spPr>
        <a:xfrm>
          <a:off x="2622550" y="9662160"/>
          <a:ext cx="80645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160655</xdr:rowOff>
    </xdr:from>
    <xdr:to>
      <xdr:col>10</xdr:col>
      <xdr:colOff>165100</xdr:colOff>
      <xdr:row>58</xdr:row>
      <xdr:rowOff>90805</xdr:rowOff>
    </xdr:to>
    <xdr:sp macro="" textlink="">
      <xdr:nvSpPr>
        <xdr:cNvPr id="146" name="楕円 145">
          <a:extLst>
            <a:ext uri="{FF2B5EF4-FFF2-40B4-BE49-F238E27FC236}">
              <a16:creationId xmlns:a16="http://schemas.microsoft.com/office/drawing/2014/main" id="{2B1A0096-BD19-4D80-BA36-C9BB67584677}"/>
            </a:ext>
          </a:extLst>
        </xdr:cNvPr>
        <xdr:cNvSpPr/>
      </xdr:nvSpPr>
      <xdr:spPr>
        <a:xfrm>
          <a:off x="1778000" y="95777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40005</xdr:rowOff>
    </xdr:from>
    <xdr:to>
      <xdr:col>15</xdr:col>
      <xdr:colOff>50800</xdr:colOff>
      <xdr:row>58</xdr:row>
      <xdr:rowOff>80010</xdr:rowOff>
    </xdr:to>
    <xdr:cxnSp macro="">
      <xdr:nvCxnSpPr>
        <xdr:cNvPr id="147" name="直線コネクタ 146">
          <a:extLst>
            <a:ext uri="{FF2B5EF4-FFF2-40B4-BE49-F238E27FC236}">
              <a16:creationId xmlns:a16="http://schemas.microsoft.com/office/drawing/2014/main" id="{8C83FA9A-B2D9-48A8-8167-E4A6D384556B}"/>
            </a:ext>
          </a:extLst>
        </xdr:cNvPr>
        <xdr:cNvCxnSpPr/>
      </xdr:nvCxnSpPr>
      <xdr:spPr>
        <a:xfrm>
          <a:off x="1828800" y="9622155"/>
          <a:ext cx="7937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118745</xdr:rowOff>
    </xdr:from>
    <xdr:to>
      <xdr:col>6</xdr:col>
      <xdr:colOff>38100</xdr:colOff>
      <xdr:row>58</xdr:row>
      <xdr:rowOff>48895</xdr:rowOff>
    </xdr:to>
    <xdr:sp macro="" textlink="">
      <xdr:nvSpPr>
        <xdr:cNvPr id="148" name="楕円 147">
          <a:extLst>
            <a:ext uri="{FF2B5EF4-FFF2-40B4-BE49-F238E27FC236}">
              <a16:creationId xmlns:a16="http://schemas.microsoft.com/office/drawing/2014/main" id="{42BFDB73-32F6-4544-B2B4-73D8FCB47D1B}"/>
            </a:ext>
          </a:extLst>
        </xdr:cNvPr>
        <xdr:cNvSpPr/>
      </xdr:nvSpPr>
      <xdr:spPr>
        <a:xfrm>
          <a:off x="984250" y="95357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169545</xdr:rowOff>
    </xdr:from>
    <xdr:to>
      <xdr:col>10</xdr:col>
      <xdr:colOff>114300</xdr:colOff>
      <xdr:row>58</xdr:row>
      <xdr:rowOff>40005</xdr:rowOff>
    </xdr:to>
    <xdr:cxnSp macro="">
      <xdr:nvCxnSpPr>
        <xdr:cNvPr id="149" name="直線コネクタ 148">
          <a:extLst>
            <a:ext uri="{FF2B5EF4-FFF2-40B4-BE49-F238E27FC236}">
              <a16:creationId xmlns:a16="http://schemas.microsoft.com/office/drawing/2014/main" id="{4BF467F2-2164-4D58-B9F1-BA425DB25FE4}"/>
            </a:ext>
          </a:extLst>
        </xdr:cNvPr>
        <xdr:cNvCxnSpPr/>
      </xdr:nvCxnSpPr>
      <xdr:spPr>
        <a:xfrm>
          <a:off x="1028700" y="9580245"/>
          <a:ext cx="8001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160037</xdr:rowOff>
    </xdr:from>
    <xdr:ext cx="405111" cy="259045"/>
    <xdr:sp macro="" textlink="">
      <xdr:nvSpPr>
        <xdr:cNvPr id="150" name="n_1aveValue【体育館・プール】&#10;有形固定資産減価償却率">
          <a:extLst>
            <a:ext uri="{FF2B5EF4-FFF2-40B4-BE49-F238E27FC236}">
              <a16:creationId xmlns:a16="http://schemas.microsoft.com/office/drawing/2014/main" id="{798F228A-987E-436E-8ED7-69743A8BF8E3}"/>
            </a:ext>
          </a:extLst>
        </xdr:cNvPr>
        <xdr:cNvSpPr txBox="1"/>
      </xdr:nvSpPr>
      <xdr:spPr>
        <a:xfrm>
          <a:off x="32391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140987</xdr:rowOff>
    </xdr:from>
    <xdr:ext cx="405111" cy="259045"/>
    <xdr:sp macro="" textlink="">
      <xdr:nvSpPr>
        <xdr:cNvPr id="151" name="n_2aveValue【体育館・プール】&#10;有形固定資産減価償却率">
          <a:extLst>
            <a:ext uri="{FF2B5EF4-FFF2-40B4-BE49-F238E27FC236}">
              <a16:creationId xmlns:a16="http://schemas.microsoft.com/office/drawing/2014/main" id="{FC32C77B-B4AF-4ADA-B8FB-39579CCBF397}"/>
            </a:ext>
          </a:extLst>
        </xdr:cNvPr>
        <xdr:cNvSpPr txBox="1"/>
      </xdr:nvSpPr>
      <xdr:spPr>
        <a:xfrm>
          <a:off x="24390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163847</xdr:rowOff>
    </xdr:from>
    <xdr:ext cx="405111" cy="259045"/>
    <xdr:sp macro="" textlink="">
      <xdr:nvSpPr>
        <xdr:cNvPr id="152" name="n_3aveValue【体育館・プール】&#10;有形固定資産減価償却率">
          <a:extLst>
            <a:ext uri="{FF2B5EF4-FFF2-40B4-BE49-F238E27FC236}">
              <a16:creationId xmlns:a16="http://schemas.microsoft.com/office/drawing/2014/main" id="{6C9F6FA8-0E6D-46D0-8014-B33D46419BFD}"/>
            </a:ext>
          </a:extLst>
        </xdr:cNvPr>
        <xdr:cNvSpPr txBox="1"/>
      </xdr:nvSpPr>
      <xdr:spPr>
        <a:xfrm>
          <a:off x="1645294"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125747</xdr:rowOff>
    </xdr:from>
    <xdr:ext cx="405111" cy="259045"/>
    <xdr:sp macro="" textlink="">
      <xdr:nvSpPr>
        <xdr:cNvPr id="153" name="n_4aveValue【体育館・プール】&#10;有形固定資産減価償却率">
          <a:extLst>
            <a:ext uri="{FF2B5EF4-FFF2-40B4-BE49-F238E27FC236}">
              <a16:creationId xmlns:a16="http://schemas.microsoft.com/office/drawing/2014/main" id="{45685AE0-CB5D-45FE-AEE2-8DE6115791CF}"/>
            </a:ext>
          </a:extLst>
        </xdr:cNvPr>
        <xdr:cNvSpPr txBox="1"/>
      </xdr:nvSpPr>
      <xdr:spPr>
        <a:xfrm>
          <a:off x="8515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17797</xdr:rowOff>
    </xdr:from>
    <xdr:ext cx="405111" cy="259045"/>
    <xdr:sp macro="" textlink="">
      <xdr:nvSpPr>
        <xdr:cNvPr id="154" name="n_1mainValue【体育館・プール】&#10;有形固定資産減価償却率">
          <a:extLst>
            <a:ext uri="{FF2B5EF4-FFF2-40B4-BE49-F238E27FC236}">
              <a16:creationId xmlns:a16="http://schemas.microsoft.com/office/drawing/2014/main" id="{5FB46BDD-D373-4585-A7F1-0E7EAE2DE3BA}"/>
            </a:ext>
          </a:extLst>
        </xdr:cNvPr>
        <xdr:cNvSpPr txBox="1"/>
      </xdr:nvSpPr>
      <xdr:spPr>
        <a:xfrm>
          <a:off x="3239144" y="9434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147337</xdr:rowOff>
    </xdr:from>
    <xdr:ext cx="405111" cy="259045"/>
    <xdr:sp macro="" textlink="">
      <xdr:nvSpPr>
        <xdr:cNvPr id="155" name="n_2mainValue【体育館・プール】&#10;有形固定資産減価償却率">
          <a:extLst>
            <a:ext uri="{FF2B5EF4-FFF2-40B4-BE49-F238E27FC236}">
              <a16:creationId xmlns:a16="http://schemas.microsoft.com/office/drawing/2014/main" id="{2F2D9FBE-45CE-46B9-BE98-8D0D352ED817}"/>
            </a:ext>
          </a:extLst>
        </xdr:cNvPr>
        <xdr:cNvSpPr txBox="1"/>
      </xdr:nvSpPr>
      <xdr:spPr>
        <a:xfrm>
          <a:off x="2439044"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107332</xdr:rowOff>
    </xdr:from>
    <xdr:ext cx="405111" cy="259045"/>
    <xdr:sp macro="" textlink="">
      <xdr:nvSpPr>
        <xdr:cNvPr id="156" name="n_3mainValue【体育館・プール】&#10;有形固定資産減価償却率">
          <a:extLst>
            <a:ext uri="{FF2B5EF4-FFF2-40B4-BE49-F238E27FC236}">
              <a16:creationId xmlns:a16="http://schemas.microsoft.com/office/drawing/2014/main" id="{F89AFDAC-A94D-4501-95EF-81823BD0BF64}"/>
            </a:ext>
          </a:extLst>
        </xdr:cNvPr>
        <xdr:cNvSpPr txBox="1"/>
      </xdr:nvSpPr>
      <xdr:spPr>
        <a:xfrm>
          <a:off x="1645294" y="935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65422</xdr:rowOff>
    </xdr:from>
    <xdr:ext cx="405111" cy="259045"/>
    <xdr:sp macro="" textlink="">
      <xdr:nvSpPr>
        <xdr:cNvPr id="157" name="n_4mainValue【体育館・プール】&#10;有形固定資産減価償却率">
          <a:extLst>
            <a:ext uri="{FF2B5EF4-FFF2-40B4-BE49-F238E27FC236}">
              <a16:creationId xmlns:a16="http://schemas.microsoft.com/office/drawing/2014/main" id="{D46AB780-D516-4667-86EA-67BE16896D54}"/>
            </a:ext>
          </a:extLst>
        </xdr:cNvPr>
        <xdr:cNvSpPr txBox="1"/>
      </xdr:nvSpPr>
      <xdr:spPr>
        <a:xfrm>
          <a:off x="851544" y="931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8" name="正方形/長方形 157">
          <a:extLst>
            <a:ext uri="{FF2B5EF4-FFF2-40B4-BE49-F238E27FC236}">
              <a16:creationId xmlns:a16="http://schemas.microsoft.com/office/drawing/2014/main" id="{37EE4BBE-9D9A-4651-9BF2-99174DA1A864}"/>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9" name="正方形/長方形 158">
          <a:extLst>
            <a:ext uri="{FF2B5EF4-FFF2-40B4-BE49-F238E27FC236}">
              <a16:creationId xmlns:a16="http://schemas.microsoft.com/office/drawing/2014/main" id="{381B769D-5CBC-41EB-98DA-9150FF06F96C}"/>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0" name="正方形/長方形 159">
          <a:extLst>
            <a:ext uri="{FF2B5EF4-FFF2-40B4-BE49-F238E27FC236}">
              <a16:creationId xmlns:a16="http://schemas.microsoft.com/office/drawing/2014/main" id="{89CA4DCE-34D1-4587-B556-E81AF5114ACA}"/>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1" name="正方形/長方形 160">
          <a:extLst>
            <a:ext uri="{FF2B5EF4-FFF2-40B4-BE49-F238E27FC236}">
              <a16:creationId xmlns:a16="http://schemas.microsoft.com/office/drawing/2014/main" id="{D3FE5E9B-F84A-419C-874C-B06836C2B7A1}"/>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2" name="正方形/長方形 161">
          <a:extLst>
            <a:ext uri="{FF2B5EF4-FFF2-40B4-BE49-F238E27FC236}">
              <a16:creationId xmlns:a16="http://schemas.microsoft.com/office/drawing/2014/main" id="{F81C8238-5E06-4C88-9921-4CA76761B106}"/>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3" name="正方形/長方形 162">
          <a:extLst>
            <a:ext uri="{FF2B5EF4-FFF2-40B4-BE49-F238E27FC236}">
              <a16:creationId xmlns:a16="http://schemas.microsoft.com/office/drawing/2014/main" id="{36D316F4-EA39-4B3C-9AB0-3A56CEBA3639}"/>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4" name="正方形/長方形 163">
          <a:extLst>
            <a:ext uri="{FF2B5EF4-FFF2-40B4-BE49-F238E27FC236}">
              <a16:creationId xmlns:a16="http://schemas.microsoft.com/office/drawing/2014/main" id="{41A2FC04-CF1B-489E-9CE2-28207208767B}"/>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5" name="正方形/長方形 164">
          <a:extLst>
            <a:ext uri="{FF2B5EF4-FFF2-40B4-BE49-F238E27FC236}">
              <a16:creationId xmlns:a16="http://schemas.microsoft.com/office/drawing/2014/main" id="{75096822-42E0-4BCA-8DDA-A5AF4554E5FC}"/>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6" name="テキスト ボックス 165">
          <a:extLst>
            <a:ext uri="{FF2B5EF4-FFF2-40B4-BE49-F238E27FC236}">
              <a16:creationId xmlns:a16="http://schemas.microsoft.com/office/drawing/2014/main" id="{D4BDAD44-641B-4731-8BC9-DBE6B74B5E9D}"/>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7" name="直線コネクタ 166">
          <a:extLst>
            <a:ext uri="{FF2B5EF4-FFF2-40B4-BE49-F238E27FC236}">
              <a16:creationId xmlns:a16="http://schemas.microsoft.com/office/drawing/2014/main" id="{B9E4EAF5-42D9-4714-A59F-0AA74FEA5902}"/>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8" name="直線コネクタ 167">
          <a:extLst>
            <a:ext uri="{FF2B5EF4-FFF2-40B4-BE49-F238E27FC236}">
              <a16:creationId xmlns:a16="http://schemas.microsoft.com/office/drawing/2014/main" id="{B6E26801-D0E3-4E55-899B-C48699165F47}"/>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69" name="テキスト ボックス 168">
          <a:extLst>
            <a:ext uri="{FF2B5EF4-FFF2-40B4-BE49-F238E27FC236}">
              <a16:creationId xmlns:a16="http://schemas.microsoft.com/office/drawing/2014/main" id="{4EDA865D-D844-4BC4-B7CF-19158DF6B5DB}"/>
            </a:ext>
          </a:extLst>
        </xdr:cNvPr>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0" name="直線コネクタ 169">
          <a:extLst>
            <a:ext uri="{FF2B5EF4-FFF2-40B4-BE49-F238E27FC236}">
              <a16:creationId xmlns:a16="http://schemas.microsoft.com/office/drawing/2014/main" id="{C48EA4DB-A913-4304-83B4-14FAF0C3CF38}"/>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1" name="テキスト ボックス 170">
          <a:extLst>
            <a:ext uri="{FF2B5EF4-FFF2-40B4-BE49-F238E27FC236}">
              <a16:creationId xmlns:a16="http://schemas.microsoft.com/office/drawing/2014/main" id="{12632D03-D2E5-4FBA-B127-B03ED33CA6D9}"/>
            </a:ext>
          </a:extLst>
        </xdr:cNvPr>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2" name="直線コネクタ 171">
          <a:extLst>
            <a:ext uri="{FF2B5EF4-FFF2-40B4-BE49-F238E27FC236}">
              <a16:creationId xmlns:a16="http://schemas.microsoft.com/office/drawing/2014/main" id="{79876B6E-3103-4B08-B472-69201E4408F7}"/>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3" name="テキスト ボックス 172">
          <a:extLst>
            <a:ext uri="{FF2B5EF4-FFF2-40B4-BE49-F238E27FC236}">
              <a16:creationId xmlns:a16="http://schemas.microsoft.com/office/drawing/2014/main" id="{DC75193C-0048-48DB-AB36-6CF23436D587}"/>
            </a:ext>
          </a:extLst>
        </xdr:cNvPr>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4" name="直線コネクタ 173">
          <a:extLst>
            <a:ext uri="{FF2B5EF4-FFF2-40B4-BE49-F238E27FC236}">
              <a16:creationId xmlns:a16="http://schemas.microsoft.com/office/drawing/2014/main" id="{575F368A-C3BC-435E-8755-2A523C5BA5A0}"/>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75" name="テキスト ボックス 174">
          <a:extLst>
            <a:ext uri="{FF2B5EF4-FFF2-40B4-BE49-F238E27FC236}">
              <a16:creationId xmlns:a16="http://schemas.microsoft.com/office/drawing/2014/main" id="{61CF862A-2CB0-4A80-9802-FC8D6D945C41}"/>
            </a:ext>
          </a:extLst>
        </xdr:cNvPr>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6" name="直線コネクタ 175">
          <a:extLst>
            <a:ext uri="{FF2B5EF4-FFF2-40B4-BE49-F238E27FC236}">
              <a16:creationId xmlns:a16="http://schemas.microsoft.com/office/drawing/2014/main" id="{F09DAE2A-4DD6-41C4-A62D-A776DBB956F1}"/>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77" name="テキスト ボックス 176">
          <a:extLst>
            <a:ext uri="{FF2B5EF4-FFF2-40B4-BE49-F238E27FC236}">
              <a16:creationId xmlns:a16="http://schemas.microsoft.com/office/drawing/2014/main" id="{B011445A-83B6-4F58-9198-BB79BAB2F79C}"/>
            </a:ext>
          </a:extLst>
        </xdr:cNvPr>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8" name="直線コネクタ 177">
          <a:extLst>
            <a:ext uri="{FF2B5EF4-FFF2-40B4-BE49-F238E27FC236}">
              <a16:creationId xmlns:a16="http://schemas.microsoft.com/office/drawing/2014/main" id="{DD967232-2A25-4C43-BDB1-71BEDC10A0AA}"/>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79" name="テキスト ボックス 178">
          <a:extLst>
            <a:ext uri="{FF2B5EF4-FFF2-40B4-BE49-F238E27FC236}">
              <a16:creationId xmlns:a16="http://schemas.microsoft.com/office/drawing/2014/main" id="{E0687D1B-C377-4AD8-9DF2-0E3D2E8A6D37}"/>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0" name="【体育館・プール】&#10;一人当たり面積グラフ枠">
          <a:extLst>
            <a:ext uri="{FF2B5EF4-FFF2-40B4-BE49-F238E27FC236}">
              <a16:creationId xmlns:a16="http://schemas.microsoft.com/office/drawing/2014/main" id="{D3FE5BDD-13AF-42DB-BE91-4A197EAA08A1}"/>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69850</xdr:rowOff>
    </xdr:from>
    <xdr:to>
      <xdr:col>54</xdr:col>
      <xdr:colOff>189865</xdr:colOff>
      <xdr:row>64</xdr:row>
      <xdr:rowOff>33020</xdr:rowOff>
    </xdr:to>
    <xdr:cxnSp macro="">
      <xdr:nvCxnSpPr>
        <xdr:cNvPr id="181" name="直線コネクタ 180">
          <a:extLst>
            <a:ext uri="{FF2B5EF4-FFF2-40B4-BE49-F238E27FC236}">
              <a16:creationId xmlns:a16="http://schemas.microsoft.com/office/drawing/2014/main" id="{04B91519-6F1A-40AE-B751-0E237C883FC2}"/>
            </a:ext>
          </a:extLst>
        </xdr:cNvPr>
        <xdr:cNvCxnSpPr/>
      </xdr:nvCxnSpPr>
      <xdr:spPr>
        <a:xfrm flipV="1">
          <a:off x="9429115" y="9156700"/>
          <a:ext cx="0" cy="1449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36847</xdr:rowOff>
    </xdr:from>
    <xdr:ext cx="469744" cy="259045"/>
    <xdr:sp macro="" textlink="">
      <xdr:nvSpPr>
        <xdr:cNvPr id="182" name="【体育館・プール】&#10;一人当たり面積最小値テキスト">
          <a:extLst>
            <a:ext uri="{FF2B5EF4-FFF2-40B4-BE49-F238E27FC236}">
              <a16:creationId xmlns:a16="http://schemas.microsoft.com/office/drawing/2014/main" id="{38BDD4A9-01FE-443B-A568-7BEA9C4DA038}"/>
            </a:ext>
          </a:extLst>
        </xdr:cNvPr>
        <xdr:cNvSpPr txBox="1"/>
      </xdr:nvSpPr>
      <xdr:spPr>
        <a:xfrm>
          <a:off x="9467850" y="1060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33020</xdr:rowOff>
    </xdr:from>
    <xdr:to>
      <xdr:col>55</xdr:col>
      <xdr:colOff>88900</xdr:colOff>
      <xdr:row>64</xdr:row>
      <xdr:rowOff>33020</xdr:rowOff>
    </xdr:to>
    <xdr:cxnSp macro="">
      <xdr:nvCxnSpPr>
        <xdr:cNvPr id="183" name="直線コネクタ 182">
          <a:extLst>
            <a:ext uri="{FF2B5EF4-FFF2-40B4-BE49-F238E27FC236}">
              <a16:creationId xmlns:a16="http://schemas.microsoft.com/office/drawing/2014/main" id="{10653FB0-8511-4A76-8833-756ABBDA6193}"/>
            </a:ext>
          </a:extLst>
        </xdr:cNvPr>
        <xdr:cNvCxnSpPr/>
      </xdr:nvCxnSpPr>
      <xdr:spPr>
        <a:xfrm>
          <a:off x="9359900" y="106057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16527</xdr:rowOff>
    </xdr:from>
    <xdr:ext cx="469744" cy="259045"/>
    <xdr:sp macro="" textlink="">
      <xdr:nvSpPr>
        <xdr:cNvPr id="184" name="【体育館・プール】&#10;一人当たり面積最大値テキスト">
          <a:extLst>
            <a:ext uri="{FF2B5EF4-FFF2-40B4-BE49-F238E27FC236}">
              <a16:creationId xmlns:a16="http://schemas.microsoft.com/office/drawing/2014/main" id="{3E5E1CFB-700F-41EF-95C1-B8DB32F4E286}"/>
            </a:ext>
          </a:extLst>
        </xdr:cNvPr>
        <xdr:cNvSpPr txBox="1"/>
      </xdr:nvSpPr>
      <xdr:spPr>
        <a:xfrm>
          <a:off x="9467850" y="893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69850</xdr:rowOff>
    </xdr:from>
    <xdr:to>
      <xdr:col>55</xdr:col>
      <xdr:colOff>88900</xdr:colOff>
      <xdr:row>55</xdr:row>
      <xdr:rowOff>69850</xdr:rowOff>
    </xdr:to>
    <xdr:cxnSp macro="">
      <xdr:nvCxnSpPr>
        <xdr:cNvPr id="185" name="直線コネクタ 184">
          <a:extLst>
            <a:ext uri="{FF2B5EF4-FFF2-40B4-BE49-F238E27FC236}">
              <a16:creationId xmlns:a16="http://schemas.microsoft.com/office/drawing/2014/main" id="{4AA701AD-E24F-461D-BCF2-221DDD6565F3}"/>
            </a:ext>
          </a:extLst>
        </xdr:cNvPr>
        <xdr:cNvCxnSpPr/>
      </xdr:nvCxnSpPr>
      <xdr:spPr>
        <a:xfrm>
          <a:off x="9359900" y="9156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26687</xdr:rowOff>
    </xdr:from>
    <xdr:ext cx="469744" cy="259045"/>
    <xdr:sp macro="" textlink="">
      <xdr:nvSpPr>
        <xdr:cNvPr id="186" name="【体育館・プール】&#10;一人当たり面積平均値テキスト">
          <a:extLst>
            <a:ext uri="{FF2B5EF4-FFF2-40B4-BE49-F238E27FC236}">
              <a16:creationId xmlns:a16="http://schemas.microsoft.com/office/drawing/2014/main" id="{5B322C01-579A-463C-B798-3C15A9097B61}"/>
            </a:ext>
          </a:extLst>
        </xdr:cNvPr>
        <xdr:cNvSpPr txBox="1"/>
      </xdr:nvSpPr>
      <xdr:spPr>
        <a:xfrm>
          <a:off x="9467850" y="101041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3810</xdr:rowOff>
    </xdr:from>
    <xdr:to>
      <xdr:col>55</xdr:col>
      <xdr:colOff>50800</xdr:colOff>
      <xdr:row>62</xdr:row>
      <xdr:rowOff>105410</xdr:rowOff>
    </xdr:to>
    <xdr:sp macro="" textlink="">
      <xdr:nvSpPr>
        <xdr:cNvPr id="187" name="フローチャート: 判断 186">
          <a:extLst>
            <a:ext uri="{FF2B5EF4-FFF2-40B4-BE49-F238E27FC236}">
              <a16:creationId xmlns:a16="http://schemas.microsoft.com/office/drawing/2014/main" id="{74AE4126-D887-4A9B-B98D-0168E70A0062}"/>
            </a:ext>
          </a:extLst>
        </xdr:cNvPr>
        <xdr:cNvSpPr/>
      </xdr:nvSpPr>
      <xdr:spPr>
        <a:xfrm>
          <a:off x="9398000" y="102463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19050</xdr:rowOff>
    </xdr:from>
    <xdr:to>
      <xdr:col>50</xdr:col>
      <xdr:colOff>165100</xdr:colOff>
      <xdr:row>62</xdr:row>
      <xdr:rowOff>120650</xdr:rowOff>
    </xdr:to>
    <xdr:sp macro="" textlink="">
      <xdr:nvSpPr>
        <xdr:cNvPr id="188" name="フローチャート: 判断 187">
          <a:extLst>
            <a:ext uri="{FF2B5EF4-FFF2-40B4-BE49-F238E27FC236}">
              <a16:creationId xmlns:a16="http://schemas.microsoft.com/office/drawing/2014/main" id="{345A8571-43B0-49B3-B0A2-9CF03281EB71}"/>
            </a:ext>
          </a:extLst>
        </xdr:cNvPr>
        <xdr:cNvSpPr/>
      </xdr:nvSpPr>
      <xdr:spPr>
        <a:xfrm>
          <a:off x="8636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17780</xdr:rowOff>
    </xdr:from>
    <xdr:to>
      <xdr:col>46</xdr:col>
      <xdr:colOff>38100</xdr:colOff>
      <xdr:row>62</xdr:row>
      <xdr:rowOff>119380</xdr:rowOff>
    </xdr:to>
    <xdr:sp macro="" textlink="">
      <xdr:nvSpPr>
        <xdr:cNvPr id="189" name="フローチャート: 判断 188">
          <a:extLst>
            <a:ext uri="{FF2B5EF4-FFF2-40B4-BE49-F238E27FC236}">
              <a16:creationId xmlns:a16="http://schemas.microsoft.com/office/drawing/2014/main" id="{2C3D836B-9629-40F4-9C57-33B760D9BD9F}"/>
            </a:ext>
          </a:extLst>
        </xdr:cNvPr>
        <xdr:cNvSpPr/>
      </xdr:nvSpPr>
      <xdr:spPr>
        <a:xfrm>
          <a:off x="7842250" y="102603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156210</xdr:rowOff>
    </xdr:from>
    <xdr:to>
      <xdr:col>41</xdr:col>
      <xdr:colOff>101600</xdr:colOff>
      <xdr:row>62</xdr:row>
      <xdr:rowOff>86360</xdr:rowOff>
    </xdr:to>
    <xdr:sp macro="" textlink="">
      <xdr:nvSpPr>
        <xdr:cNvPr id="190" name="フローチャート: 判断 189">
          <a:extLst>
            <a:ext uri="{FF2B5EF4-FFF2-40B4-BE49-F238E27FC236}">
              <a16:creationId xmlns:a16="http://schemas.microsoft.com/office/drawing/2014/main" id="{2C71B5DD-C870-4A1A-9C17-77C85213E3AD}"/>
            </a:ext>
          </a:extLst>
        </xdr:cNvPr>
        <xdr:cNvSpPr/>
      </xdr:nvSpPr>
      <xdr:spPr>
        <a:xfrm>
          <a:off x="7029450" y="102336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162560</xdr:rowOff>
    </xdr:from>
    <xdr:to>
      <xdr:col>36</xdr:col>
      <xdr:colOff>165100</xdr:colOff>
      <xdr:row>62</xdr:row>
      <xdr:rowOff>92710</xdr:rowOff>
    </xdr:to>
    <xdr:sp macro="" textlink="">
      <xdr:nvSpPr>
        <xdr:cNvPr id="191" name="フローチャート: 判断 190">
          <a:extLst>
            <a:ext uri="{FF2B5EF4-FFF2-40B4-BE49-F238E27FC236}">
              <a16:creationId xmlns:a16="http://schemas.microsoft.com/office/drawing/2014/main" id="{8FA7E422-3C8E-4D22-937D-25E3E455C908}"/>
            </a:ext>
          </a:extLst>
        </xdr:cNvPr>
        <xdr:cNvSpPr/>
      </xdr:nvSpPr>
      <xdr:spPr>
        <a:xfrm>
          <a:off x="6235700" y="102400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E6CDB943-C8AA-41E5-8758-0C3D744E6563}"/>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3" name="テキスト ボックス 192">
          <a:extLst>
            <a:ext uri="{FF2B5EF4-FFF2-40B4-BE49-F238E27FC236}">
              <a16:creationId xmlns:a16="http://schemas.microsoft.com/office/drawing/2014/main" id="{CACF2ABD-23A3-46B8-911F-77522B1090C0}"/>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4" name="テキスト ボックス 193">
          <a:extLst>
            <a:ext uri="{FF2B5EF4-FFF2-40B4-BE49-F238E27FC236}">
              <a16:creationId xmlns:a16="http://schemas.microsoft.com/office/drawing/2014/main" id="{3F8640DE-E524-4A35-A6CC-839FACB833E6}"/>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5" name="テキスト ボックス 194">
          <a:extLst>
            <a:ext uri="{FF2B5EF4-FFF2-40B4-BE49-F238E27FC236}">
              <a16:creationId xmlns:a16="http://schemas.microsoft.com/office/drawing/2014/main" id="{D5C8A783-31EB-475D-9DA0-4053925E568C}"/>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6" name="テキスト ボックス 195">
          <a:extLst>
            <a:ext uri="{FF2B5EF4-FFF2-40B4-BE49-F238E27FC236}">
              <a16:creationId xmlns:a16="http://schemas.microsoft.com/office/drawing/2014/main" id="{7905C272-53AC-415B-8538-E65B7DDF7F4B}"/>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29210</xdr:rowOff>
    </xdr:from>
    <xdr:to>
      <xdr:col>55</xdr:col>
      <xdr:colOff>50800</xdr:colOff>
      <xdr:row>63</xdr:row>
      <xdr:rowOff>130810</xdr:rowOff>
    </xdr:to>
    <xdr:sp macro="" textlink="">
      <xdr:nvSpPr>
        <xdr:cNvPr id="197" name="楕円 196">
          <a:extLst>
            <a:ext uri="{FF2B5EF4-FFF2-40B4-BE49-F238E27FC236}">
              <a16:creationId xmlns:a16="http://schemas.microsoft.com/office/drawing/2014/main" id="{BC05BF04-8DF6-4B93-9089-45F1E81CB188}"/>
            </a:ext>
          </a:extLst>
        </xdr:cNvPr>
        <xdr:cNvSpPr/>
      </xdr:nvSpPr>
      <xdr:spPr>
        <a:xfrm>
          <a:off x="9398000" y="104368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115587</xdr:rowOff>
    </xdr:from>
    <xdr:ext cx="469744" cy="259045"/>
    <xdr:sp macro="" textlink="">
      <xdr:nvSpPr>
        <xdr:cNvPr id="198" name="【体育館・プール】&#10;一人当たり面積該当値テキスト">
          <a:extLst>
            <a:ext uri="{FF2B5EF4-FFF2-40B4-BE49-F238E27FC236}">
              <a16:creationId xmlns:a16="http://schemas.microsoft.com/office/drawing/2014/main" id="{E5E62413-AA43-40B8-A48E-704AC7017E62}"/>
            </a:ext>
          </a:extLst>
        </xdr:cNvPr>
        <xdr:cNvSpPr txBox="1"/>
      </xdr:nvSpPr>
      <xdr:spPr>
        <a:xfrm>
          <a:off x="9467850" y="1035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31750</xdr:rowOff>
    </xdr:from>
    <xdr:to>
      <xdr:col>50</xdr:col>
      <xdr:colOff>165100</xdr:colOff>
      <xdr:row>63</xdr:row>
      <xdr:rowOff>133350</xdr:rowOff>
    </xdr:to>
    <xdr:sp macro="" textlink="">
      <xdr:nvSpPr>
        <xdr:cNvPr id="199" name="楕円 198">
          <a:extLst>
            <a:ext uri="{FF2B5EF4-FFF2-40B4-BE49-F238E27FC236}">
              <a16:creationId xmlns:a16="http://schemas.microsoft.com/office/drawing/2014/main" id="{E816F7C8-1FB5-4A4A-A69F-3CB074C165A5}"/>
            </a:ext>
          </a:extLst>
        </xdr:cNvPr>
        <xdr:cNvSpPr/>
      </xdr:nvSpPr>
      <xdr:spPr>
        <a:xfrm>
          <a:off x="8636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80010</xdr:rowOff>
    </xdr:from>
    <xdr:to>
      <xdr:col>55</xdr:col>
      <xdr:colOff>0</xdr:colOff>
      <xdr:row>63</xdr:row>
      <xdr:rowOff>82550</xdr:rowOff>
    </xdr:to>
    <xdr:cxnSp macro="">
      <xdr:nvCxnSpPr>
        <xdr:cNvPr id="200" name="直線コネクタ 199">
          <a:extLst>
            <a:ext uri="{FF2B5EF4-FFF2-40B4-BE49-F238E27FC236}">
              <a16:creationId xmlns:a16="http://schemas.microsoft.com/office/drawing/2014/main" id="{08AECEF8-0656-4BB8-ABA4-102EEAC7E2F6}"/>
            </a:ext>
          </a:extLst>
        </xdr:cNvPr>
        <xdr:cNvCxnSpPr/>
      </xdr:nvCxnSpPr>
      <xdr:spPr>
        <a:xfrm flipV="1">
          <a:off x="8686800" y="10487660"/>
          <a:ext cx="74295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34290</xdr:rowOff>
    </xdr:from>
    <xdr:to>
      <xdr:col>46</xdr:col>
      <xdr:colOff>38100</xdr:colOff>
      <xdr:row>63</xdr:row>
      <xdr:rowOff>135890</xdr:rowOff>
    </xdr:to>
    <xdr:sp macro="" textlink="">
      <xdr:nvSpPr>
        <xdr:cNvPr id="201" name="楕円 200">
          <a:extLst>
            <a:ext uri="{FF2B5EF4-FFF2-40B4-BE49-F238E27FC236}">
              <a16:creationId xmlns:a16="http://schemas.microsoft.com/office/drawing/2014/main" id="{A33CD965-1CCC-4A67-A858-934A84292A01}"/>
            </a:ext>
          </a:extLst>
        </xdr:cNvPr>
        <xdr:cNvSpPr/>
      </xdr:nvSpPr>
      <xdr:spPr>
        <a:xfrm>
          <a:off x="7842250" y="104419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82550</xdr:rowOff>
    </xdr:from>
    <xdr:to>
      <xdr:col>50</xdr:col>
      <xdr:colOff>114300</xdr:colOff>
      <xdr:row>63</xdr:row>
      <xdr:rowOff>85090</xdr:rowOff>
    </xdr:to>
    <xdr:cxnSp macro="">
      <xdr:nvCxnSpPr>
        <xdr:cNvPr id="202" name="直線コネクタ 201">
          <a:extLst>
            <a:ext uri="{FF2B5EF4-FFF2-40B4-BE49-F238E27FC236}">
              <a16:creationId xmlns:a16="http://schemas.microsoft.com/office/drawing/2014/main" id="{F97E19F2-43A2-43A4-AB3F-A125937B8734}"/>
            </a:ext>
          </a:extLst>
        </xdr:cNvPr>
        <xdr:cNvCxnSpPr/>
      </xdr:nvCxnSpPr>
      <xdr:spPr>
        <a:xfrm flipV="1">
          <a:off x="7886700" y="10490200"/>
          <a:ext cx="8001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38100</xdr:rowOff>
    </xdr:from>
    <xdr:to>
      <xdr:col>41</xdr:col>
      <xdr:colOff>101600</xdr:colOff>
      <xdr:row>63</xdr:row>
      <xdr:rowOff>139700</xdr:rowOff>
    </xdr:to>
    <xdr:sp macro="" textlink="">
      <xdr:nvSpPr>
        <xdr:cNvPr id="203" name="楕円 202">
          <a:extLst>
            <a:ext uri="{FF2B5EF4-FFF2-40B4-BE49-F238E27FC236}">
              <a16:creationId xmlns:a16="http://schemas.microsoft.com/office/drawing/2014/main" id="{2AE9B2B3-BF5D-4C60-A96C-DD6CA18C94AF}"/>
            </a:ext>
          </a:extLst>
        </xdr:cNvPr>
        <xdr:cNvSpPr/>
      </xdr:nvSpPr>
      <xdr:spPr>
        <a:xfrm>
          <a:off x="702945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85090</xdr:rowOff>
    </xdr:from>
    <xdr:to>
      <xdr:col>45</xdr:col>
      <xdr:colOff>177800</xdr:colOff>
      <xdr:row>63</xdr:row>
      <xdr:rowOff>88900</xdr:rowOff>
    </xdr:to>
    <xdr:cxnSp macro="">
      <xdr:nvCxnSpPr>
        <xdr:cNvPr id="204" name="直線コネクタ 203">
          <a:extLst>
            <a:ext uri="{FF2B5EF4-FFF2-40B4-BE49-F238E27FC236}">
              <a16:creationId xmlns:a16="http://schemas.microsoft.com/office/drawing/2014/main" id="{9F0BEC9B-1848-409F-8D5A-284B2B2A47AF}"/>
            </a:ext>
          </a:extLst>
        </xdr:cNvPr>
        <xdr:cNvCxnSpPr/>
      </xdr:nvCxnSpPr>
      <xdr:spPr>
        <a:xfrm flipV="1">
          <a:off x="7080250" y="10492740"/>
          <a:ext cx="8064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39370</xdr:rowOff>
    </xdr:from>
    <xdr:to>
      <xdr:col>36</xdr:col>
      <xdr:colOff>165100</xdr:colOff>
      <xdr:row>63</xdr:row>
      <xdr:rowOff>140970</xdr:rowOff>
    </xdr:to>
    <xdr:sp macro="" textlink="">
      <xdr:nvSpPr>
        <xdr:cNvPr id="205" name="楕円 204">
          <a:extLst>
            <a:ext uri="{FF2B5EF4-FFF2-40B4-BE49-F238E27FC236}">
              <a16:creationId xmlns:a16="http://schemas.microsoft.com/office/drawing/2014/main" id="{9E8C7424-6CAA-45D4-9943-08D8C7021292}"/>
            </a:ext>
          </a:extLst>
        </xdr:cNvPr>
        <xdr:cNvSpPr/>
      </xdr:nvSpPr>
      <xdr:spPr>
        <a:xfrm>
          <a:off x="6235700" y="1044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88900</xdr:rowOff>
    </xdr:from>
    <xdr:to>
      <xdr:col>41</xdr:col>
      <xdr:colOff>50800</xdr:colOff>
      <xdr:row>63</xdr:row>
      <xdr:rowOff>90170</xdr:rowOff>
    </xdr:to>
    <xdr:cxnSp macro="">
      <xdr:nvCxnSpPr>
        <xdr:cNvPr id="206" name="直線コネクタ 205">
          <a:extLst>
            <a:ext uri="{FF2B5EF4-FFF2-40B4-BE49-F238E27FC236}">
              <a16:creationId xmlns:a16="http://schemas.microsoft.com/office/drawing/2014/main" id="{5D13D700-AB99-465E-8D55-6EBE160662C7}"/>
            </a:ext>
          </a:extLst>
        </xdr:cNvPr>
        <xdr:cNvCxnSpPr/>
      </xdr:nvCxnSpPr>
      <xdr:spPr>
        <a:xfrm flipV="1">
          <a:off x="6286500" y="10496550"/>
          <a:ext cx="79375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137177</xdr:rowOff>
    </xdr:from>
    <xdr:ext cx="469744" cy="259045"/>
    <xdr:sp macro="" textlink="">
      <xdr:nvSpPr>
        <xdr:cNvPr id="207" name="n_1aveValue【体育館・プール】&#10;一人当たり面積">
          <a:extLst>
            <a:ext uri="{FF2B5EF4-FFF2-40B4-BE49-F238E27FC236}">
              <a16:creationId xmlns:a16="http://schemas.microsoft.com/office/drawing/2014/main" id="{8E2C2584-9F5C-4F06-89C3-AC1E0265A0A3}"/>
            </a:ext>
          </a:extLst>
        </xdr:cNvPr>
        <xdr:cNvSpPr txBox="1"/>
      </xdr:nvSpPr>
      <xdr:spPr>
        <a:xfrm>
          <a:off x="8458277" y="1004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135907</xdr:rowOff>
    </xdr:from>
    <xdr:ext cx="469744" cy="259045"/>
    <xdr:sp macro="" textlink="">
      <xdr:nvSpPr>
        <xdr:cNvPr id="208" name="n_2aveValue【体育館・プール】&#10;一人当たり面積">
          <a:extLst>
            <a:ext uri="{FF2B5EF4-FFF2-40B4-BE49-F238E27FC236}">
              <a16:creationId xmlns:a16="http://schemas.microsoft.com/office/drawing/2014/main" id="{F7C4DA1A-4D1E-4F35-88B1-CDFCC5063880}"/>
            </a:ext>
          </a:extLst>
        </xdr:cNvPr>
        <xdr:cNvSpPr txBox="1"/>
      </xdr:nvSpPr>
      <xdr:spPr>
        <a:xfrm>
          <a:off x="7677227" y="1004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102887</xdr:rowOff>
    </xdr:from>
    <xdr:ext cx="469744" cy="259045"/>
    <xdr:sp macro="" textlink="">
      <xdr:nvSpPr>
        <xdr:cNvPr id="209" name="n_3aveValue【体育館・プール】&#10;一人当たり面積">
          <a:extLst>
            <a:ext uri="{FF2B5EF4-FFF2-40B4-BE49-F238E27FC236}">
              <a16:creationId xmlns:a16="http://schemas.microsoft.com/office/drawing/2014/main" id="{E41AAD0F-664C-4684-BFCD-90AD5847D9DF}"/>
            </a:ext>
          </a:extLst>
        </xdr:cNvPr>
        <xdr:cNvSpPr txBox="1"/>
      </xdr:nvSpPr>
      <xdr:spPr>
        <a:xfrm>
          <a:off x="6864427" y="1001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109237</xdr:rowOff>
    </xdr:from>
    <xdr:ext cx="469744" cy="259045"/>
    <xdr:sp macro="" textlink="">
      <xdr:nvSpPr>
        <xdr:cNvPr id="210" name="n_4aveValue【体育館・プール】&#10;一人当たり面積">
          <a:extLst>
            <a:ext uri="{FF2B5EF4-FFF2-40B4-BE49-F238E27FC236}">
              <a16:creationId xmlns:a16="http://schemas.microsoft.com/office/drawing/2014/main" id="{6233205F-93A7-4911-B905-881D1714FD0C}"/>
            </a:ext>
          </a:extLst>
        </xdr:cNvPr>
        <xdr:cNvSpPr txBox="1"/>
      </xdr:nvSpPr>
      <xdr:spPr>
        <a:xfrm>
          <a:off x="6070677" y="10021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124477</xdr:rowOff>
    </xdr:from>
    <xdr:ext cx="469744" cy="259045"/>
    <xdr:sp macro="" textlink="">
      <xdr:nvSpPr>
        <xdr:cNvPr id="211" name="n_1mainValue【体育館・プール】&#10;一人当たり面積">
          <a:extLst>
            <a:ext uri="{FF2B5EF4-FFF2-40B4-BE49-F238E27FC236}">
              <a16:creationId xmlns:a16="http://schemas.microsoft.com/office/drawing/2014/main" id="{B7EB7508-F866-4163-8471-C979F6328F31}"/>
            </a:ext>
          </a:extLst>
        </xdr:cNvPr>
        <xdr:cNvSpPr txBox="1"/>
      </xdr:nvSpPr>
      <xdr:spPr>
        <a:xfrm>
          <a:off x="8458277" y="1053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127017</xdr:rowOff>
    </xdr:from>
    <xdr:ext cx="469744" cy="259045"/>
    <xdr:sp macro="" textlink="">
      <xdr:nvSpPr>
        <xdr:cNvPr id="212" name="n_2mainValue【体育館・プール】&#10;一人当たり面積">
          <a:extLst>
            <a:ext uri="{FF2B5EF4-FFF2-40B4-BE49-F238E27FC236}">
              <a16:creationId xmlns:a16="http://schemas.microsoft.com/office/drawing/2014/main" id="{544CBC42-A638-4C45-93B7-AA11E40D72CE}"/>
            </a:ext>
          </a:extLst>
        </xdr:cNvPr>
        <xdr:cNvSpPr txBox="1"/>
      </xdr:nvSpPr>
      <xdr:spPr>
        <a:xfrm>
          <a:off x="7677227" y="1053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130827</xdr:rowOff>
    </xdr:from>
    <xdr:ext cx="469744" cy="259045"/>
    <xdr:sp macro="" textlink="">
      <xdr:nvSpPr>
        <xdr:cNvPr id="213" name="n_3mainValue【体育館・プール】&#10;一人当たり面積">
          <a:extLst>
            <a:ext uri="{FF2B5EF4-FFF2-40B4-BE49-F238E27FC236}">
              <a16:creationId xmlns:a16="http://schemas.microsoft.com/office/drawing/2014/main" id="{2A7C6E3B-0C32-4089-9791-0351D29DDBA3}"/>
            </a:ext>
          </a:extLst>
        </xdr:cNvPr>
        <xdr:cNvSpPr txBox="1"/>
      </xdr:nvSpPr>
      <xdr:spPr>
        <a:xfrm>
          <a:off x="6864427"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132097</xdr:rowOff>
    </xdr:from>
    <xdr:ext cx="469744" cy="259045"/>
    <xdr:sp macro="" textlink="">
      <xdr:nvSpPr>
        <xdr:cNvPr id="214" name="n_4mainValue【体育館・プール】&#10;一人当たり面積">
          <a:extLst>
            <a:ext uri="{FF2B5EF4-FFF2-40B4-BE49-F238E27FC236}">
              <a16:creationId xmlns:a16="http://schemas.microsoft.com/office/drawing/2014/main" id="{7BAF9638-2774-4E4A-9F24-D3FE4D4C7297}"/>
            </a:ext>
          </a:extLst>
        </xdr:cNvPr>
        <xdr:cNvSpPr txBox="1"/>
      </xdr:nvSpPr>
      <xdr:spPr>
        <a:xfrm>
          <a:off x="6070677" y="1053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5" name="正方形/長方形 214">
          <a:extLst>
            <a:ext uri="{FF2B5EF4-FFF2-40B4-BE49-F238E27FC236}">
              <a16:creationId xmlns:a16="http://schemas.microsoft.com/office/drawing/2014/main" id="{5072AAD0-8EAC-43BA-B473-ECAC26052A3B}"/>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6" name="正方形/長方形 215">
          <a:extLst>
            <a:ext uri="{FF2B5EF4-FFF2-40B4-BE49-F238E27FC236}">
              <a16:creationId xmlns:a16="http://schemas.microsoft.com/office/drawing/2014/main" id="{7530BAA5-DEC1-4E7C-B2C9-B07B68BE7A69}"/>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7" name="正方形/長方形 216">
          <a:extLst>
            <a:ext uri="{FF2B5EF4-FFF2-40B4-BE49-F238E27FC236}">
              <a16:creationId xmlns:a16="http://schemas.microsoft.com/office/drawing/2014/main" id="{34AA39F7-F038-49C8-A983-098E9C9FB233}"/>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8" name="正方形/長方形 217">
          <a:extLst>
            <a:ext uri="{FF2B5EF4-FFF2-40B4-BE49-F238E27FC236}">
              <a16:creationId xmlns:a16="http://schemas.microsoft.com/office/drawing/2014/main" id="{1CC7A203-630C-4044-9783-A51FCDF473A5}"/>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9" name="正方形/長方形 218">
          <a:extLst>
            <a:ext uri="{FF2B5EF4-FFF2-40B4-BE49-F238E27FC236}">
              <a16:creationId xmlns:a16="http://schemas.microsoft.com/office/drawing/2014/main" id="{B31D0F10-9993-483A-997F-1DD87FDF0CA0}"/>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0" name="正方形/長方形 219">
          <a:extLst>
            <a:ext uri="{FF2B5EF4-FFF2-40B4-BE49-F238E27FC236}">
              <a16:creationId xmlns:a16="http://schemas.microsoft.com/office/drawing/2014/main" id="{12DB221C-D0F8-483A-9C9B-77FBDE2CC39E}"/>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1" name="正方形/長方形 220">
          <a:extLst>
            <a:ext uri="{FF2B5EF4-FFF2-40B4-BE49-F238E27FC236}">
              <a16:creationId xmlns:a16="http://schemas.microsoft.com/office/drawing/2014/main" id="{8F2E8E36-10CC-4BB3-B316-03897405BD22}"/>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2" name="正方形/長方形 221">
          <a:extLst>
            <a:ext uri="{FF2B5EF4-FFF2-40B4-BE49-F238E27FC236}">
              <a16:creationId xmlns:a16="http://schemas.microsoft.com/office/drawing/2014/main" id="{E50C0CB2-92FC-4D58-95E0-A4B22E58FE0C}"/>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3" name="テキスト ボックス 222">
          <a:extLst>
            <a:ext uri="{FF2B5EF4-FFF2-40B4-BE49-F238E27FC236}">
              <a16:creationId xmlns:a16="http://schemas.microsoft.com/office/drawing/2014/main" id="{2920F4C5-4760-4B6A-BD69-B2A647E7AF37}"/>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4" name="直線コネクタ 223">
          <a:extLst>
            <a:ext uri="{FF2B5EF4-FFF2-40B4-BE49-F238E27FC236}">
              <a16:creationId xmlns:a16="http://schemas.microsoft.com/office/drawing/2014/main" id="{FC7CD7C7-F752-4B5B-9BA1-345ECEAF53F8}"/>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25" name="テキスト ボックス 224">
          <a:extLst>
            <a:ext uri="{FF2B5EF4-FFF2-40B4-BE49-F238E27FC236}">
              <a16:creationId xmlns:a16="http://schemas.microsoft.com/office/drawing/2014/main" id="{E7E3335F-696F-4196-8F80-5CACCDA95EEB}"/>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26" name="直線コネクタ 225">
          <a:extLst>
            <a:ext uri="{FF2B5EF4-FFF2-40B4-BE49-F238E27FC236}">
              <a16:creationId xmlns:a16="http://schemas.microsoft.com/office/drawing/2014/main" id="{2E1C538D-EBD1-4350-B379-63C7D09143E5}"/>
            </a:ext>
          </a:extLst>
        </xdr:cNvPr>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27" name="テキスト ボックス 226">
          <a:extLst>
            <a:ext uri="{FF2B5EF4-FFF2-40B4-BE49-F238E27FC236}">
              <a16:creationId xmlns:a16="http://schemas.microsoft.com/office/drawing/2014/main" id="{60C1A991-F955-4DD1-ABE1-ECE4EA50F3C6}"/>
            </a:ext>
          </a:extLst>
        </xdr:cNvPr>
        <xdr:cNvSpPr txBox="1"/>
      </xdr:nvSpPr>
      <xdr:spPr>
        <a:xfrm>
          <a:off x="2757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28" name="直線コネクタ 227">
          <a:extLst>
            <a:ext uri="{FF2B5EF4-FFF2-40B4-BE49-F238E27FC236}">
              <a16:creationId xmlns:a16="http://schemas.microsoft.com/office/drawing/2014/main" id="{75D469E7-3945-482D-B236-1644242AD5FF}"/>
            </a:ext>
          </a:extLst>
        </xdr:cNvPr>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29" name="テキスト ボックス 228">
          <a:extLst>
            <a:ext uri="{FF2B5EF4-FFF2-40B4-BE49-F238E27FC236}">
              <a16:creationId xmlns:a16="http://schemas.microsoft.com/office/drawing/2014/main" id="{3010292A-F0A6-408E-BE55-2D99DB3A64D2}"/>
            </a:ext>
          </a:extLst>
        </xdr:cNvPr>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0" name="直線コネクタ 229">
          <a:extLst>
            <a:ext uri="{FF2B5EF4-FFF2-40B4-BE49-F238E27FC236}">
              <a16:creationId xmlns:a16="http://schemas.microsoft.com/office/drawing/2014/main" id="{417B0811-16D0-4D2F-9CBF-79E132A095A3}"/>
            </a:ext>
          </a:extLst>
        </xdr:cNvPr>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1" name="テキスト ボックス 230">
          <a:extLst>
            <a:ext uri="{FF2B5EF4-FFF2-40B4-BE49-F238E27FC236}">
              <a16:creationId xmlns:a16="http://schemas.microsoft.com/office/drawing/2014/main" id="{230CBD6D-8490-491B-9C56-DBC44277BC0F}"/>
            </a:ext>
          </a:extLst>
        </xdr:cNvPr>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2" name="直線コネクタ 231">
          <a:extLst>
            <a:ext uri="{FF2B5EF4-FFF2-40B4-BE49-F238E27FC236}">
              <a16:creationId xmlns:a16="http://schemas.microsoft.com/office/drawing/2014/main" id="{FCDAE9BD-8CA5-4693-9C6E-89682DC65527}"/>
            </a:ext>
          </a:extLst>
        </xdr:cNvPr>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33" name="テキスト ボックス 232">
          <a:extLst>
            <a:ext uri="{FF2B5EF4-FFF2-40B4-BE49-F238E27FC236}">
              <a16:creationId xmlns:a16="http://schemas.microsoft.com/office/drawing/2014/main" id="{ABC0C33F-47D4-40C4-A1AF-F4988848D5D7}"/>
            </a:ext>
          </a:extLst>
        </xdr:cNvPr>
        <xdr:cNvSpPr txBox="1"/>
      </xdr:nvSpPr>
      <xdr:spPr>
        <a:xfrm>
          <a:off x="3398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4" name="直線コネクタ 233">
          <a:extLst>
            <a:ext uri="{FF2B5EF4-FFF2-40B4-BE49-F238E27FC236}">
              <a16:creationId xmlns:a16="http://schemas.microsoft.com/office/drawing/2014/main" id="{2DFC6BE4-E8B4-43A3-BC64-0053471D2B59}"/>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35" name="テキスト ボックス 234">
          <a:extLst>
            <a:ext uri="{FF2B5EF4-FFF2-40B4-BE49-F238E27FC236}">
              <a16:creationId xmlns:a16="http://schemas.microsoft.com/office/drawing/2014/main" id="{7AB1D880-A3C1-4A28-BF04-36385DDE93AC}"/>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6" name="【福祉施設】&#10;有形固定資産減価償却率グラフ枠">
          <a:extLst>
            <a:ext uri="{FF2B5EF4-FFF2-40B4-BE49-F238E27FC236}">
              <a16:creationId xmlns:a16="http://schemas.microsoft.com/office/drawing/2014/main" id="{E7F01F20-B775-435B-A0F9-AF6D3C998D3F}"/>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1524</xdr:rowOff>
    </xdr:from>
    <xdr:to>
      <xdr:col>24</xdr:col>
      <xdr:colOff>62865</xdr:colOff>
      <xdr:row>85</xdr:row>
      <xdr:rowOff>154687</xdr:rowOff>
    </xdr:to>
    <xdr:cxnSp macro="">
      <xdr:nvCxnSpPr>
        <xdr:cNvPr id="237" name="直線コネクタ 236">
          <a:extLst>
            <a:ext uri="{FF2B5EF4-FFF2-40B4-BE49-F238E27FC236}">
              <a16:creationId xmlns:a16="http://schemas.microsoft.com/office/drawing/2014/main" id="{2D4D830E-81DE-4D66-8125-461762B4A36E}"/>
            </a:ext>
          </a:extLst>
        </xdr:cNvPr>
        <xdr:cNvCxnSpPr/>
      </xdr:nvCxnSpPr>
      <xdr:spPr>
        <a:xfrm flipV="1">
          <a:off x="4177665" y="12885674"/>
          <a:ext cx="0" cy="1308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158514</xdr:rowOff>
    </xdr:from>
    <xdr:ext cx="405111" cy="259045"/>
    <xdr:sp macro="" textlink="">
      <xdr:nvSpPr>
        <xdr:cNvPr id="238" name="【福祉施設】&#10;有形固定資産減価償却率最小値テキスト">
          <a:extLst>
            <a:ext uri="{FF2B5EF4-FFF2-40B4-BE49-F238E27FC236}">
              <a16:creationId xmlns:a16="http://schemas.microsoft.com/office/drawing/2014/main" id="{259CBE1F-D039-4F5D-A27B-74D0F1332605}"/>
            </a:ext>
          </a:extLst>
        </xdr:cNvPr>
        <xdr:cNvSpPr txBox="1"/>
      </xdr:nvSpPr>
      <xdr:spPr>
        <a:xfrm>
          <a:off x="4216400" y="1419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154687</xdr:rowOff>
    </xdr:from>
    <xdr:to>
      <xdr:col>24</xdr:col>
      <xdr:colOff>152400</xdr:colOff>
      <xdr:row>85</xdr:row>
      <xdr:rowOff>154687</xdr:rowOff>
    </xdr:to>
    <xdr:cxnSp macro="">
      <xdr:nvCxnSpPr>
        <xdr:cNvPr id="239" name="直線コネクタ 238">
          <a:extLst>
            <a:ext uri="{FF2B5EF4-FFF2-40B4-BE49-F238E27FC236}">
              <a16:creationId xmlns:a16="http://schemas.microsoft.com/office/drawing/2014/main" id="{C242CA6C-C0ED-475A-9257-4E475BC4245A}"/>
            </a:ext>
          </a:extLst>
        </xdr:cNvPr>
        <xdr:cNvCxnSpPr/>
      </xdr:nvCxnSpPr>
      <xdr:spPr>
        <a:xfrm>
          <a:off x="4108450" y="141945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119651</xdr:rowOff>
    </xdr:from>
    <xdr:ext cx="405111" cy="259045"/>
    <xdr:sp macro="" textlink="">
      <xdr:nvSpPr>
        <xdr:cNvPr id="240" name="【福祉施設】&#10;有形固定資産減価償却率最大値テキスト">
          <a:extLst>
            <a:ext uri="{FF2B5EF4-FFF2-40B4-BE49-F238E27FC236}">
              <a16:creationId xmlns:a16="http://schemas.microsoft.com/office/drawing/2014/main" id="{67EAD726-5F91-4914-B75A-9E020CF5EBBB}"/>
            </a:ext>
          </a:extLst>
        </xdr:cNvPr>
        <xdr:cNvSpPr txBox="1"/>
      </xdr:nvSpPr>
      <xdr:spPr>
        <a:xfrm>
          <a:off x="4216400" y="12673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1524</xdr:rowOff>
    </xdr:from>
    <xdr:to>
      <xdr:col>24</xdr:col>
      <xdr:colOff>152400</xdr:colOff>
      <xdr:row>78</xdr:row>
      <xdr:rowOff>1524</xdr:rowOff>
    </xdr:to>
    <xdr:cxnSp macro="">
      <xdr:nvCxnSpPr>
        <xdr:cNvPr id="241" name="直線コネクタ 240">
          <a:extLst>
            <a:ext uri="{FF2B5EF4-FFF2-40B4-BE49-F238E27FC236}">
              <a16:creationId xmlns:a16="http://schemas.microsoft.com/office/drawing/2014/main" id="{B15ED58E-1B09-4D7E-83C8-D668392B9C0D}"/>
            </a:ext>
          </a:extLst>
        </xdr:cNvPr>
        <xdr:cNvCxnSpPr/>
      </xdr:nvCxnSpPr>
      <xdr:spPr>
        <a:xfrm>
          <a:off x="4108450" y="128856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51325</xdr:rowOff>
    </xdr:from>
    <xdr:ext cx="405111" cy="259045"/>
    <xdr:sp macro="" textlink="">
      <xdr:nvSpPr>
        <xdr:cNvPr id="242" name="【福祉施設】&#10;有形固定資産減価償却率平均値テキスト">
          <a:extLst>
            <a:ext uri="{FF2B5EF4-FFF2-40B4-BE49-F238E27FC236}">
              <a16:creationId xmlns:a16="http://schemas.microsoft.com/office/drawing/2014/main" id="{B4053F75-E711-4F5E-A948-29D5A29718B6}"/>
            </a:ext>
          </a:extLst>
        </xdr:cNvPr>
        <xdr:cNvSpPr txBox="1"/>
      </xdr:nvSpPr>
      <xdr:spPr>
        <a:xfrm>
          <a:off x="4216400" y="132656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28448</xdr:rowOff>
    </xdr:from>
    <xdr:to>
      <xdr:col>24</xdr:col>
      <xdr:colOff>114300</xdr:colOff>
      <xdr:row>81</xdr:row>
      <xdr:rowOff>130048</xdr:rowOff>
    </xdr:to>
    <xdr:sp macro="" textlink="">
      <xdr:nvSpPr>
        <xdr:cNvPr id="243" name="フローチャート: 判断 242">
          <a:extLst>
            <a:ext uri="{FF2B5EF4-FFF2-40B4-BE49-F238E27FC236}">
              <a16:creationId xmlns:a16="http://schemas.microsoft.com/office/drawing/2014/main" id="{7165F58E-E1E6-498C-BB43-82E344D36208}"/>
            </a:ext>
          </a:extLst>
        </xdr:cNvPr>
        <xdr:cNvSpPr/>
      </xdr:nvSpPr>
      <xdr:spPr>
        <a:xfrm>
          <a:off x="4127500" y="1340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3302</xdr:rowOff>
    </xdr:from>
    <xdr:to>
      <xdr:col>20</xdr:col>
      <xdr:colOff>38100</xdr:colOff>
      <xdr:row>81</xdr:row>
      <xdr:rowOff>104902</xdr:rowOff>
    </xdr:to>
    <xdr:sp macro="" textlink="">
      <xdr:nvSpPr>
        <xdr:cNvPr id="244" name="フローチャート: 判断 243">
          <a:extLst>
            <a:ext uri="{FF2B5EF4-FFF2-40B4-BE49-F238E27FC236}">
              <a16:creationId xmlns:a16="http://schemas.microsoft.com/office/drawing/2014/main" id="{8E8D392B-DEB6-493D-A3FA-B2D4379D6A33}"/>
            </a:ext>
          </a:extLst>
        </xdr:cNvPr>
        <xdr:cNvSpPr/>
      </xdr:nvSpPr>
      <xdr:spPr>
        <a:xfrm>
          <a:off x="3384550" y="1338275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131318</xdr:rowOff>
    </xdr:from>
    <xdr:to>
      <xdr:col>15</xdr:col>
      <xdr:colOff>101600</xdr:colOff>
      <xdr:row>81</xdr:row>
      <xdr:rowOff>61468</xdr:rowOff>
    </xdr:to>
    <xdr:sp macro="" textlink="">
      <xdr:nvSpPr>
        <xdr:cNvPr id="245" name="フローチャート: 判断 244">
          <a:extLst>
            <a:ext uri="{FF2B5EF4-FFF2-40B4-BE49-F238E27FC236}">
              <a16:creationId xmlns:a16="http://schemas.microsoft.com/office/drawing/2014/main" id="{F4679ED1-C1FC-4DF8-A94F-70986D63FE13}"/>
            </a:ext>
          </a:extLst>
        </xdr:cNvPr>
        <xdr:cNvSpPr/>
      </xdr:nvSpPr>
      <xdr:spPr>
        <a:xfrm>
          <a:off x="2571750" y="133456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85598</xdr:rowOff>
    </xdr:from>
    <xdr:to>
      <xdr:col>10</xdr:col>
      <xdr:colOff>165100</xdr:colOff>
      <xdr:row>81</xdr:row>
      <xdr:rowOff>15748</xdr:rowOff>
    </xdr:to>
    <xdr:sp macro="" textlink="">
      <xdr:nvSpPr>
        <xdr:cNvPr id="246" name="フローチャート: 判断 245">
          <a:extLst>
            <a:ext uri="{FF2B5EF4-FFF2-40B4-BE49-F238E27FC236}">
              <a16:creationId xmlns:a16="http://schemas.microsoft.com/office/drawing/2014/main" id="{DAD3A0B7-171B-4A95-A622-AA9D0F722CDB}"/>
            </a:ext>
          </a:extLst>
        </xdr:cNvPr>
        <xdr:cNvSpPr/>
      </xdr:nvSpPr>
      <xdr:spPr>
        <a:xfrm>
          <a:off x="1778000" y="132999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58165</xdr:rowOff>
    </xdr:from>
    <xdr:to>
      <xdr:col>6</xdr:col>
      <xdr:colOff>38100</xdr:colOff>
      <xdr:row>80</xdr:row>
      <xdr:rowOff>159765</xdr:rowOff>
    </xdr:to>
    <xdr:sp macro="" textlink="">
      <xdr:nvSpPr>
        <xdr:cNvPr id="247" name="フローチャート: 判断 246">
          <a:extLst>
            <a:ext uri="{FF2B5EF4-FFF2-40B4-BE49-F238E27FC236}">
              <a16:creationId xmlns:a16="http://schemas.microsoft.com/office/drawing/2014/main" id="{DBAD886B-E717-4A1F-9503-DE6243B47E5B}"/>
            </a:ext>
          </a:extLst>
        </xdr:cNvPr>
        <xdr:cNvSpPr/>
      </xdr:nvSpPr>
      <xdr:spPr>
        <a:xfrm>
          <a:off x="984250" y="132725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8" name="テキスト ボックス 247">
          <a:extLst>
            <a:ext uri="{FF2B5EF4-FFF2-40B4-BE49-F238E27FC236}">
              <a16:creationId xmlns:a16="http://schemas.microsoft.com/office/drawing/2014/main" id="{2DFFF265-9E06-4658-AE2D-C6482A3C2070}"/>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9" name="テキスト ボックス 248">
          <a:extLst>
            <a:ext uri="{FF2B5EF4-FFF2-40B4-BE49-F238E27FC236}">
              <a16:creationId xmlns:a16="http://schemas.microsoft.com/office/drawing/2014/main" id="{76BB900E-0055-4DC9-AB79-121FB099C7CC}"/>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id="{E5BB3620-4C1E-4774-A8FD-48FFAC07353C}"/>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72D29CB3-5A1B-4513-ADB2-307940FCFAB5}"/>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739C2DEA-FA57-457A-A168-47B10FEA0C5E}"/>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165608</xdr:rowOff>
    </xdr:from>
    <xdr:to>
      <xdr:col>24</xdr:col>
      <xdr:colOff>114300</xdr:colOff>
      <xdr:row>85</xdr:row>
      <xdr:rowOff>95758</xdr:rowOff>
    </xdr:to>
    <xdr:sp macro="" textlink="">
      <xdr:nvSpPr>
        <xdr:cNvPr id="253" name="楕円 252">
          <a:extLst>
            <a:ext uri="{FF2B5EF4-FFF2-40B4-BE49-F238E27FC236}">
              <a16:creationId xmlns:a16="http://schemas.microsoft.com/office/drawing/2014/main" id="{0F3555AE-A313-40E2-867A-B683486099A7}"/>
            </a:ext>
          </a:extLst>
        </xdr:cNvPr>
        <xdr:cNvSpPr/>
      </xdr:nvSpPr>
      <xdr:spPr>
        <a:xfrm>
          <a:off x="4127500" y="140403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80535</xdr:rowOff>
    </xdr:from>
    <xdr:ext cx="405111" cy="259045"/>
    <xdr:sp macro="" textlink="">
      <xdr:nvSpPr>
        <xdr:cNvPr id="254" name="【福祉施設】&#10;有形固定資産減価償却率該当値テキスト">
          <a:extLst>
            <a:ext uri="{FF2B5EF4-FFF2-40B4-BE49-F238E27FC236}">
              <a16:creationId xmlns:a16="http://schemas.microsoft.com/office/drawing/2014/main" id="{AB8794BD-8033-4289-B8AB-E5C443827498}"/>
            </a:ext>
          </a:extLst>
        </xdr:cNvPr>
        <xdr:cNvSpPr txBox="1"/>
      </xdr:nvSpPr>
      <xdr:spPr>
        <a:xfrm>
          <a:off x="4216400" y="1395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129032</xdr:rowOff>
    </xdr:from>
    <xdr:to>
      <xdr:col>20</xdr:col>
      <xdr:colOff>38100</xdr:colOff>
      <xdr:row>85</xdr:row>
      <xdr:rowOff>59182</xdr:rowOff>
    </xdr:to>
    <xdr:sp macro="" textlink="">
      <xdr:nvSpPr>
        <xdr:cNvPr id="255" name="楕円 254">
          <a:extLst>
            <a:ext uri="{FF2B5EF4-FFF2-40B4-BE49-F238E27FC236}">
              <a16:creationId xmlns:a16="http://schemas.microsoft.com/office/drawing/2014/main" id="{6B1E8BEA-C1DC-40B6-8FD9-E73C0D928FEB}"/>
            </a:ext>
          </a:extLst>
        </xdr:cNvPr>
        <xdr:cNvSpPr/>
      </xdr:nvSpPr>
      <xdr:spPr>
        <a:xfrm>
          <a:off x="3384550" y="1400378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8382</xdr:rowOff>
    </xdr:from>
    <xdr:to>
      <xdr:col>24</xdr:col>
      <xdr:colOff>63500</xdr:colOff>
      <xdr:row>85</xdr:row>
      <xdr:rowOff>44958</xdr:rowOff>
    </xdr:to>
    <xdr:cxnSp macro="">
      <xdr:nvCxnSpPr>
        <xdr:cNvPr id="256" name="直線コネクタ 255">
          <a:extLst>
            <a:ext uri="{FF2B5EF4-FFF2-40B4-BE49-F238E27FC236}">
              <a16:creationId xmlns:a16="http://schemas.microsoft.com/office/drawing/2014/main" id="{A3A17276-1D96-461C-9D22-240F7C332BF9}"/>
            </a:ext>
          </a:extLst>
        </xdr:cNvPr>
        <xdr:cNvCxnSpPr/>
      </xdr:nvCxnSpPr>
      <xdr:spPr>
        <a:xfrm>
          <a:off x="3429000" y="14048232"/>
          <a:ext cx="7493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92456</xdr:rowOff>
    </xdr:from>
    <xdr:to>
      <xdr:col>15</xdr:col>
      <xdr:colOff>101600</xdr:colOff>
      <xdr:row>85</xdr:row>
      <xdr:rowOff>22606</xdr:rowOff>
    </xdr:to>
    <xdr:sp macro="" textlink="">
      <xdr:nvSpPr>
        <xdr:cNvPr id="257" name="楕円 256">
          <a:extLst>
            <a:ext uri="{FF2B5EF4-FFF2-40B4-BE49-F238E27FC236}">
              <a16:creationId xmlns:a16="http://schemas.microsoft.com/office/drawing/2014/main" id="{2DAB8508-96F9-4208-8555-F2A09B2646DA}"/>
            </a:ext>
          </a:extLst>
        </xdr:cNvPr>
        <xdr:cNvSpPr/>
      </xdr:nvSpPr>
      <xdr:spPr>
        <a:xfrm>
          <a:off x="2571750" y="139672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143256</xdr:rowOff>
    </xdr:from>
    <xdr:to>
      <xdr:col>19</xdr:col>
      <xdr:colOff>177800</xdr:colOff>
      <xdr:row>85</xdr:row>
      <xdr:rowOff>8382</xdr:rowOff>
    </xdr:to>
    <xdr:cxnSp macro="">
      <xdr:nvCxnSpPr>
        <xdr:cNvPr id="258" name="直線コネクタ 257">
          <a:extLst>
            <a:ext uri="{FF2B5EF4-FFF2-40B4-BE49-F238E27FC236}">
              <a16:creationId xmlns:a16="http://schemas.microsoft.com/office/drawing/2014/main" id="{448EA1EC-00FD-4277-9E50-2FC6E83B6DB6}"/>
            </a:ext>
          </a:extLst>
        </xdr:cNvPr>
        <xdr:cNvCxnSpPr/>
      </xdr:nvCxnSpPr>
      <xdr:spPr>
        <a:xfrm>
          <a:off x="2622550" y="14018006"/>
          <a:ext cx="80645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1015</xdr:rowOff>
    </xdr:from>
    <xdr:to>
      <xdr:col>10</xdr:col>
      <xdr:colOff>165100</xdr:colOff>
      <xdr:row>84</xdr:row>
      <xdr:rowOff>102615</xdr:rowOff>
    </xdr:to>
    <xdr:sp macro="" textlink="">
      <xdr:nvSpPr>
        <xdr:cNvPr id="259" name="楕円 258">
          <a:extLst>
            <a:ext uri="{FF2B5EF4-FFF2-40B4-BE49-F238E27FC236}">
              <a16:creationId xmlns:a16="http://schemas.microsoft.com/office/drawing/2014/main" id="{47941250-3884-45CE-8442-7B2824C4521B}"/>
            </a:ext>
          </a:extLst>
        </xdr:cNvPr>
        <xdr:cNvSpPr/>
      </xdr:nvSpPr>
      <xdr:spPr>
        <a:xfrm>
          <a:off x="1778000" y="1387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51815</xdr:rowOff>
    </xdr:from>
    <xdr:to>
      <xdr:col>15</xdr:col>
      <xdr:colOff>50800</xdr:colOff>
      <xdr:row>84</xdr:row>
      <xdr:rowOff>143256</xdr:rowOff>
    </xdr:to>
    <xdr:cxnSp macro="">
      <xdr:nvCxnSpPr>
        <xdr:cNvPr id="260" name="直線コネクタ 259">
          <a:extLst>
            <a:ext uri="{FF2B5EF4-FFF2-40B4-BE49-F238E27FC236}">
              <a16:creationId xmlns:a16="http://schemas.microsoft.com/office/drawing/2014/main" id="{3D0E5ACB-04A1-4503-87B5-2F96F3F5F17D}"/>
            </a:ext>
          </a:extLst>
        </xdr:cNvPr>
        <xdr:cNvCxnSpPr/>
      </xdr:nvCxnSpPr>
      <xdr:spPr>
        <a:xfrm>
          <a:off x="1828800" y="13926565"/>
          <a:ext cx="79375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126746</xdr:rowOff>
    </xdr:from>
    <xdr:to>
      <xdr:col>6</xdr:col>
      <xdr:colOff>38100</xdr:colOff>
      <xdr:row>84</xdr:row>
      <xdr:rowOff>56896</xdr:rowOff>
    </xdr:to>
    <xdr:sp macro="" textlink="">
      <xdr:nvSpPr>
        <xdr:cNvPr id="261" name="楕円 260">
          <a:extLst>
            <a:ext uri="{FF2B5EF4-FFF2-40B4-BE49-F238E27FC236}">
              <a16:creationId xmlns:a16="http://schemas.microsoft.com/office/drawing/2014/main" id="{01D267B6-0CE9-453B-8F5B-CEE19F0A6F05}"/>
            </a:ext>
          </a:extLst>
        </xdr:cNvPr>
        <xdr:cNvSpPr/>
      </xdr:nvSpPr>
      <xdr:spPr>
        <a:xfrm>
          <a:off x="984250" y="1383639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6096</xdr:rowOff>
    </xdr:from>
    <xdr:to>
      <xdr:col>10</xdr:col>
      <xdr:colOff>114300</xdr:colOff>
      <xdr:row>84</xdr:row>
      <xdr:rowOff>51815</xdr:rowOff>
    </xdr:to>
    <xdr:cxnSp macro="">
      <xdr:nvCxnSpPr>
        <xdr:cNvPr id="262" name="直線コネクタ 261">
          <a:extLst>
            <a:ext uri="{FF2B5EF4-FFF2-40B4-BE49-F238E27FC236}">
              <a16:creationId xmlns:a16="http://schemas.microsoft.com/office/drawing/2014/main" id="{2B53CDE1-5919-41FC-918B-5DAC9891051E}"/>
            </a:ext>
          </a:extLst>
        </xdr:cNvPr>
        <xdr:cNvCxnSpPr/>
      </xdr:nvCxnSpPr>
      <xdr:spPr>
        <a:xfrm>
          <a:off x="1028700" y="13880846"/>
          <a:ext cx="8001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121429</xdr:rowOff>
    </xdr:from>
    <xdr:ext cx="405111" cy="259045"/>
    <xdr:sp macro="" textlink="">
      <xdr:nvSpPr>
        <xdr:cNvPr id="263" name="n_1aveValue【福祉施設】&#10;有形固定資産減価償却率">
          <a:extLst>
            <a:ext uri="{FF2B5EF4-FFF2-40B4-BE49-F238E27FC236}">
              <a16:creationId xmlns:a16="http://schemas.microsoft.com/office/drawing/2014/main" id="{86109360-DA79-4977-BBE1-25B977EF2C84}"/>
            </a:ext>
          </a:extLst>
        </xdr:cNvPr>
        <xdr:cNvSpPr txBox="1"/>
      </xdr:nvSpPr>
      <xdr:spPr>
        <a:xfrm>
          <a:off x="3239144" y="13170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77995</xdr:rowOff>
    </xdr:from>
    <xdr:ext cx="405111" cy="259045"/>
    <xdr:sp macro="" textlink="">
      <xdr:nvSpPr>
        <xdr:cNvPr id="264" name="n_2aveValue【福祉施設】&#10;有形固定資産減価償却率">
          <a:extLst>
            <a:ext uri="{FF2B5EF4-FFF2-40B4-BE49-F238E27FC236}">
              <a16:creationId xmlns:a16="http://schemas.microsoft.com/office/drawing/2014/main" id="{0111AA7F-E45E-4774-9E61-895E0FB6CCEE}"/>
            </a:ext>
          </a:extLst>
        </xdr:cNvPr>
        <xdr:cNvSpPr txBox="1"/>
      </xdr:nvSpPr>
      <xdr:spPr>
        <a:xfrm>
          <a:off x="2439044" y="13127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32275</xdr:rowOff>
    </xdr:from>
    <xdr:ext cx="405111" cy="259045"/>
    <xdr:sp macro="" textlink="">
      <xdr:nvSpPr>
        <xdr:cNvPr id="265" name="n_3aveValue【福祉施設】&#10;有形固定資産減価償却率">
          <a:extLst>
            <a:ext uri="{FF2B5EF4-FFF2-40B4-BE49-F238E27FC236}">
              <a16:creationId xmlns:a16="http://schemas.microsoft.com/office/drawing/2014/main" id="{00D60891-2C2F-4D37-85B2-55A97539AADC}"/>
            </a:ext>
          </a:extLst>
        </xdr:cNvPr>
        <xdr:cNvSpPr txBox="1"/>
      </xdr:nvSpPr>
      <xdr:spPr>
        <a:xfrm>
          <a:off x="1645294" y="13081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4842</xdr:rowOff>
    </xdr:from>
    <xdr:ext cx="405111" cy="259045"/>
    <xdr:sp macro="" textlink="">
      <xdr:nvSpPr>
        <xdr:cNvPr id="266" name="n_4aveValue【福祉施設】&#10;有形固定資産減価償却率">
          <a:extLst>
            <a:ext uri="{FF2B5EF4-FFF2-40B4-BE49-F238E27FC236}">
              <a16:creationId xmlns:a16="http://schemas.microsoft.com/office/drawing/2014/main" id="{101574EE-4743-433F-B86A-BF6B1D13886C}"/>
            </a:ext>
          </a:extLst>
        </xdr:cNvPr>
        <xdr:cNvSpPr txBox="1"/>
      </xdr:nvSpPr>
      <xdr:spPr>
        <a:xfrm>
          <a:off x="851544" y="13054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50309</xdr:rowOff>
    </xdr:from>
    <xdr:ext cx="405111" cy="259045"/>
    <xdr:sp macro="" textlink="">
      <xdr:nvSpPr>
        <xdr:cNvPr id="267" name="n_1mainValue【福祉施設】&#10;有形固定資産減価償却率">
          <a:extLst>
            <a:ext uri="{FF2B5EF4-FFF2-40B4-BE49-F238E27FC236}">
              <a16:creationId xmlns:a16="http://schemas.microsoft.com/office/drawing/2014/main" id="{D3C22E43-10F0-4215-A91A-59ED5BFD8C05}"/>
            </a:ext>
          </a:extLst>
        </xdr:cNvPr>
        <xdr:cNvSpPr txBox="1"/>
      </xdr:nvSpPr>
      <xdr:spPr>
        <a:xfrm>
          <a:off x="3239144" y="14090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13733</xdr:rowOff>
    </xdr:from>
    <xdr:ext cx="405111" cy="259045"/>
    <xdr:sp macro="" textlink="">
      <xdr:nvSpPr>
        <xdr:cNvPr id="268" name="n_2mainValue【福祉施設】&#10;有形固定資産減価償却率">
          <a:extLst>
            <a:ext uri="{FF2B5EF4-FFF2-40B4-BE49-F238E27FC236}">
              <a16:creationId xmlns:a16="http://schemas.microsoft.com/office/drawing/2014/main" id="{974F00EB-D75A-4F38-B651-4AB4E85CF71D}"/>
            </a:ext>
          </a:extLst>
        </xdr:cNvPr>
        <xdr:cNvSpPr txBox="1"/>
      </xdr:nvSpPr>
      <xdr:spPr>
        <a:xfrm>
          <a:off x="2439044" y="14053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93742</xdr:rowOff>
    </xdr:from>
    <xdr:ext cx="405111" cy="259045"/>
    <xdr:sp macro="" textlink="">
      <xdr:nvSpPr>
        <xdr:cNvPr id="269" name="n_3mainValue【福祉施設】&#10;有形固定資産減価償却率">
          <a:extLst>
            <a:ext uri="{FF2B5EF4-FFF2-40B4-BE49-F238E27FC236}">
              <a16:creationId xmlns:a16="http://schemas.microsoft.com/office/drawing/2014/main" id="{37AE7644-752B-42A3-A464-453A8ED38C49}"/>
            </a:ext>
          </a:extLst>
        </xdr:cNvPr>
        <xdr:cNvSpPr txBox="1"/>
      </xdr:nvSpPr>
      <xdr:spPr>
        <a:xfrm>
          <a:off x="1645294" y="1396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48023</xdr:rowOff>
    </xdr:from>
    <xdr:ext cx="405111" cy="259045"/>
    <xdr:sp macro="" textlink="">
      <xdr:nvSpPr>
        <xdr:cNvPr id="270" name="n_4mainValue【福祉施設】&#10;有形固定資産減価償却率">
          <a:extLst>
            <a:ext uri="{FF2B5EF4-FFF2-40B4-BE49-F238E27FC236}">
              <a16:creationId xmlns:a16="http://schemas.microsoft.com/office/drawing/2014/main" id="{2EE1D065-EA57-4334-A2DA-800025A324BE}"/>
            </a:ext>
          </a:extLst>
        </xdr:cNvPr>
        <xdr:cNvSpPr txBox="1"/>
      </xdr:nvSpPr>
      <xdr:spPr>
        <a:xfrm>
          <a:off x="851544" y="13922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a:extLst>
            <a:ext uri="{FF2B5EF4-FFF2-40B4-BE49-F238E27FC236}">
              <a16:creationId xmlns:a16="http://schemas.microsoft.com/office/drawing/2014/main" id="{40B9148A-5214-44C0-80EC-3F9200BEAFDA}"/>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a:extLst>
            <a:ext uri="{FF2B5EF4-FFF2-40B4-BE49-F238E27FC236}">
              <a16:creationId xmlns:a16="http://schemas.microsoft.com/office/drawing/2014/main" id="{95AA693A-FBD8-4DB8-B04C-5C03D8A1A013}"/>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a:extLst>
            <a:ext uri="{FF2B5EF4-FFF2-40B4-BE49-F238E27FC236}">
              <a16:creationId xmlns:a16="http://schemas.microsoft.com/office/drawing/2014/main" id="{1CA158DB-3CB6-4FB9-A05F-C649B7258CDA}"/>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a:extLst>
            <a:ext uri="{FF2B5EF4-FFF2-40B4-BE49-F238E27FC236}">
              <a16:creationId xmlns:a16="http://schemas.microsoft.com/office/drawing/2014/main" id="{7B53D6E2-D7B7-4555-8EC3-C6F7BC198FAB}"/>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a:extLst>
            <a:ext uri="{FF2B5EF4-FFF2-40B4-BE49-F238E27FC236}">
              <a16:creationId xmlns:a16="http://schemas.microsoft.com/office/drawing/2014/main" id="{A29F2EAD-5976-494C-BE75-9F7CFD21171E}"/>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a:extLst>
            <a:ext uri="{FF2B5EF4-FFF2-40B4-BE49-F238E27FC236}">
              <a16:creationId xmlns:a16="http://schemas.microsoft.com/office/drawing/2014/main" id="{83CD334D-502B-4E54-A26D-00A3D2AE44E9}"/>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a:extLst>
            <a:ext uri="{FF2B5EF4-FFF2-40B4-BE49-F238E27FC236}">
              <a16:creationId xmlns:a16="http://schemas.microsoft.com/office/drawing/2014/main" id="{ED20BFC5-5412-4DE0-B7DD-D799FC37729E}"/>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a:extLst>
            <a:ext uri="{FF2B5EF4-FFF2-40B4-BE49-F238E27FC236}">
              <a16:creationId xmlns:a16="http://schemas.microsoft.com/office/drawing/2014/main" id="{92E09602-3FB7-4EAD-A886-855368F47962}"/>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9" name="テキスト ボックス 278">
          <a:extLst>
            <a:ext uri="{FF2B5EF4-FFF2-40B4-BE49-F238E27FC236}">
              <a16:creationId xmlns:a16="http://schemas.microsoft.com/office/drawing/2014/main" id="{80EE4B58-7BAA-4817-B73A-0E50AC9C470C}"/>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0" name="直線コネクタ 279">
          <a:extLst>
            <a:ext uri="{FF2B5EF4-FFF2-40B4-BE49-F238E27FC236}">
              <a16:creationId xmlns:a16="http://schemas.microsoft.com/office/drawing/2014/main" id="{25DE2F09-2C93-4E27-B31A-155F68A4E274}"/>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1" name="直線コネクタ 280">
          <a:extLst>
            <a:ext uri="{FF2B5EF4-FFF2-40B4-BE49-F238E27FC236}">
              <a16:creationId xmlns:a16="http://schemas.microsoft.com/office/drawing/2014/main" id="{040D3C41-4057-4C7F-8083-1CEF8F282B3C}"/>
            </a:ext>
          </a:extLst>
        </xdr:cNvPr>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2" name="テキスト ボックス 281">
          <a:extLst>
            <a:ext uri="{FF2B5EF4-FFF2-40B4-BE49-F238E27FC236}">
              <a16:creationId xmlns:a16="http://schemas.microsoft.com/office/drawing/2014/main" id="{8AE3833B-BD11-49DB-B7C1-23849591DFAE}"/>
            </a:ext>
          </a:extLst>
        </xdr:cNvPr>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3" name="直線コネクタ 282">
          <a:extLst>
            <a:ext uri="{FF2B5EF4-FFF2-40B4-BE49-F238E27FC236}">
              <a16:creationId xmlns:a16="http://schemas.microsoft.com/office/drawing/2014/main" id="{A3444F5B-C38F-4219-8306-DC54FE1A5FD4}"/>
            </a:ext>
          </a:extLst>
        </xdr:cNvPr>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4" name="テキスト ボックス 283">
          <a:extLst>
            <a:ext uri="{FF2B5EF4-FFF2-40B4-BE49-F238E27FC236}">
              <a16:creationId xmlns:a16="http://schemas.microsoft.com/office/drawing/2014/main" id="{0284E5D9-1246-464D-8A21-F19077CC85F8}"/>
            </a:ext>
          </a:extLst>
        </xdr:cNvPr>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5" name="直線コネクタ 284">
          <a:extLst>
            <a:ext uri="{FF2B5EF4-FFF2-40B4-BE49-F238E27FC236}">
              <a16:creationId xmlns:a16="http://schemas.microsoft.com/office/drawing/2014/main" id="{B6A20868-1E54-4437-98CA-ACAAC1C97AD1}"/>
            </a:ext>
          </a:extLst>
        </xdr:cNvPr>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6" name="テキスト ボックス 285">
          <a:extLst>
            <a:ext uri="{FF2B5EF4-FFF2-40B4-BE49-F238E27FC236}">
              <a16:creationId xmlns:a16="http://schemas.microsoft.com/office/drawing/2014/main" id="{D6C764FF-4625-4B3B-A475-21DCB0541986}"/>
            </a:ext>
          </a:extLst>
        </xdr:cNvPr>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7" name="直線コネクタ 286">
          <a:extLst>
            <a:ext uri="{FF2B5EF4-FFF2-40B4-BE49-F238E27FC236}">
              <a16:creationId xmlns:a16="http://schemas.microsoft.com/office/drawing/2014/main" id="{48AF896E-0E38-4E2F-9943-649437070906}"/>
            </a:ext>
          </a:extLst>
        </xdr:cNvPr>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8" name="テキスト ボックス 287">
          <a:extLst>
            <a:ext uri="{FF2B5EF4-FFF2-40B4-BE49-F238E27FC236}">
              <a16:creationId xmlns:a16="http://schemas.microsoft.com/office/drawing/2014/main" id="{C0F083F6-7033-48D8-8BFF-CB29074C54CC}"/>
            </a:ext>
          </a:extLst>
        </xdr:cNvPr>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9" name="直線コネクタ 288">
          <a:extLst>
            <a:ext uri="{FF2B5EF4-FFF2-40B4-BE49-F238E27FC236}">
              <a16:creationId xmlns:a16="http://schemas.microsoft.com/office/drawing/2014/main" id="{A360C86B-0D22-4C51-9FE9-77C95649273E}"/>
            </a:ext>
          </a:extLst>
        </xdr:cNvPr>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0" name="テキスト ボックス 289">
          <a:extLst>
            <a:ext uri="{FF2B5EF4-FFF2-40B4-BE49-F238E27FC236}">
              <a16:creationId xmlns:a16="http://schemas.microsoft.com/office/drawing/2014/main" id="{8A64F587-8357-49B6-9EB3-36908D9A5502}"/>
            </a:ext>
          </a:extLst>
        </xdr:cNvPr>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1" name="直線コネクタ 290">
          <a:extLst>
            <a:ext uri="{FF2B5EF4-FFF2-40B4-BE49-F238E27FC236}">
              <a16:creationId xmlns:a16="http://schemas.microsoft.com/office/drawing/2014/main" id="{33A4EB41-1A71-42DE-BD7F-3AC96EBA86BB}"/>
            </a:ext>
          </a:extLst>
        </xdr:cNvPr>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2" name="テキスト ボックス 291">
          <a:extLst>
            <a:ext uri="{FF2B5EF4-FFF2-40B4-BE49-F238E27FC236}">
              <a16:creationId xmlns:a16="http://schemas.microsoft.com/office/drawing/2014/main" id="{1CEB636C-6E88-4E5D-BEFA-FB7CD1931CA0}"/>
            </a:ext>
          </a:extLst>
        </xdr:cNvPr>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3" name="直線コネクタ 292">
          <a:extLst>
            <a:ext uri="{FF2B5EF4-FFF2-40B4-BE49-F238E27FC236}">
              <a16:creationId xmlns:a16="http://schemas.microsoft.com/office/drawing/2014/main" id="{4BFC2287-9EBB-48E2-A237-8D6E346F5BAD}"/>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4" name="テキスト ボックス 293">
          <a:extLst>
            <a:ext uri="{FF2B5EF4-FFF2-40B4-BE49-F238E27FC236}">
              <a16:creationId xmlns:a16="http://schemas.microsoft.com/office/drawing/2014/main" id="{3703FC90-A207-4976-8333-FF6D2562B7DE}"/>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5" name="【福祉施設】&#10;一人当たり面積グラフ枠">
          <a:extLst>
            <a:ext uri="{FF2B5EF4-FFF2-40B4-BE49-F238E27FC236}">
              <a16:creationId xmlns:a16="http://schemas.microsoft.com/office/drawing/2014/main" id="{50500EA0-74C8-4953-A8D1-0CF3E8CBB0C5}"/>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16329</xdr:rowOff>
    </xdr:from>
    <xdr:to>
      <xdr:col>54</xdr:col>
      <xdr:colOff>189865</xdr:colOff>
      <xdr:row>86</xdr:row>
      <xdr:rowOff>145869</xdr:rowOff>
    </xdr:to>
    <xdr:cxnSp macro="">
      <xdr:nvCxnSpPr>
        <xdr:cNvPr id="296" name="直線コネクタ 295">
          <a:extLst>
            <a:ext uri="{FF2B5EF4-FFF2-40B4-BE49-F238E27FC236}">
              <a16:creationId xmlns:a16="http://schemas.microsoft.com/office/drawing/2014/main" id="{C1B91BF4-3C0A-4B9D-A85A-1D402597277F}"/>
            </a:ext>
          </a:extLst>
        </xdr:cNvPr>
        <xdr:cNvCxnSpPr/>
      </xdr:nvCxnSpPr>
      <xdr:spPr>
        <a:xfrm flipV="1">
          <a:off x="9429115" y="12900479"/>
          <a:ext cx="0" cy="1450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297" name="【福祉施設】&#10;一人当たり面積最小値テキスト">
          <a:extLst>
            <a:ext uri="{FF2B5EF4-FFF2-40B4-BE49-F238E27FC236}">
              <a16:creationId xmlns:a16="http://schemas.microsoft.com/office/drawing/2014/main" id="{CF2CEEFE-8826-4C22-B66F-BDDDCD0EE105}"/>
            </a:ext>
          </a:extLst>
        </xdr:cNvPr>
        <xdr:cNvSpPr txBox="1"/>
      </xdr:nvSpPr>
      <xdr:spPr>
        <a:xfrm>
          <a:off x="9467850" y="14354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298" name="直線コネクタ 297">
          <a:extLst>
            <a:ext uri="{FF2B5EF4-FFF2-40B4-BE49-F238E27FC236}">
              <a16:creationId xmlns:a16="http://schemas.microsoft.com/office/drawing/2014/main" id="{BC036C42-66E2-44DE-B1C0-F049B0244035}"/>
            </a:ext>
          </a:extLst>
        </xdr:cNvPr>
        <xdr:cNvCxnSpPr/>
      </xdr:nvCxnSpPr>
      <xdr:spPr>
        <a:xfrm>
          <a:off x="9359900" y="143508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134456</xdr:rowOff>
    </xdr:from>
    <xdr:ext cx="469744" cy="259045"/>
    <xdr:sp macro="" textlink="">
      <xdr:nvSpPr>
        <xdr:cNvPr id="299" name="【福祉施設】&#10;一人当たり面積最大値テキスト">
          <a:extLst>
            <a:ext uri="{FF2B5EF4-FFF2-40B4-BE49-F238E27FC236}">
              <a16:creationId xmlns:a16="http://schemas.microsoft.com/office/drawing/2014/main" id="{4072EED3-8CCB-4B16-9BFB-F021BACABD72}"/>
            </a:ext>
          </a:extLst>
        </xdr:cNvPr>
        <xdr:cNvSpPr txBox="1"/>
      </xdr:nvSpPr>
      <xdr:spPr>
        <a:xfrm>
          <a:off x="9467850" y="12688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16329</xdr:rowOff>
    </xdr:from>
    <xdr:to>
      <xdr:col>55</xdr:col>
      <xdr:colOff>88900</xdr:colOff>
      <xdr:row>78</xdr:row>
      <xdr:rowOff>16329</xdr:rowOff>
    </xdr:to>
    <xdr:cxnSp macro="">
      <xdr:nvCxnSpPr>
        <xdr:cNvPr id="300" name="直線コネクタ 299">
          <a:extLst>
            <a:ext uri="{FF2B5EF4-FFF2-40B4-BE49-F238E27FC236}">
              <a16:creationId xmlns:a16="http://schemas.microsoft.com/office/drawing/2014/main" id="{1120DBBB-B181-4E5D-8B2E-368E69B7379C}"/>
            </a:ext>
          </a:extLst>
        </xdr:cNvPr>
        <xdr:cNvCxnSpPr/>
      </xdr:nvCxnSpPr>
      <xdr:spPr>
        <a:xfrm>
          <a:off x="9359900" y="129004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147882</xdr:rowOff>
    </xdr:from>
    <xdr:ext cx="469744" cy="259045"/>
    <xdr:sp macro="" textlink="">
      <xdr:nvSpPr>
        <xdr:cNvPr id="301" name="【福祉施設】&#10;一人当たり面積平均値テキスト">
          <a:extLst>
            <a:ext uri="{FF2B5EF4-FFF2-40B4-BE49-F238E27FC236}">
              <a16:creationId xmlns:a16="http://schemas.microsoft.com/office/drawing/2014/main" id="{F4F97F13-1261-497F-ABB1-29168452C861}"/>
            </a:ext>
          </a:extLst>
        </xdr:cNvPr>
        <xdr:cNvSpPr txBox="1"/>
      </xdr:nvSpPr>
      <xdr:spPr>
        <a:xfrm>
          <a:off x="9467850" y="140226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125005</xdr:rowOff>
    </xdr:from>
    <xdr:to>
      <xdr:col>55</xdr:col>
      <xdr:colOff>50800</xdr:colOff>
      <xdr:row>86</xdr:row>
      <xdr:rowOff>55155</xdr:rowOff>
    </xdr:to>
    <xdr:sp macro="" textlink="">
      <xdr:nvSpPr>
        <xdr:cNvPr id="302" name="フローチャート: 判断 301">
          <a:extLst>
            <a:ext uri="{FF2B5EF4-FFF2-40B4-BE49-F238E27FC236}">
              <a16:creationId xmlns:a16="http://schemas.microsoft.com/office/drawing/2014/main" id="{B18F9DB7-80D4-4111-95AD-1FB43C2DA4F7}"/>
            </a:ext>
          </a:extLst>
        </xdr:cNvPr>
        <xdr:cNvSpPr/>
      </xdr:nvSpPr>
      <xdr:spPr>
        <a:xfrm>
          <a:off x="9398000" y="1416485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129358</xdr:rowOff>
    </xdr:from>
    <xdr:to>
      <xdr:col>50</xdr:col>
      <xdr:colOff>165100</xdr:colOff>
      <xdr:row>86</xdr:row>
      <xdr:rowOff>59508</xdr:rowOff>
    </xdr:to>
    <xdr:sp macro="" textlink="">
      <xdr:nvSpPr>
        <xdr:cNvPr id="303" name="フローチャート: 判断 302">
          <a:extLst>
            <a:ext uri="{FF2B5EF4-FFF2-40B4-BE49-F238E27FC236}">
              <a16:creationId xmlns:a16="http://schemas.microsoft.com/office/drawing/2014/main" id="{0708A247-EF4E-4056-AEA0-6DABEF136029}"/>
            </a:ext>
          </a:extLst>
        </xdr:cNvPr>
        <xdr:cNvSpPr/>
      </xdr:nvSpPr>
      <xdr:spPr>
        <a:xfrm>
          <a:off x="8636000" y="141692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131536</xdr:rowOff>
    </xdr:from>
    <xdr:to>
      <xdr:col>46</xdr:col>
      <xdr:colOff>38100</xdr:colOff>
      <xdr:row>86</xdr:row>
      <xdr:rowOff>61686</xdr:rowOff>
    </xdr:to>
    <xdr:sp macro="" textlink="">
      <xdr:nvSpPr>
        <xdr:cNvPr id="304" name="フローチャート: 判断 303">
          <a:extLst>
            <a:ext uri="{FF2B5EF4-FFF2-40B4-BE49-F238E27FC236}">
              <a16:creationId xmlns:a16="http://schemas.microsoft.com/office/drawing/2014/main" id="{136027C5-D94F-4DE1-9AB1-532B9D4B9B1E}"/>
            </a:ext>
          </a:extLst>
        </xdr:cNvPr>
        <xdr:cNvSpPr/>
      </xdr:nvSpPr>
      <xdr:spPr>
        <a:xfrm>
          <a:off x="7842250" y="1417138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167458</xdr:rowOff>
    </xdr:from>
    <xdr:to>
      <xdr:col>41</xdr:col>
      <xdr:colOff>101600</xdr:colOff>
      <xdr:row>86</xdr:row>
      <xdr:rowOff>97608</xdr:rowOff>
    </xdr:to>
    <xdr:sp macro="" textlink="">
      <xdr:nvSpPr>
        <xdr:cNvPr id="305" name="フローチャート: 判断 304">
          <a:extLst>
            <a:ext uri="{FF2B5EF4-FFF2-40B4-BE49-F238E27FC236}">
              <a16:creationId xmlns:a16="http://schemas.microsoft.com/office/drawing/2014/main" id="{3557ADC8-0352-4323-9DB0-F67F01DFCDC5}"/>
            </a:ext>
          </a:extLst>
        </xdr:cNvPr>
        <xdr:cNvSpPr/>
      </xdr:nvSpPr>
      <xdr:spPr>
        <a:xfrm>
          <a:off x="7029450" y="142073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11249</xdr:rowOff>
    </xdr:from>
    <xdr:to>
      <xdr:col>36</xdr:col>
      <xdr:colOff>165100</xdr:colOff>
      <xdr:row>86</xdr:row>
      <xdr:rowOff>112849</xdr:rowOff>
    </xdr:to>
    <xdr:sp macro="" textlink="">
      <xdr:nvSpPr>
        <xdr:cNvPr id="306" name="フローチャート: 判断 305">
          <a:extLst>
            <a:ext uri="{FF2B5EF4-FFF2-40B4-BE49-F238E27FC236}">
              <a16:creationId xmlns:a16="http://schemas.microsoft.com/office/drawing/2014/main" id="{E63F473D-243F-4CF0-BB9E-8D17A1D71575}"/>
            </a:ext>
          </a:extLst>
        </xdr:cNvPr>
        <xdr:cNvSpPr/>
      </xdr:nvSpPr>
      <xdr:spPr>
        <a:xfrm>
          <a:off x="6235700" y="1421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2520E72E-5226-4595-991F-810078A27313}"/>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716C8E3B-E020-4767-A349-25402A01A1DF}"/>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87F3D979-1075-4CD3-B7A7-E3641022ACA2}"/>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04AACBB2-2D95-448D-AE18-B4B16E23D8F6}"/>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1" name="テキスト ボックス 310">
          <a:extLst>
            <a:ext uri="{FF2B5EF4-FFF2-40B4-BE49-F238E27FC236}">
              <a16:creationId xmlns:a16="http://schemas.microsoft.com/office/drawing/2014/main" id="{F2D452E0-924E-4C62-911B-D7A526533C11}"/>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139156</xdr:rowOff>
    </xdr:from>
    <xdr:to>
      <xdr:col>55</xdr:col>
      <xdr:colOff>50800</xdr:colOff>
      <xdr:row>86</xdr:row>
      <xdr:rowOff>69306</xdr:rowOff>
    </xdr:to>
    <xdr:sp macro="" textlink="">
      <xdr:nvSpPr>
        <xdr:cNvPr id="312" name="楕円 311">
          <a:extLst>
            <a:ext uri="{FF2B5EF4-FFF2-40B4-BE49-F238E27FC236}">
              <a16:creationId xmlns:a16="http://schemas.microsoft.com/office/drawing/2014/main" id="{1DC04458-97FD-4531-A142-F266CE250E30}"/>
            </a:ext>
          </a:extLst>
        </xdr:cNvPr>
        <xdr:cNvSpPr/>
      </xdr:nvSpPr>
      <xdr:spPr>
        <a:xfrm>
          <a:off x="9398000" y="1417900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117583</xdr:rowOff>
    </xdr:from>
    <xdr:ext cx="469744" cy="259045"/>
    <xdr:sp macro="" textlink="">
      <xdr:nvSpPr>
        <xdr:cNvPr id="313" name="【福祉施設】&#10;一人当たり面積該当値テキスト">
          <a:extLst>
            <a:ext uri="{FF2B5EF4-FFF2-40B4-BE49-F238E27FC236}">
              <a16:creationId xmlns:a16="http://schemas.microsoft.com/office/drawing/2014/main" id="{892D99A4-BE60-4A4D-94E6-9B15FAED6BA0}"/>
            </a:ext>
          </a:extLst>
        </xdr:cNvPr>
        <xdr:cNvSpPr txBox="1"/>
      </xdr:nvSpPr>
      <xdr:spPr>
        <a:xfrm>
          <a:off x="9467850" y="14157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141332</xdr:rowOff>
    </xdr:from>
    <xdr:to>
      <xdr:col>50</xdr:col>
      <xdr:colOff>165100</xdr:colOff>
      <xdr:row>86</xdr:row>
      <xdr:rowOff>71482</xdr:rowOff>
    </xdr:to>
    <xdr:sp macro="" textlink="">
      <xdr:nvSpPr>
        <xdr:cNvPr id="314" name="楕円 313">
          <a:extLst>
            <a:ext uri="{FF2B5EF4-FFF2-40B4-BE49-F238E27FC236}">
              <a16:creationId xmlns:a16="http://schemas.microsoft.com/office/drawing/2014/main" id="{6C6143CB-29F3-486D-93D8-64BBC4136A03}"/>
            </a:ext>
          </a:extLst>
        </xdr:cNvPr>
        <xdr:cNvSpPr/>
      </xdr:nvSpPr>
      <xdr:spPr>
        <a:xfrm>
          <a:off x="8636000" y="141811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18506</xdr:rowOff>
    </xdr:from>
    <xdr:to>
      <xdr:col>55</xdr:col>
      <xdr:colOff>0</xdr:colOff>
      <xdr:row>86</xdr:row>
      <xdr:rowOff>20682</xdr:rowOff>
    </xdr:to>
    <xdr:cxnSp macro="">
      <xdr:nvCxnSpPr>
        <xdr:cNvPr id="315" name="直線コネクタ 314">
          <a:extLst>
            <a:ext uri="{FF2B5EF4-FFF2-40B4-BE49-F238E27FC236}">
              <a16:creationId xmlns:a16="http://schemas.microsoft.com/office/drawing/2014/main" id="{20529865-3BC1-4FB4-9D14-3D34561AE2AC}"/>
            </a:ext>
          </a:extLst>
        </xdr:cNvPr>
        <xdr:cNvCxnSpPr/>
      </xdr:nvCxnSpPr>
      <xdr:spPr>
        <a:xfrm flipV="1">
          <a:off x="8686800" y="14223456"/>
          <a:ext cx="74295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144599</xdr:rowOff>
    </xdr:from>
    <xdr:to>
      <xdr:col>46</xdr:col>
      <xdr:colOff>38100</xdr:colOff>
      <xdr:row>86</xdr:row>
      <xdr:rowOff>74749</xdr:rowOff>
    </xdr:to>
    <xdr:sp macro="" textlink="">
      <xdr:nvSpPr>
        <xdr:cNvPr id="316" name="楕円 315">
          <a:extLst>
            <a:ext uri="{FF2B5EF4-FFF2-40B4-BE49-F238E27FC236}">
              <a16:creationId xmlns:a16="http://schemas.microsoft.com/office/drawing/2014/main" id="{33EA033E-25C7-41F8-A7F0-9360284B9D7E}"/>
            </a:ext>
          </a:extLst>
        </xdr:cNvPr>
        <xdr:cNvSpPr/>
      </xdr:nvSpPr>
      <xdr:spPr>
        <a:xfrm>
          <a:off x="7842250" y="1418444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20682</xdr:rowOff>
    </xdr:from>
    <xdr:to>
      <xdr:col>50</xdr:col>
      <xdr:colOff>114300</xdr:colOff>
      <xdr:row>86</xdr:row>
      <xdr:rowOff>23949</xdr:rowOff>
    </xdr:to>
    <xdr:cxnSp macro="">
      <xdr:nvCxnSpPr>
        <xdr:cNvPr id="317" name="直線コネクタ 316">
          <a:extLst>
            <a:ext uri="{FF2B5EF4-FFF2-40B4-BE49-F238E27FC236}">
              <a16:creationId xmlns:a16="http://schemas.microsoft.com/office/drawing/2014/main" id="{A77972C8-D993-4E18-B369-F0DE705F6B13}"/>
            </a:ext>
          </a:extLst>
        </xdr:cNvPr>
        <xdr:cNvCxnSpPr/>
      </xdr:nvCxnSpPr>
      <xdr:spPr>
        <a:xfrm flipV="1">
          <a:off x="7886700" y="14225632"/>
          <a:ext cx="8001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153307</xdr:rowOff>
    </xdr:from>
    <xdr:to>
      <xdr:col>41</xdr:col>
      <xdr:colOff>101600</xdr:colOff>
      <xdr:row>86</xdr:row>
      <xdr:rowOff>83457</xdr:rowOff>
    </xdr:to>
    <xdr:sp macro="" textlink="">
      <xdr:nvSpPr>
        <xdr:cNvPr id="318" name="楕円 317">
          <a:extLst>
            <a:ext uri="{FF2B5EF4-FFF2-40B4-BE49-F238E27FC236}">
              <a16:creationId xmlns:a16="http://schemas.microsoft.com/office/drawing/2014/main" id="{D6B1EC70-E147-44F0-BCA4-9C04F420999B}"/>
            </a:ext>
          </a:extLst>
        </xdr:cNvPr>
        <xdr:cNvSpPr/>
      </xdr:nvSpPr>
      <xdr:spPr>
        <a:xfrm>
          <a:off x="7029450" y="141931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23949</xdr:rowOff>
    </xdr:from>
    <xdr:to>
      <xdr:col>45</xdr:col>
      <xdr:colOff>177800</xdr:colOff>
      <xdr:row>86</xdr:row>
      <xdr:rowOff>32657</xdr:rowOff>
    </xdr:to>
    <xdr:cxnSp macro="">
      <xdr:nvCxnSpPr>
        <xdr:cNvPr id="319" name="直線コネクタ 318">
          <a:extLst>
            <a:ext uri="{FF2B5EF4-FFF2-40B4-BE49-F238E27FC236}">
              <a16:creationId xmlns:a16="http://schemas.microsoft.com/office/drawing/2014/main" id="{47898D28-A3B5-442B-A7CA-A2C2422C34E1}"/>
            </a:ext>
          </a:extLst>
        </xdr:cNvPr>
        <xdr:cNvCxnSpPr/>
      </xdr:nvCxnSpPr>
      <xdr:spPr>
        <a:xfrm flipV="1">
          <a:off x="7080250" y="14228899"/>
          <a:ext cx="80645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155484</xdr:rowOff>
    </xdr:from>
    <xdr:to>
      <xdr:col>36</xdr:col>
      <xdr:colOff>165100</xdr:colOff>
      <xdr:row>86</xdr:row>
      <xdr:rowOff>85634</xdr:rowOff>
    </xdr:to>
    <xdr:sp macro="" textlink="">
      <xdr:nvSpPr>
        <xdr:cNvPr id="320" name="楕円 319">
          <a:extLst>
            <a:ext uri="{FF2B5EF4-FFF2-40B4-BE49-F238E27FC236}">
              <a16:creationId xmlns:a16="http://schemas.microsoft.com/office/drawing/2014/main" id="{8EB52D3E-9088-4646-8C44-0621EEFFEFE7}"/>
            </a:ext>
          </a:extLst>
        </xdr:cNvPr>
        <xdr:cNvSpPr/>
      </xdr:nvSpPr>
      <xdr:spPr>
        <a:xfrm>
          <a:off x="6235700" y="1419533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32657</xdr:rowOff>
    </xdr:from>
    <xdr:to>
      <xdr:col>41</xdr:col>
      <xdr:colOff>50800</xdr:colOff>
      <xdr:row>86</xdr:row>
      <xdr:rowOff>34834</xdr:rowOff>
    </xdr:to>
    <xdr:cxnSp macro="">
      <xdr:nvCxnSpPr>
        <xdr:cNvPr id="321" name="直線コネクタ 320">
          <a:extLst>
            <a:ext uri="{FF2B5EF4-FFF2-40B4-BE49-F238E27FC236}">
              <a16:creationId xmlns:a16="http://schemas.microsoft.com/office/drawing/2014/main" id="{B9F0DB10-1938-4337-BC6E-EFB104776068}"/>
            </a:ext>
          </a:extLst>
        </xdr:cNvPr>
        <xdr:cNvCxnSpPr/>
      </xdr:nvCxnSpPr>
      <xdr:spPr>
        <a:xfrm flipV="1">
          <a:off x="6286500" y="14237607"/>
          <a:ext cx="79375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76035</xdr:rowOff>
    </xdr:from>
    <xdr:ext cx="469744" cy="259045"/>
    <xdr:sp macro="" textlink="">
      <xdr:nvSpPr>
        <xdr:cNvPr id="322" name="n_1aveValue【福祉施設】&#10;一人当たり面積">
          <a:extLst>
            <a:ext uri="{FF2B5EF4-FFF2-40B4-BE49-F238E27FC236}">
              <a16:creationId xmlns:a16="http://schemas.microsoft.com/office/drawing/2014/main" id="{8E1C7F2F-BCA6-47BD-93FA-6453C144A000}"/>
            </a:ext>
          </a:extLst>
        </xdr:cNvPr>
        <xdr:cNvSpPr txBox="1"/>
      </xdr:nvSpPr>
      <xdr:spPr>
        <a:xfrm>
          <a:off x="8458277" y="1395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78213</xdr:rowOff>
    </xdr:from>
    <xdr:ext cx="469744" cy="259045"/>
    <xdr:sp macro="" textlink="">
      <xdr:nvSpPr>
        <xdr:cNvPr id="323" name="n_2aveValue【福祉施設】&#10;一人当たり面積">
          <a:extLst>
            <a:ext uri="{FF2B5EF4-FFF2-40B4-BE49-F238E27FC236}">
              <a16:creationId xmlns:a16="http://schemas.microsoft.com/office/drawing/2014/main" id="{AAD7EBA7-F148-41DC-8950-541F71DA6EE1}"/>
            </a:ext>
          </a:extLst>
        </xdr:cNvPr>
        <xdr:cNvSpPr txBox="1"/>
      </xdr:nvSpPr>
      <xdr:spPr>
        <a:xfrm>
          <a:off x="7677227" y="13952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88735</xdr:rowOff>
    </xdr:from>
    <xdr:ext cx="469744" cy="259045"/>
    <xdr:sp macro="" textlink="">
      <xdr:nvSpPr>
        <xdr:cNvPr id="324" name="n_3aveValue【福祉施設】&#10;一人当たり面積">
          <a:extLst>
            <a:ext uri="{FF2B5EF4-FFF2-40B4-BE49-F238E27FC236}">
              <a16:creationId xmlns:a16="http://schemas.microsoft.com/office/drawing/2014/main" id="{D464D7E8-C121-4C2E-8D97-A4458F8F7C0A}"/>
            </a:ext>
          </a:extLst>
        </xdr:cNvPr>
        <xdr:cNvSpPr txBox="1"/>
      </xdr:nvSpPr>
      <xdr:spPr>
        <a:xfrm>
          <a:off x="6864427" y="14293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103976</xdr:rowOff>
    </xdr:from>
    <xdr:ext cx="469744" cy="259045"/>
    <xdr:sp macro="" textlink="">
      <xdr:nvSpPr>
        <xdr:cNvPr id="325" name="n_4aveValue【福祉施設】&#10;一人当たり面積">
          <a:extLst>
            <a:ext uri="{FF2B5EF4-FFF2-40B4-BE49-F238E27FC236}">
              <a16:creationId xmlns:a16="http://schemas.microsoft.com/office/drawing/2014/main" id="{B57AB3E5-8477-404F-9F5C-9413C87DD783}"/>
            </a:ext>
          </a:extLst>
        </xdr:cNvPr>
        <xdr:cNvSpPr txBox="1"/>
      </xdr:nvSpPr>
      <xdr:spPr>
        <a:xfrm>
          <a:off x="6070677" y="1430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62609</xdr:rowOff>
    </xdr:from>
    <xdr:ext cx="469744" cy="259045"/>
    <xdr:sp macro="" textlink="">
      <xdr:nvSpPr>
        <xdr:cNvPr id="326" name="n_1mainValue【福祉施設】&#10;一人当たり面積">
          <a:extLst>
            <a:ext uri="{FF2B5EF4-FFF2-40B4-BE49-F238E27FC236}">
              <a16:creationId xmlns:a16="http://schemas.microsoft.com/office/drawing/2014/main" id="{03C0FBAF-BEC0-4D5A-8CC4-1E2757CB887D}"/>
            </a:ext>
          </a:extLst>
        </xdr:cNvPr>
        <xdr:cNvSpPr txBox="1"/>
      </xdr:nvSpPr>
      <xdr:spPr>
        <a:xfrm>
          <a:off x="8458277" y="14267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65876</xdr:rowOff>
    </xdr:from>
    <xdr:ext cx="469744" cy="259045"/>
    <xdr:sp macro="" textlink="">
      <xdr:nvSpPr>
        <xdr:cNvPr id="327" name="n_2mainValue【福祉施設】&#10;一人当たり面積">
          <a:extLst>
            <a:ext uri="{FF2B5EF4-FFF2-40B4-BE49-F238E27FC236}">
              <a16:creationId xmlns:a16="http://schemas.microsoft.com/office/drawing/2014/main" id="{90B9D277-0335-4C47-9369-1E7C51984D1D}"/>
            </a:ext>
          </a:extLst>
        </xdr:cNvPr>
        <xdr:cNvSpPr txBox="1"/>
      </xdr:nvSpPr>
      <xdr:spPr>
        <a:xfrm>
          <a:off x="7677227" y="14270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99984</xdr:rowOff>
    </xdr:from>
    <xdr:ext cx="469744" cy="259045"/>
    <xdr:sp macro="" textlink="">
      <xdr:nvSpPr>
        <xdr:cNvPr id="328" name="n_3mainValue【福祉施設】&#10;一人当たり面積">
          <a:extLst>
            <a:ext uri="{FF2B5EF4-FFF2-40B4-BE49-F238E27FC236}">
              <a16:creationId xmlns:a16="http://schemas.microsoft.com/office/drawing/2014/main" id="{AB40142A-D463-43C6-8AAC-F853341FABE5}"/>
            </a:ext>
          </a:extLst>
        </xdr:cNvPr>
        <xdr:cNvSpPr txBox="1"/>
      </xdr:nvSpPr>
      <xdr:spPr>
        <a:xfrm>
          <a:off x="6864427" y="13974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102161</xdr:rowOff>
    </xdr:from>
    <xdr:ext cx="469744" cy="259045"/>
    <xdr:sp macro="" textlink="">
      <xdr:nvSpPr>
        <xdr:cNvPr id="329" name="n_4mainValue【福祉施設】&#10;一人当たり面積">
          <a:extLst>
            <a:ext uri="{FF2B5EF4-FFF2-40B4-BE49-F238E27FC236}">
              <a16:creationId xmlns:a16="http://schemas.microsoft.com/office/drawing/2014/main" id="{A5D96645-D8FC-48EF-B2A9-277CD2BE4CCB}"/>
            </a:ext>
          </a:extLst>
        </xdr:cNvPr>
        <xdr:cNvSpPr txBox="1"/>
      </xdr:nvSpPr>
      <xdr:spPr>
        <a:xfrm>
          <a:off x="6070677" y="13976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0" name="正方形/長方形 329">
          <a:extLst>
            <a:ext uri="{FF2B5EF4-FFF2-40B4-BE49-F238E27FC236}">
              <a16:creationId xmlns:a16="http://schemas.microsoft.com/office/drawing/2014/main" id="{4024B717-99D4-47A5-9E8D-22EE9DFB61F7}"/>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1" name="正方形/長方形 330">
          <a:extLst>
            <a:ext uri="{FF2B5EF4-FFF2-40B4-BE49-F238E27FC236}">
              <a16:creationId xmlns:a16="http://schemas.microsoft.com/office/drawing/2014/main" id="{6B7FCAEB-F641-427E-90D4-09B49AA13CE4}"/>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2" name="正方形/長方形 331">
          <a:extLst>
            <a:ext uri="{FF2B5EF4-FFF2-40B4-BE49-F238E27FC236}">
              <a16:creationId xmlns:a16="http://schemas.microsoft.com/office/drawing/2014/main" id="{868DF60F-1AC0-4D1D-83A9-B6BA2085E41B}"/>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3" name="正方形/長方形 332">
          <a:extLst>
            <a:ext uri="{FF2B5EF4-FFF2-40B4-BE49-F238E27FC236}">
              <a16:creationId xmlns:a16="http://schemas.microsoft.com/office/drawing/2014/main" id="{B8584DB6-6212-4D6F-9646-6EDC53CA0EEF}"/>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4" name="正方形/長方形 333">
          <a:extLst>
            <a:ext uri="{FF2B5EF4-FFF2-40B4-BE49-F238E27FC236}">
              <a16:creationId xmlns:a16="http://schemas.microsoft.com/office/drawing/2014/main" id="{8FBF4E6C-C8F6-4FCE-B40A-2A8B705E45B1}"/>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5" name="正方形/長方形 334">
          <a:extLst>
            <a:ext uri="{FF2B5EF4-FFF2-40B4-BE49-F238E27FC236}">
              <a16:creationId xmlns:a16="http://schemas.microsoft.com/office/drawing/2014/main" id="{1041F31F-CC10-42BA-9424-0DA054AD0FC4}"/>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6" name="正方形/長方形 335">
          <a:extLst>
            <a:ext uri="{FF2B5EF4-FFF2-40B4-BE49-F238E27FC236}">
              <a16:creationId xmlns:a16="http://schemas.microsoft.com/office/drawing/2014/main" id="{EEBE3DF6-0055-40D2-8D8C-76B619A80FA3}"/>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7" name="正方形/長方形 336">
          <a:extLst>
            <a:ext uri="{FF2B5EF4-FFF2-40B4-BE49-F238E27FC236}">
              <a16:creationId xmlns:a16="http://schemas.microsoft.com/office/drawing/2014/main" id="{F99A04A7-C245-43DE-89CD-921D370E6FC3}"/>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8" name="正方形/長方形 337">
          <a:extLst>
            <a:ext uri="{FF2B5EF4-FFF2-40B4-BE49-F238E27FC236}">
              <a16:creationId xmlns:a16="http://schemas.microsoft.com/office/drawing/2014/main" id="{13C84F04-6264-46BF-A90F-538A3BB83898}"/>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9" name="正方形/長方形 338">
          <a:extLst>
            <a:ext uri="{FF2B5EF4-FFF2-40B4-BE49-F238E27FC236}">
              <a16:creationId xmlns:a16="http://schemas.microsoft.com/office/drawing/2014/main" id="{38C12C8D-9CC7-44AD-9FEC-E9FC76E72927}"/>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0" name="正方形/長方形 339">
          <a:extLst>
            <a:ext uri="{FF2B5EF4-FFF2-40B4-BE49-F238E27FC236}">
              <a16:creationId xmlns:a16="http://schemas.microsoft.com/office/drawing/2014/main" id="{DACF5171-D5B5-4CD8-B3DE-131B2112A752}"/>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1" name="正方形/長方形 340">
          <a:extLst>
            <a:ext uri="{FF2B5EF4-FFF2-40B4-BE49-F238E27FC236}">
              <a16:creationId xmlns:a16="http://schemas.microsoft.com/office/drawing/2014/main" id="{4DE8387A-7CBE-4D33-951E-2D0C3CC44AE6}"/>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2" name="正方形/長方形 341">
          <a:extLst>
            <a:ext uri="{FF2B5EF4-FFF2-40B4-BE49-F238E27FC236}">
              <a16:creationId xmlns:a16="http://schemas.microsoft.com/office/drawing/2014/main" id="{B619D011-FD8A-4019-89E9-D157B5DA2D68}"/>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3" name="正方形/長方形 342">
          <a:extLst>
            <a:ext uri="{FF2B5EF4-FFF2-40B4-BE49-F238E27FC236}">
              <a16:creationId xmlns:a16="http://schemas.microsoft.com/office/drawing/2014/main" id="{21EDB80F-0CFC-4FC3-8718-10222A13515C}"/>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4" name="正方形/長方形 343">
          <a:extLst>
            <a:ext uri="{FF2B5EF4-FFF2-40B4-BE49-F238E27FC236}">
              <a16:creationId xmlns:a16="http://schemas.microsoft.com/office/drawing/2014/main" id="{0AB7CA3A-473E-4D8F-98DA-99372993F4F1}"/>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5" name="正方形/長方形 344">
          <a:extLst>
            <a:ext uri="{FF2B5EF4-FFF2-40B4-BE49-F238E27FC236}">
              <a16:creationId xmlns:a16="http://schemas.microsoft.com/office/drawing/2014/main" id="{B862CDCB-9798-4960-AE33-3DC579C9797F}"/>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6" name="正方形/長方形 345">
          <a:extLst>
            <a:ext uri="{FF2B5EF4-FFF2-40B4-BE49-F238E27FC236}">
              <a16:creationId xmlns:a16="http://schemas.microsoft.com/office/drawing/2014/main" id="{F40F6DFB-0288-4653-9BF9-8880BBE6525C}"/>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7" name="正方形/長方形 346">
          <a:extLst>
            <a:ext uri="{FF2B5EF4-FFF2-40B4-BE49-F238E27FC236}">
              <a16:creationId xmlns:a16="http://schemas.microsoft.com/office/drawing/2014/main" id="{4E9DF456-2AC2-4F50-AF89-44379E73EDB0}"/>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8" name="正方形/長方形 347">
          <a:extLst>
            <a:ext uri="{FF2B5EF4-FFF2-40B4-BE49-F238E27FC236}">
              <a16:creationId xmlns:a16="http://schemas.microsoft.com/office/drawing/2014/main" id="{37A4E8BB-2DEA-45DB-9DAA-04F2CBCA1DCD}"/>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9" name="正方形/長方形 348">
          <a:extLst>
            <a:ext uri="{FF2B5EF4-FFF2-40B4-BE49-F238E27FC236}">
              <a16:creationId xmlns:a16="http://schemas.microsoft.com/office/drawing/2014/main" id="{F05EBD8D-2BBF-4881-98ED-9137E54BCA83}"/>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0" name="正方形/長方形 349">
          <a:extLst>
            <a:ext uri="{FF2B5EF4-FFF2-40B4-BE49-F238E27FC236}">
              <a16:creationId xmlns:a16="http://schemas.microsoft.com/office/drawing/2014/main" id="{6CC42378-FE07-4A0B-B012-B8708F5F4F5D}"/>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1" name="正方形/長方形 350">
          <a:extLst>
            <a:ext uri="{FF2B5EF4-FFF2-40B4-BE49-F238E27FC236}">
              <a16:creationId xmlns:a16="http://schemas.microsoft.com/office/drawing/2014/main" id="{81576A0A-AAF2-48E2-8003-EACFB687834B}"/>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2" name="正方形/長方形 351">
          <a:extLst>
            <a:ext uri="{FF2B5EF4-FFF2-40B4-BE49-F238E27FC236}">
              <a16:creationId xmlns:a16="http://schemas.microsoft.com/office/drawing/2014/main" id="{8178187A-1E63-463F-880C-8C35C9A0B96E}"/>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3" name="正方形/長方形 352">
          <a:extLst>
            <a:ext uri="{FF2B5EF4-FFF2-40B4-BE49-F238E27FC236}">
              <a16:creationId xmlns:a16="http://schemas.microsoft.com/office/drawing/2014/main" id="{7391FE0F-DEF6-4A22-9233-756035E35BB7}"/>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4" name="テキスト ボックス 353">
          <a:extLst>
            <a:ext uri="{FF2B5EF4-FFF2-40B4-BE49-F238E27FC236}">
              <a16:creationId xmlns:a16="http://schemas.microsoft.com/office/drawing/2014/main" id="{D2D91897-B93C-4BBF-BC4B-66CA7CAB0F05}"/>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5" name="直線コネクタ 354">
          <a:extLst>
            <a:ext uri="{FF2B5EF4-FFF2-40B4-BE49-F238E27FC236}">
              <a16:creationId xmlns:a16="http://schemas.microsoft.com/office/drawing/2014/main" id="{59C1197B-1013-4DB1-B0F1-EE7174DAB6E1}"/>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56" name="テキスト ボックス 355">
          <a:extLst>
            <a:ext uri="{FF2B5EF4-FFF2-40B4-BE49-F238E27FC236}">
              <a16:creationId xmlns:a16="http://schemas.microsoft.com/office/drawing/2014/main" id="{C41D7D98-CC00-49CC-8D62-C82023253DFB}"/>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57" name="直線コネクタ 356">
          <a:extLst>
            <a:ext uri="{FF2B5EF4-FFF2-40B4-BE49-F238E27FC236}">
              <a16:creationId xmlns:a16="http://schemas.microsoft.com/office/drawing/2014/main" id="{B7C3DA3A-5F9C-4EB7-9F19-996E6E2DABE8}"/>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58" name="テキスト ボックス 357">
          <a:extLst>
            <a:ext uri="{FF2B5EF4-FFF2-40B4-BE49-F238E27FC236}">
              <a16:creationId xmlns:a16="http://schemas.microsoft.com/office/drawing/2014/main" id="{ED35CC5F-E1CC-4F72-B03B-711D32823F2F}"/>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59" name="直線コネクタ 358">
          <a:extLst>
            <a:ext uri="{FF2B5EF4-FFF2-40B4-BE49-F238E27FC236}">
              <a16:creationId xmlns:a16="http://schemas.microsoft.com/office/drawing/2014/main" id="{592F7858-6AE1-4D4D-BD3C-35EA0FF93CE6}"/>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60" name="テキスト ボックス 359">
          <a:extLst>
            <a:ext uri="{FF2B5EF4-FFF2-40B4-BE49-F238E27FC236}">
              <a16:creationId xmlns:a16="http://schemas.microsoft.com/office/drawing/2014/main" id="{678174C8-62B6-4FBA-A992-79C436C1C998}"/>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61" name="直線コネクタ 360">
          <a:extLst>
            <a:ext uri="{FF2B5EF4-FFF2-40B4-BE49-F238E27FC236}">
              <a16:creationId xmlns:a16="http://schemas.microsoft.com/office/drawing/2014/main" id="{E1268814-BC3C-4CF2-9D3B-7A6A1A2512B5}"/>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62" name="テキスト ボックス 361">
          <a:extLst>
            <a:ext uri="{FF2B5EF4-FFF2-40B4-BE49-F238E27FC236}">
              <a16:creationId xmlns:a16="http://schemas.microsoft.com/office/drawing/2014/main" id="{4B6DFE8C-0811-45EA-A890-F9E5825D5F95}"/>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63" name="直線コネクタ 362">
          <a:extLst>
            <a:ext uri="{FF2B5EF4-FFF2-40B4-BE49-F238E27FC236}">
              <a16:creationId xmlns:a16="http://schemas.microsoft.com/office/drawing/2014/main" id="{01B7A6CA-9113-4CE4-8715-46FCA694316D}"/>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64" name="テキスト ボックス 363">
          <a:extLst>
            <a:ext uri="{FF2B5EF4-FFF2-40B4-BE49-F238E27FC236}">
              <a16:creationId xmlns:a16="http://schemas.microsoft.com/office/drawing/2014/main" id="{26C9B892-8CA6-4CB9-BF20-840BDF3766B5}"/>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65" name="直線コネクタ 364">
          <a:extLst>
            <a:ext uri="{FF2B5EF4-FFF2-40B4-BE49-F238E27FC236}">
              <a16:creationId xmlns:a16="http://schemas.microsoft.com/office/drawing/2014/main" id="{33F276CA-92EE-47F2-8A41-551A71F6B816}"/>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66" name="テキスト ボックス 365">
          <a:extLst>
            <a:ext uri="{FF2B5EF4-FFF2-40B4-BE49-F238E27FC236}">
              <a16:creationId xmlns:a16="http://schemas.microsoft.com/office/drawing/2014/main" id="{840FA060-B8E4-492C-A641-D8CDCBA8C8D0}"/>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7" name="直線コネクタ 366">
          <a:extLst>
            <a:ext uri="{FF2B5EF4-FFF2-40B4-BE49-F238E27FC236}">
              <a16:creationId xmlns:a16="http://schemas.microsoft.com/office/drawing/2014/main" id="{B2B414E8-C2EF-407B-AFA8-4C3A52168A4B}"/>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68" name="テキスト ボックス 367">
          <a:extLst>
            <a:ext uri="{FF2B5EF4-FFF2-40B4-BE49-F238E27FC236}">
              <a16:creationId xmlns:a16="http://schemas.microsoft.com/office/drawing/2014/main" id="{0C70B65A-4A88-4148-8373-F5D93D4945EE}"/>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9" name="【一般廃棄物処理施設】&#10;有形固定資産減価償却率グラフ枠">
          <a:extLst>
            <a:ext uri="{FF2B5EF4-FFF2-40B4-BE49-F238E27FC236}">
              <a16:creationId xmlns:a16="http://schemas.microsoft.com/office/drawing/2014/main" id="{7B9F0B9F-2690-4C31-A870-E83819E33B43}"/>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34290</xdr:rowOff>
    </xdr:from>
    <xdr:to>
      <xdr:col>85</xdr:col>
      <xdr:colOff>126364</xdr:colOff>
      <xdr:row>42</xdr:row>
      <xdr:rowOff>38100</xdr:rowOff>
    </xdr:to>
    <xdr:cxnSp macro="">
      <xdr:nvCxnSpPr>
        <xdr:cNvPr id="370" name="直線コネクタ 369">
          <a:extLst>
            <a:ext uri="{FF2B5EF4-FFF2-40B4-BE49-F238E27FC236}">
              <a16:creationId xmlns:a16="http://schemas.microsoft.com/office/drawing/2014/main" id="{71C719B1-2900-4FB7-A5A8-33AF6B5BC3E5}"/>
            </a:ext>
          </a:extLst>
        </xdr:cNvPr>
        <xdr:cNvCxnSpPr/>
      </xdr:nvCxnSpPr>
      <xdr:spPr>
        <a:xfrm flipV="1">
          <a:off x="14699614" y="5654040"/>
          <a:ext cx="0" cy="1324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71" name="【一般廃棄物処理施設】&#10;有形固定資産減価償却率最小値テキスト">
          <a:extLst>
            <a:ext uri="{FF2B5EF4-FFF2-40B4-BE49-F238E27FC236}">
              <a16:creationId xmlns:a16="http://schemas.microsoft.com/office/drawing/2014/main" id="{2988C1CB-B3C1-40AE-B25C-EA1FFB246901}"/>
            </a:ext>
          </a:extLst>
        </xdr:cNvPr>
        <xdr:cNvSpPr txBox="1"/>
      </xdr:nvSpPr>
      <xdr:spPr>
        <a:xfrm>
          <a:off x="14738350" y="698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72" name="直線コネクタ 371">
          <a:extLst>
            <a:ext uri="{FF2B5EF4-FFF2-40B4-BE49-F238E27FC236}">
              <a16:creationId xmlns:a16="http://schemas.microsoft.com/office/drawing/2014/main" id="{DA96A2A0-496F-408A-9772-C7ED91474634}"/>
            </a:ext>
          </a:extLst>
        </xdr:cNvPr>
        <xdr:cNvCxnSpPr/>
      </xdr:nvCxnSpPr>
      <xdr:spPr>
        <a:xfrm>
          <a:off x="14611350" y="6978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152417</xdr:rowOff>
    </xdr:from>
    <xdr:ext cx="405111" cy="259045"/>
    <xdr:sp macro="" textlink="">
      <xdr:nvSpPr>
        <xdr:cNvPr id="373" name="【一般廃棄物処理施設】&#10;有形固定資産減価償却率最大値テキスト">
          <a:extLst>
            <a:ext uri="{FF2B5EF4-FFF2-40B4-BE49-F238E27FC236}">
              <a16:creationId xmlns:a16="http://schemas.microsoft.com/office/drawing/2014/main" id="{39649282-4BCE-468E-8F94-4AFEDC85285A}"/>
            </a:ext>
          </a:extLst>
        </xdr:cNvPr>
        <xdr:cNvSpPr txBox="1"/>
      </xdr:nvSpPr>
      <xdr:spPr>
        <a:xfrm>
          <a:off x="14738350" y="5441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34290</xdr:rowOff>
    </xdr:from>
    <xdr:to>
      <xdr:col>86</xdr:col>
      <xdr:colOff>25400</xdr:colOff>
      <xdr:row>34</xdr:row>
      <xdr:rowOff>34290</xdr:rowOff>
    </xdr:to>
    <xdr:cxnSp macro="">
      <xdr:nvCxnSpPr>
        <xdr:cNvPr id="374" name="直線コネクタ 373">
          <a:extLst>
            <a:ext uri="{FF2B5EF4-FFF2-40B4-BE49-F238E27FC236}">
              <a16:creationId xmlns:a16="http://schemas.microsoft.com/office/drawing/2014/main" id="{731D50E3-BC33-4821-A28D-22C6CD197CCC}"/>
            </a:ext>
          </a:extLst>
        </xdr:cNvPr>
        <xdr:cNvCxnSpPr/>
      </xdr:nvCxnSpPr>
      <xdr:spPr>
        <a:xfrm>
          <a:off x="14611350" y="56540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12082</xdr:rowOff>
    </xdr:from>
    <xdr:ext cx="405111" cy="259045"/>
    <xdr:sp macro="" textlink="">
      <xdr:nvSpPr>
        <xdr:cNvPr id="375" name="【一般廃棄物処理施設】&#10;有形固定資産減価償却率平均値テキスト">
          <a:extLst>
            <a:ext uri="{FF2B5EF4-FFF2-40B4-BE49-F238E27FC236}">
              <a16:creationId xmlns:a16="http://schemas.microsoft.com/office/drawing/2014/main" id="{DBE5E3B3-15FC-4FFB-B497-D97283F5EE1E}"/>
            </a:ext>
          </a:extLst>
        </xdr:cNvPr>
        <xdr:cNvSpPr txBox="1"/>
      </xdr:nvSpPr>
      <xdr:spPr>
        <a:xfrm>
          <a:off x="14738350" y="61271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160655</xdr:rowOff>
    </xdr:from>
    <xdr:to>
      <xdr:col>85</xdr:col>
      <xdr:colOff>177800</xdr:colOff>
      <xdr:row>38</xdr:row>
      <xdr:rowOff>90805</xdr:rowOff>
    </xdr:to>
    <xdr:sp macro="" textlink="">
      <xdr:nvSpPr>
        <xdr:cNvPr id="376" name="フローチャート: 判断 375">
          <a:extLst>
            <a:ext uri="{FF2B5EF4-FFF2-40B4-BE49-F238E27FC236}">
              <a16:creationId xmlns:a16="http://schemas.microsoft.com/office/drawing/2014/main" id="{C6B0522A-CAC2-4FF4-A484-7BA82D3B83C5}"/>
            </a:ext>
          </a:extLst>
        </xdr:cNvPr>
        <xdr:cNvSpPr/>
      </xdr:nvSpPr>
      <xdr:spPr>
        <a:xfrm>
          <a:off x="14649450" y="62757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143510</xdr:rowOff>
    </xdr:from>
    <xdr:to>
      <xdr:col>81</xdr:col>
      <xdr:colOff>101600</xdr:colOff>
      <xdr:row>38</xdr:row>
      <xdr:rowOff>73660</xdr:rowOff>
    </xdr:to>
    <xdr:sp macro="" textlink="">
      <xdr:nvSpPr>
        <xdr:cNvPr id="377" name="フローチャート: 判断 376">
          <a:extLst>
            <a:ext uri="{FF2B5EF4-FFF2-40B4-BE49-F238E27FC236}">
              <a16:creationId xmlns:a16="http://schemas.microsoft.com/office/drawing/2014/main" id="{D66B58D9-FA6F-4487-8AD5-9940352E8E5D}"/>
            </a:ext>
          </a:extLst>
        </xdr:cNvPr>
        <xdr:cNvSpPr/>
      </xdr:nvSpPr>
      <xdr:spPr>
        <a:xfrm>
          <a:off x="13887450" y="62585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378" name="フローチャート: 判断 377">
          <a:extLst>
            <a:ext uri="{FF2B5EF4-FFF2-40B4-BE49-F238E27FC236}">
              <a16:creationId xmlns:a16="http://schemas.microsoft.com/office/drawing/2014/main" id="{F9E88114-8FFF-4072-B981-59FDD29014F3}"/>
            </a:ext>
          </a:extLst>
        </xdr:cNvPr>
        <xdr:cNvSpPr/>
      </xdr:nvSpPr>
      <xdr:spPr>
        <a:xfrm>
          <a:off x="13093700" y="62776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12065</xdr:rowOff>
    </xdr:from>
    <xdr:to>
      <xdr:col>72</xdr:col>
      <xdr:colOff>38100</xdr:colOff>
      <xdr:row>38</xdr:row>
      <xdr:rowOff>113665</xdr:rowOff>
    </xdr:to>
    <xdr:sp macro="" textlink="">
      <xdr:nvSpPr>
        <xdr:cNvPr id="379" name="フローチャート: 判断 378">
          <a:extLst>
            <a:ext uri="{FF2B5EF4-FFF2-40B4-BE49-F238E27FC236}">
              <a16:creationId xmlns:a16="http://schemas.microsoft.com/office/drawing/2014/main" id="{35D3393C-E16E-4A63-85D1-236B689460F2}"/>
            </a:ext>
          </a:extLst>
        </xdr:cNvPr>
        <xdr:cNvSpPr/>
      </xdr:nvSpPr>
      <xdr:spPr>
        <a:xfrm>
          <a:off x="12299950" y="62922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162560</xdr:rowOff>
    </xdr:from>
    <xdr:to>
      <xdr:col>67</xdr:col>
      <xdr:colOff>101600</xdr:colOff>
      <xdr:row>38</xdr:row>
      <xdr:rowOff>92710</xdr:rowOff>
    </xdr:to>
    <xdr:sp macro="" textlink="">
      <xdr:nvSpPr>
        <xdr:cNvPr id="380" name="フローチャート: 判断 379">
          <a:extLst>
            <a:ext uri="{FF2B5EF4-FFF2-40B4-BE49-F238E27FC236}">
              <a16:creationId xmlns:a16="http://schemas.microsoft.com/office/drawing/2014/main" id="{67DB2D55-8E93-422E-8D48-09B4C0839DEE}"/>
            </a:ext>
          </a:extLst>
        </xdr:cNvPr>
        <xdr:cNvSpPr/>
      </xdr:nvSpPr>
      <xdr:spPr>
        <a:xfrm>
          <a:off x="11487150" y="62776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3093A6DF-7B89-4930-8BBB-19B9DF58577C}"/>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B16D8558-105B-44B3-BECE-4AC4B7F31D27}"/>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A49623DD-8A13-4DB3-B934-5979B61B9857}"/>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A9793CBF-A3B1-4483-8B67-C85B18DE229E}"/>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A372622A-2DD7-49EB-A790-67B9371BDC27}"/>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44450</xdr:rowOff>
    </xdr:from>
    <xdr:to>
      <xdr:col>85</xdr:col>
      <xdr:colOff>177800</xdr:colOff>
      <xdr:row>38</xdr:row>
      <xdr:rowOff>146050</xdr:rowOff>
    </xdr:to>
    <xdr:sp macro="" textlink="">
      <xdr:nvSpPr>
        <xdr:cNvPr id="386" name="楕円 385">
          <a:extLst>
            <a:ext uri="{FF2B5EF4-FFF2-40B4-BE49-F238E27FC236}">
              <a16:creationId xmlns:a16="http://schemas.microsoft.com/office/drawing/2014/main" id="{DF939E33-6963-4DEF-8266-5DA415CC9FBA}"/>
            </a:ext>
          </a:extLst>
        </xdr:cNvPr>
        <xdr:cNvSpPr/>
      </xdr:nvSpPr>
      <xdr:spPr>
        <a:xfrm>
          <a:off x="14649450" y="63246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22877</xdr:rowOff>
    </xdr:from>
    <xdr:ext cx="405111" cy="259045"/>
    <xdr:sp macro="" textlink="">
      <xdr:nvSpPr>
        <xdr:cNvPr id="387" name="【一般廃棄物処理施設】&#10;有形固定資産減価償却率該当値テキスト">
          <a:extLst>
            <a:ext uri="{FF2B5EF4-FFF2-40B4-BE49-F238E27FC236}">
              <a16:creationId xmlns:a16="http://schemas.microsoft.com/office/drawing/2014/main" id="{4C9ABFFC-9794-45F1-B56C-BB74AB49A79A}"/>
            </a:ext>
          </a:extLst>
        </xdr:cNvPr>
        <xdr:cNvSpPr txBox="1"/>
      </xdr:nvSpPr>
      <xdr:spPr>
        <a:xfrm>
          <a:off x="14738350" y="6303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126365</xdr:rowOff>
    </xdr:from>
    <xdr:to>
      <xdr:col>81</xdr:col>
      <xdr:colOff>101600</xdr:colOff>
      <xdr:row>38</xdr:row>
      <xdr:rowOff>56515</xdr:rowOff>
    </xdr:to>
    <xdr:sp macro="" textlink="">
      <xdr:nvSpPr>
        <xdr:cNvPr id="388" name="楕円 387">
          <a:extLst>
            <a:ext uri="{FF2B5EF4-FFF2-40B4-BE49-F238E27FC236}">
              <a16:creationId xmlns:a16="http://schemas.microsoft.com/office/drawing/2014/main" id="{0565F56D-B184-49F2-848C-70F72BDB7B14}"/>
            </a:ext>
          </a:extLst>
        </xdr:cNvPr>
        <xdr:cNvSpPr/>
      </xdr:nvSpPr>
      <xdr:spPr>
        <a:xfrm>
          <a:off x="13887450" y="62414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5715</xdr:rowOff>
    </xdr:from>
    <xdr:to>
      <xdr:col>85</xdr:col>
      <xdr:colOff>127000</xdr:colOff>
      <xdr:row>38</xdr:row>
      <xdr:rowOff>95250</xdr:rowOff>
    </xdr:to>
    <xdr:cxnSp macro="">
      <xdr:nvCxnSpPr>
        <xdr:cNvPr id="389" name="直線コネクタ 388">
          <a:extLst>
            <a:ext uri="{FF2B5EF4-FFF2-40B4-BE49-F238E27FC236}">
              <a16:creationId xmlns:a16="http://schemas.microsoft.com/office/drawing/2014/main" id="{CCFA4674-D1F6-42A0-A193-74E6F72B9ABB}"/>
            </a:ext>
          </a:extLst>
        </xdr:cNvPr>
        <xdr:cNvCxnSpPr/>
      </xdr:nvCxnSpPr>
      <xdr:spPr>
        <a:xfrm>
          <a:off x="13938250" y="6285865"/>
          <a:ext cx="762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29210</xdr:rowOff>
    </xdr:from>
    <xdr:to>
      <xdr:col>76</xdr:col>
      <xdr:colOff>165100</xdr:colOff>
      <xdr:row>37</xdr:row>
      <xdr:rowOff>130810</xdr:rowOff>
    </xdr:to>
    <xdr:sp macro="" textlink="">
      <xdr:nvSpPr>
        <xdr:cNvPr id="390" name="楕円 389">
          <a:extLst>
            <a:ext uri="{FF2B5EF4-FFF2-40B4-BE49-F238E27FC236}">
              <a16:creationId xmlns:a16="http://schemas.microsoft.com/office/drawing/2014/main" id="{BE9B3C00-A33D-4A84-B072-DA855059CCD6}"/>
            </a:ext>
          </a:extLst>
        </xdr:cNvPr>
        <xdr:cNvSpPr/>
      </xdr:nvSpPr>
      <xdr:spPr>
        <a:xfrm>
          <a:off x="13093700" y="614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80010</xdr:rowOff>
    </xdr:from>
    <xdr:to>
      <xdr:col>81</xdr:col>
      <xdr:colOff>50800</xdr:colOff>
      <xdr:row>38</xdr:row>
      <xdr:rowOff>5715</xdr:rowOff>
    </xdr:to>
    <xdr:cxnSp macro="">
      <xdr:nvCxnSpPr>
        <xdr:cNvPr id="391" name="直線コネクタ 390">
          <a:extLst>
            <a:ext uri="{FF2B5EF4-FFF2-40B4-BE49-F238E27FC236}">
              <a16:creationId xmlns:a16="http://schemas.microsoft.com/office/drawing/2014/main" id="{A74C1FFD-A97A-440D-99FB-27FD88128756}"/>
            </a:ext>
          </a:extLst>
        </xdr:cNvPr>
        <xdr:cNvCxnSpPr/>
      </xdr:nvCxnSpPr>
      <xdr:spPr>
        <a:xfrm>
          <a:off x="13144500" y="6195060"/>
          <a:ext cx="793750" cy="90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130175</xdr:rowOff>
    </xdr:from>
    <xdr:to>
      <xdr:col>72</xdr:col>
      <xdr:colOff>38100</xdr:colOff>
      <xdr:row>37</xdr:row>
      <xdr:rowOff>60325</xdr:rowOff>
    </xdr:to>
    <xdr:sp macro="" textlink="">
      <xdr:nvSpPr>
        <xdr:cNvPr id="392" name="楕円 391">
          <a:extLst>
            <a:ext uri="{FF2B5EF4-FFF2-40B4-BE49-F238E27FC236}">
              <a16:creationId xmlns:a16="http://schemas.microsoft.com/office/drawing/2014/main" id="{18E700CA-C6A8-4B33-9F21-9596225E05EF}"/>
            </a:ext>
          </a:extLst>
        </xdr:cNvPr>
        <xdr:cNvSpPr/>
      </xdr:nvSpPr>
      <xdr:spPr>
        <a:xfrm>
          <a:off x="12299950" y="608012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9525</xdr:rowOff>
    </xdr:from>
    <xdr:to>
      <xdr:col>76</xdr:col>
      <xdr:colOff>114300</xdr:colOff>
      <xdr:row>37</xdr:row>
      <xdr:rowOff>80010</xdr:rowOff>
    </xdr:to>
    <xdr:cxnSp macro="">
      <xdr:nvCxnSpPr>
        <xdr:cNvPr id="393" name="直線コネクタ 392">
          <a:extLst>
            <a:ext uri="{FF2B5EF4-FFF2-40B4-BE49-F238E27FC236}">
              <a16:creationId xmlns:a16="http://schemas.microsoft.com/office/drawing/2014/main" id="{AA0BF2CD-1ECB-4D99-B0A7-61D46839F3F0}"/>
            </a:ext>
          </a:extLst>
        </xdr:cNvPr>
        <xdr:cNvCxnSpPr/>
      </xdr:nvCxnSpPr>
      <xdr:spPr>
        <a:xfrm>
          <a:off x="12344400" y="6124575"/>
          <a:ext cx="8001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57785</xdr:rowOff>
    </xdr:from>
    <xdr:to>
      <xdr:col>67</xdr:col>
      <xdr:colOff>101600</xdr:colOff>
      <xdr:row>36</xdr:row>
      <xdr:rowOff>159385</xdr:rowOff>
    </xdr:to>
    <xdr:sp macro="" textlink="">
      <xdr:nvSpPr>
        <xdr:cNvPr id="394" name="楕円 393">
          <a:extLst>
            <a:ext uri="{FF2B5EF4-FFF2-40B4-BE49-F238E27FC236}">
              <a16:creationId xmlns:a16="http://schemas.microsoft.com/office/drawing/2014/main" id="{9E8FD88C-0232-4F4B-9C1A-3118B0599CF2}"/>
            </a:ext>
          </a:extLst>
        </xdr:cNvPr>
        <xdr:cNvSpPr/>
      </xdr:nvSpPr>
      <xdr:spPr>
        <a:xfrm>
          <a:off x="11487150" y="600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108585</xdr:rowOff>
    </xdr:from>
    <xdr:to>
      <xdr:col>71</xdr:col>
      <xdr:colOff>177800</xdr:colOff>
      <xdr:row>37</xdr:row>
      <xdr:rowOff>9525</xdr:rowOff>
    </xdr:to>
    <xdr:cxnSp macro="">
      <xdr:nvCxnSpPr>
        <xdr:cNvPr id="395" name="直線コネクタ 394">
          <a:extLst>
            <a:ext uri="{FF2B5EF4-FFF2-40B4-BE49-F238E27FC236}">
              <a16:creationId xmlns:a16="http://schemas.microsoft.com/office/drawing/2014/main" id="{D3A31D0F-A508-4378-A93E-53A96128AA1D}"/>
            </a:ext>
          </a:extLst>
        </xdr:cNvPr>
        <xdr:cNvCxnSpPr/>
      </xdr:nvCxnSpPr>
      <xdr:spPr>
        <a:xfrm>
          <a:off x="11537950" y="6058535"/>
          <a:ext cx="806450" cy="6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64787</xdr:rowOff>
    </xdr:from>
    <xdr:ext cx="405111" cy="259045"/>
    <xdr:sp macro="" textlink="">
      <xdr:nvSpPr>
        <xdr:cNvPr id="396" name="n_1aveValue【一般廃棄物処理施設】&#10;有形固定資産減価償却率">
          <a:extLst>
            <a:ext uri="{FF2B5EF4-FFF2-40B4-BE49-F238E27FC236}">
              <a16:creationId xmlns:a16="http://schemas.microsoft.com/office/drawing/2014/main" id="{FB1E4CDA-E8BF-4680-BE55-CF6938CF2C53}"/>
            </a:ext>
          </a:extLst>
        </xdr:cNvPr>
        <xdr:cNvSpPr txBox="1"/>
      </xdr:nvSpPr>
      <xdr:spPr>
        <a:xfrm>
          <a:off x="13742044" y="6344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83837</xdr:rowOff>
    </xdr:from>
    <xdr:ext cx="405111" cy="259045"/>
    <xdr:sp macro="" textlink="">
      <xdr:nvSpPr>
        <xdr:cNvPr id="397" name="n_2aveValue【一般廃棄物処理施設】&#10;有形固定資産減価償却率">
          <a:extLst>
            <a:ext uri="{FF2B5EF4-FFF2-40B4-BE49-F238E27FC236}">
              <a16:creationId xmlns:a16="http://schemas.microsoft.com/office/drawing/2014/main" id="{2CF684B7-379C-4021-968E-CF48D1B189CD}"/>
            </a:ext>
          </a:extLst>
        </xdr:cNvPr>
        <xdr:cNvSpPr txBox="1"/>
      </xdr:nvSpPr>
      <xdr:spPr>
        <a:xfrm>
          <a:off x="12960994" y="6363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104792</xdr:rowOff>
    </xdr:from>
    <xdr:ext cx="405111" cy="259045"/>
    <xdr:sp macro="" textlink="">
      <xdr:nvSpPr>
        <xdr:cNvPr id="398" name="n_3aveValue【一般廃棄物処理施設】&#10;有形固定資産減価償却率">
          <a:extLst>
            <a:ext uri="{FF2B5EF4-FFF2-40B4-BE49-F238E27FC236}">
              <a16:creationId xmlns:a16="http://schemas.microsoft.com/office/drawing/2014/main" id="{E87113E5-F123-4234-AE9F-3233FDF44750}"/>
            </a:ext>
          </a:extLst>
        </xdr:cNvPr>
        <xdr:cNvSpPr txBox="1"/>
      </xdr:nvSpPr>
      <xdr:spPr>
        <a:xfrm>
          <a:off x="12167244" y="6384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83837</xdr:rowOff>
    </xdr:from>
    <xdr:ext cx="405111" cy="259045"/>
    <xdr:sp macro="" textlink="">
      <xdr:nvSpPr>
        <xdr:cNvPr id="399" name="n_4aveValue【一般廃棄物処理施設】&#10;有形固定資産減価償却率">
          <a:extLst>
            <a:ext uri="{FF2B5EF4-FFF2-40B4-BE49-F238E27FC236}">
              <a16:creationId xmlns:a16="http://schemas.microsoft.com/office/drawing/2014/main" id="{FA7709B0-CBBC-4367-81AD-84002179BBBA}"/>
            </a:ext>
          </a:extLst>
        </xdr:cNvPr>
        <xdr:cNvSpPr txBox="1"/>
      </xdr:nvSpPr>
      <xdr:spPr>
        <a:xfrm>
          <a:off x="11354444" y="6363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73042</xdr:rowOff>
    </xdr:from>
    <xdr:ext cx="405111" cy="259045"/>
    <xdr:sp macro="" textlink="">
      <xdr:nvSpPr>
        <xdr:cNvPr id="400" name="n_1mainValue【一般廃棄物処理施設】&#10;有形固定資産減価償却率">
          <a:extLst>
            <a:ext uri="{FF2B5EF4-FFF2-40B4-BE49-F238E27FC236}">
              <a16:creationId xmlns:a16="http://schemas.microsoft.com/office/drawing/2014/main" id="{1A1E70FA-7F21-48BD-8B79-DD26E256AC97}"/>
            </a:ext>
          </a:extLst>
        </xdr:cNvPr>
        <xdr:cNvSpPr txBox="1"/>
      </xdr:nvSpPr>
      <xdr:spPr>
        <a:xfrm>
          <a:off x="13742044" y="6022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147337</xdr:rowOff>
    </xdr:from>
    <xdr:ext cx="405111" cy="259045"/>
    <xdr:sp macro="" textlink="">
      <xdr:nvSpPr>
        <xdr:cNvPr id="401" name="n_2mainValue【一般廃棄物処理施設】&#10;有形固定資産減価償却率">
          <a:extLst>
            <a:ext uri="{FF2B5EF4-FFF2-40B4-BE49-F238E27FC236}">
              <a16:creationId xmlns:a16="http://schemas.microsoft.com/office/drawing/2014/main" id="{B179554A-B6B5-4391-9FED-3CB2FA0FC826}"/>
            </a:ext>
          </a:extLst>
        </xdr:cNvPr>
        <xdr:cNvSpPr txBox="1"/>
      </xdr:nvSpPr>
      <xdr:spPr>
        <a:xfrm>
          <a:off x="12960994" y="5932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76852</xdr:rowOff>
    </xdr:from>
    <xdr:ext cx="405111" cy="259045"/>
    <xdr:sp macro="" textlink="">
      <xdr:nvSpPr>
        <xdr:cNvPr id="402" name="n_3mainValue【一般廃棄物処理施設】&#10;有形固定資産減価償却率">
          <a:extLst>
            <a:ext uri="{FF2B5EF4-FFF2-40B4-BE49-F238E27FC236}">
              <a16:creationId xmlns:a16="http://schemas.microsoft.com/office/drawing/2014/main" id="{51CF7A08-E7FA-4D35-B511-A7DD65AD82B4}"/>
            </a:ext>
          </a:extLst>
        </xdr:cNvPr>
        <xdr:cNvSpPr txBox="1"/>
      </xdr:nvSpPr>
      <xdr:spPr>
        <a:xfrm>
          <a:off x="12167244" y="5861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4462</xdr:rowOff>
    </xdr:from>
    <xdr:ext cx="405111" cy="259045"/>
    <xdr:sp macro="" textlink="">
      <xdr:nvSpPr>
        <xdr:cNvPr id="403" name="n_4mainValue【一般廃棄物処理施設】&#10;有形固定資産減価償却率">
          <a:extLst>
            <a:ext uri="{FF2B5EF4-FFF2-40B4-BE49-F238E27FC236}">
              <a16:creationId xmlns:a16="http://schemas.microsoft.com/office/drawing/2014/main" id="{861DE66B-CB54-4DBD-9E0F-F9221368D162}"/>
            </a:ext>
          </a:extLst>
        </xdr:cNvPr>
        <xdr:cNvSpPr txBox="1"/>
      </xdr:nvSpPr>
      <xdr:spPr>
        <a:xfrm>
          <a:off x="11354444"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4" name="正方形/長方形 403">
          <a:extLst>
            <a:ext uri="{FF2B5EF4-FFF2-40B4-BE49-F238E27FC236}">
              <a16:creationId xmlns:a16="http://schemas.microsoft.com/office/drawing/2014/main" id="{CB4B4E6F-167D-4E7A-A89D-C65D972DFA29}"/>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5" name="正方形/長方形 404">
          <a:extLst>
            <a:ext uri="{FF2B5EF4-FFF2-40B4-BE49-F238E27FC236}">
              <a16:creationId xmlns:a16="http://schemas.microsoft.com/office/drawing/2014/main" id="{C472B2D7-E68A-4C11-A7A7-0A2C33555861}"/>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6" name="正方形/長方形 405">
          <a:extLst>
            <a:ext uri="{FF2B5EF4-FFF2-40B4-BE49-F238E27FC236}">
              <a16:creationId xmlns:a16="http://schemas.microsoft.com/office/drawing/2014/main" id="{96877E36-F37F-48C5-A871-D6819A765F73}"/>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7" name="正方形/長方形 406">
          <a:extLst>
            <a:ext uri="{FF2B5EF4-FFF2-40B4-BE49-F238E27FC236}">
              <a16:creationId xmlns:a16="http://schemas.microsoft.com/office/drawing/2014/main" id="{4F956896-0D66-439D-BE67-499E4C37467E}"/>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8" name="正方形/長方形 407">
          <a:extLst>
            <a:ext uri="{FF2B5EF4-FFF2-40B4-BE49-F238E27FC236}">
              <a16:creationId xmlns:a16="http://schemas.microsoft.com/office/drawing/2014/main" id="{4C71C045-A11B-4EB0-9559-540BD501973B}"/>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9" name="正方形/長方形 408">
          <a:extLst>
            <a:ext uri="{FF2B5EF4-FFF2-40B4-BE49-F238E27FC236}">
              <a16:creationId xmlns:a16="http://schemas.microsoft.com/office/drawing/2014/main" id="{C6E8410D-FB37-4E1A-901D-47A5BB3842B9}"/>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0" name="正方形/長方形 409">
          <a:extLst>
            <a:ext uri="{FF2B5EF4-FFF2-40B4-BE49-F238E27FC236}">
              <a16:creationId xmlns:a16="http://schemas.microsoft.com/office/drawing/2014/main" id="{F41EB6C6-77A2-4809-9886-3F3BF4E94784}"/>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1" name="正方形/長方形 410">
          <a:extLst>
            <a:ext uri="{FF2B5EF4-FFF2-40B4-BE49-F238E27FC236}">
              <a16:creationId xmlns:a16="http://schemas.microsoft.com/office/drawing/2014/main" id="{4C187072-6412-485F-B7F1-9843B81BBF5E}"/>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2" name="テキスト ボックス 411">
          <a:extLst>
            <a:ext uri="{FF2B5EF4-FFF2-40B4-BE49-F238E27FC236}">
              <a16:creationId xmlns:a16="http://schemas.microsoft.com/office/drawing/2014/main" id="{A4E00002-4740-421F-B354-2EA4AA057129}"/>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3" name="直線コネクタ 412">
          <a:extLst>
            <a:ext uri="{FF2B5EF4-FFF2-40B4-BE49-F238E27FC236}">
              <a16:creationId xmlns:a16="http://schemas.microsoft.com/office/drawing/2014/main" id="{7010EF63-2B21-4DD0-BC38-7E882AF9A688}"/>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14" name="直線コネクタ 413">
          <a:extLst>
            <a:ext uri="{FF2B5EF4-FFF2-40B4-BE49-F238E27FC236}">
              <a16:creationId xmlns:a16="http://schemas.microsoft.com/office/drawing/2014/main" id="{552A19B1-7022-41B2-9AE0-2529A724110D}"/>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15" name="テキスト ボックス 414">
          <a:extLst>
            <a:ext uri="{FF2B5EF4-FFF2-40B4-BE49-F238E27FC236}">
              <a16:creationId xmlns:a16="http://schemas.microsoft.com/office/drawing/2014/main" id="{10CDD838-9568-4F15-AD30-D38A9C38511F}"/>
            </a:ext>
          </a:extLst>
        </xdr:cNvPr>
        <xdr:cNvSpPr txBox="1"/>
      </xdr:nvSpPr>
      <xdr:spPr>
        <a:xfrm>
          <a:off x="16248514" y="684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16" name="直線コネクタ 415">
          <a:extLst>
            <a:ext uri="{FF2B5EF4-FFF2-40B4-BE49-F238E27FC236}">
              <a16:creationId xmlns:a16="http://schemas.microsoft.com/office/drawing/2014/main" id="{B5226002-B5CB-4F99-B5CA-5742B61589FF}"/>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17" name="テキスト ボックス 416">
          <a:extLst>
            <a:ext uri="{FF2B5EF4-FFF2-40B4-BE49-F238E27FC236}">
              <a16:creationId xmlns:a16="http://schemas.microsoft.com/office/drawing/2014/main" id="{D774394A-BBEB-4E36-874E-84130C85C1FA}"/>
            </a:ext>
          </a:extLst>
        </xdr:cNvPr>
        <xdr:cNvSpPr txBox="1"/>
      </xdr:nvSpPr>
      <xdr:spPr>
        <a:xfrm>
          <a:off x="15939981" y="6474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18" name="直線コネクタ 417">
          <a:extLst>
            <a:ext uri="{FF2B5EF4-FFF2-40B4-BE49-F238E27FC236}">
              <a16:creationId xmlns:a16="http://schemas.microsoft.com/office/drawing/2014/main" id="{F7BF2894-9E87-4F67-B1A8-D889880FC275}"/>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19" name="テキスト ボックス 418">
          <a:extLst>
            <a:ext uri="{FF2B5EF4-FFF2-40B4-BE49-F238E27FC236}">
              <a16:creationId xmlns:a16="http://schemas.microsoft.com/office/drawing/2014/main" id="{0E31C98D-29FE-411C-80E4-6928F0ACCAC2}"/>
            </a:ext>
          </a:extLst>
        </xdr:cNvPr>
        <xdr:cNvSpPr txBox="1"/>
      </xdr:nvSpPr>
      <xdr:spPr>
        <a:xfrm>
          <a:off x="159399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20" name="直線コネクタ 419">
          <a:extLst>
            <a:ext uri="{FF2B5EF4-FFF2-40B4-BE49-F238E27FC236}">
              <a16:creationId xmlns:a16="http://schemas.microsoft.com/office/drawing/2014/main" id="{612E531D-209B-442E-A546-DBA1884960AA}"/>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21" name="テキスト ボックス 420">
          <a:extLst>
            <a:ext uri="{FF2B5EF4-FFF2-40B4-BE49-F238E27FC236}">
              <a16:creationId xmlns:a16="http://schemas.microsoft.com/office/drawing/2014/main" id="{E5137CC7-0B8F-4447-BDC0-E422FFCA4378}"/>
            </a:ext>
          </a:extLst>
        </xdr:cNvPr>
        <xdr:cNvSpPr txBox="1"/>
      </xdr:nvSpPr>
      <xdr:spPr>
        <a:xfrm>
          <a:off x="15939981" y="5744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22" name="直線コネクタ 421">
          <a:extLst>
            <a:ext uri="{FF2B5EF4-FFF2-40B4-BE49-F238E27FC236}">
              <a16:creationId xmlns:a16="http://schemas.microsoft.com/office/drawing/2014/main" id="{8BD6D399-1D2A-455E-9DFA-603EBF8B982B}"/>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23" name="テキスト ボックス 422">
          <a:extLst>
            <a:ext uri="{FF2B5EF4-FFF2-40B4-BE49-F238E27FC236}">
              <a16:creationId xmlns:a16="http://schemas.microsoft.com/office/drawing/2014/main" id="{BAAC81D2-FE08-4F43-867E-AE472A7A4B8A}"/>
            </a:ext>
          </a:extLst>
        </xdr:cNvPr>
        <xdr:cNvSpPr txBox="1"/>
      </xdr:nvSpPr>
      <xdr:spPr>
        <a:xfrm>
          <a:off x="1593998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4" name="直線コネクタ 423">
          <a:extLst>
            <a:ext uri="{FF2B5EF4-FFF2-40B4-BE49-F238E27FC236}">
              <a16:creationId xmlns:a16="http://schemas.microsoft.com/office/drawing/2014/main" id="{862C386A-AFDD-4E28-9797-AD57B9CE7FE7}"/>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25" name="テキスト ボックス 424">
          <a:extLst>
            <a:ext uri="{FF2B5EF4-FFF2-40B4-BE49-F238E27FC236}">
              <a16:creationId xmlns:a16="http://schemas.microsoft.com/office/drawing/2014/main" id="{39526417-6C6C-4A35-AC38-DE06720E24B6}"/>
            </a:ext>
          </a:extLst>
        </xdr:cNvPr>
        <xdr:cNvSpPr txBox="1"/>
      </xdr:nvSpPr>
      <xdr:spPr>
        <a:xfrm>
          <a:off x="15849828" y="50076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6" name="【一般廃棄物処理施設】&#10;一人当たり有形固定資産（償却資産）額グラフ枠">
          <a:extLst>
            <a:ext uri="{FF2B5EF4-FFF2-40B4-BE49-F238E27FC236}">
              <a16:creationId xmlns:a16="http://schemas.microsoft.com/office/drawing/2014/main" id="{D4B86D5C-0AD1-4B97-B022-7EDFA267944D}"/>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121527</xdr:rowOff>
    </xdr:from>
    <xdr:to>
      <xdr:col>116</xdr:col>
      <xdr:colOff>62864</xdr:colOff>
      <xdr:row>42</xdr:row>
      <xdr:rowOff>34873</xdr:rowOff>
    </xdr:to>
    <xdr:cxnSp macro="">
      <xdr:nvCxnSpPr>
        <xdr:cNvPr id="427" name="直線コネクタ 426">
          <a:extLst>
            <a:ext uri="{FF2B5EF4-FFF2-40B4-BE49-F238E27FC236}">
              <a16:creationId xmlns:a16="http://schemas.microsoft.com/office/drawing/2014/main" id="{8E8932DA-3AEA-4C42-9DE3-F3E50C3DBDD0}"/>
            </a:ext>
          </a:extLst>
        </xdr:cNvPr>
        <xdr:cNvCxnSpPr/>
      </xdr:nvCxnSpPr>
      <xdr:spPr>
        <a:xfrm flipV="1">
          <a:off x="19951064" y="5741277"/>
          <a:ext cx="0" cy="1234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38700</xdr:rowOff>
    </xdr:from>
    <xdr:ext cx="469744" cy="259045"/>
    <xdr:sp macro="" textlink="">
      <xdr:nvSpPr>
        <xdr:cNvPr id="428" name="【一般廃棄物処理施設】&#10;一人当たり有形固定資産（償却資産）額最小値テキスト">
          <a:extLst>
            <a:ext uri="{FF2B5EF4-FFF2-40B4-BE49-F238E27FC236}">
              <a16:creationId xmlns:a16="http://schemas.microsoft.com/office/drawing/2014/main" id="{CEFEBFB8-BE1E-4DBC-BD71-6D078839AF96}"/>
            </a:ext>
          </a:extLst>
        </xdr:cNvPr>
        <xdr:cNvSpPr txBox="1"/>
      </xdr:nvSpPr>
      <xdr:spPr>
        <a:xfrm>
          <a:off x="19989800" y="6979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34873</xdr:rowOff>
    </xdr:from>
    <xdr:to>
      <xdr:col>116</xdr:col>
      <xdr:colOff>152400</xdr:colOff>
      <xdr:row>42</xdr:row>
      <xdr:rowOff>34873</xdr:rowOff>
    </xdr:to>
    <xdr:cxnSp macro="">
      <xdr:nvCxnSpPr>
        <xdr:cNvPr id="429" name="直線コネクタ 428">
          <a:extLst>
            <a:ext uri="{FF2B5EF4-FFF2-40B4-BE49-F238E27FC236}">
              <a16:creationId xmlns:a16="http://schemas.microsoft.com/office/drawing/2014/main" id="{851A9CDE-7310-4AC7-BB4F-85C23BF4E471}"/>
            </a:ext>
          </a:extLst>
        </xdr:cNvPr>
        <xdr:cNvCxnSpPr/>
      </xdr:nvCxnSpPr>
      <xdr:spPr>
        <a:xfrm>
          <a:off x="19881850" y="69754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68204</xdr:rowOff>
    </xdr:from>
    <xdr:ext cx="599010" cy="259045"/>
    <xdr:sp macro="" textlink="">
      <xdr:nvSpPr>
        <xdr:cNvPr id="430" name="【一般廃棄物処理施設】&#10;一人当たり有形固定資産（償却資産）額最大値テキスト">
          <a:extLst>
            <a:ext uri="{FF2B5EF4-FFF2-40B4-BE49-F238E27FC236}">
              <a16:creationId xmlns:a16="http://schemas.microsoft.com/office/drawing/2014/main" id="{28692FBC-4A2F-4888-8BFA-D4139B6C58BE}"/>
            </a:ext>
          </a:extLst>
        </xdr:cNvPr>
        <xdr:cNvSpPr txBox="1"/>
      </xdr:nvSpPr>
      <xdr:spPr>
        <a:xfrm>
          <a:off x="19989800" y="5522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121527</xdr:rowOff>
    </xdr:from>
    <xdr:to>
      <xdr:col>116</xdr:col>
      <xdr:colOff>152400</xdr:colOff>
      <xdr:row>34</xdr:row>
      <xdr:rowOff>121527</xdr:rowOff>
    </xdr:to>
    <xdr:cxnSp macro="">
      <xdr:nvCxnSpPr>
        <xdr:cNvPr id="431" name="直線コネクタ 430">
          <a:extLst>
            <a:ext uri="{FF2B5EF4-FFF2-40B4-BE49-F238E27FC236}">
              <a16:creationId xmlns:a16="http://schemas.microsoft.com/office/drawing/2014/main" id="{488CE54D-549A-4E2F-B6C5-4EC088CC2AF8}"/>
            </a:ext>
          </a:extLst>
        </xdr:cNvPr>
        <xdr:cNvCxnSpPr/>
      </xdr:nvCxnSpPr>
      <xdr:spPr>
        <a:xfrm>
          <a:off x="19881850" y="57412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88883</xdr:rowOff>
    </xdr:from>
    <xdr:ext cx="599010" cy="259045"/>
    <xdr:sp macro="" textlink="">
      <xdr:nvSpPr>
        <xdr:cNvPr id="432" name="【一般廃棄物処理施設】&#10;一人当たり有形固定資産（償却資産）額平均値テキスト">
          <a:extLst>
            <a:ext uri="{FF2B5EF4-FFF2-40B4-BE49-F238E27FC236}">
              <a16:creationId xmlns:a16="http://schemas.microsoft.com/office/drawing/2014/main" id="{B29D2B96-D220-44AE-932A-C0C3D87DC5CC}"/>
            </a:ext>
          </a:extLst>
        </xdr:cNvPr>
        <xdr:cNvSpPr txBox="1"/>
      </xdr:nvSpPr>
      <xdr:spPr>
        <a:xfrm>
          <a:off x="19989800" y="66992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110456</xdr:rowOff>
    </xdr:from>
    <xdr:to>
      <xdr:col>116</xdr:col>
      <xdr:colOff>114300</xdr:colOff>
      <xdr:row>41</xdr:row>
      <xdr:rowOff>40606</xdr:rowOff>
    </xdr:to>
    <xdr:sp macro="" textlink="">
      <xdr:nvSpPr>
        <xdr:cNvPr id="433" name="フローチャート: 判断 432">
          <a:extLst>
            <a:ext uri="{FF2B5EF4-FFF2-40B4-BE49-F238E27FC236}">
              <a16:creationId xmlns:a16="http://schemas.microsoft.com/office/drawing/2014/main" id="{6B2550AE-209C-4E41-B4AD-3A04A402D598}"/>
            </a:ext>
          </a:extLst>
        </xdr:cNvPr>
        <xdr:cNvSpPr/>
      </xdr:nvSpPr>
      <xdr:spPr>
        <a:xfrm>
          <a:off x="19900900" y="67208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87404</xdr:rowOff>
    </xdr:from>
    <xdr:to>
      <xdr:col>112</xdr:col>
      <xdr:colOff>38100</xdr:colOff>
      <xdr:row>41</xdr:row>
      <xdr:rowOff>17554</xdr:rowOff>
    </xdr:to>
    <xdr:sp macro="" textlink="">
      <xdr:nvSpPr>
        <xdr:cNvPr id="434" name="フローチャート: 判断 433">
          <a:extLst>
            <a:ext uri="{FF2B5EF4-FFF2-40B4-BE49-F238E27FC236}">
              <a16:creationId xmlns:a16="http://schemas.microsoft.com/office/drawing/2014/main" id="{BE1FDACF-C4DE-4ECB-B15D-ED6D095C295B}"/>
            </a:ext>
          </a:extLst>
        </xdr:cNvPr>
        <xdr:cNvSpPr/>
      </xdr:nvSpPr>
      <xdr:spPr>
        <a:xfrm>
          <a:off x="19157950" y="669775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104901</xdr:rowOff>
    </xdr:from>
    <xdr:to>
      <xdr:col>107</xdr:col>
      <xdr:colOff>101600</xdr:colOff>
      <xdr:row>41</xdr:row>
      <xdr:rowOff>35051</xdr:rowOff>
    </xdr:to>
    <xdr:sp macro="" textlink="">
      <xdr:nvSpPr>
        <xdr:cNvPr id="435" name="フローチャート: 判断 434">
          <a:extLst>
            <a:ext uri="{FF2B5EF4-FFF2-40B4-BE49-F238E27FC236}">
              <a16:creationId xmlns:a16="http://schemas.microsoft.com/office/drawing/2014/main" id="{34EC1D0D-BC7D-4E6D-BA1D-6D5A5771E911}"/>
            </a:ext>
          </a:extLst>
        </xdr:cNvPr>
        <xdr:cNvSpPr/>
      </xdr:nvSpPr>
      <xdr:spPr>
        <a:xfrm>
          <a:off x="18345150" y="67152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105980</xdr:rowOff>
    </xdr:from>
    <xdr:to>
      <xdr:col>102</xdr:col>
      <xdr:colOff>165100</xdr:colOff>
      <xdr:row>41</xdr:row>
      <xdr:rowOff>36130</xdr:rowOff>
    </xdr:to>
    <xdr:sp macro="" textlink="">
      <xdr:nvSpPr>
        <xdr:cNvPr id="436" name="フローチャート: 判断 435">
          <a:extLst>
            <a:ext uri="{FF2B5EF4-FFF2-40B4-BE49-F238E27FC236}">
              <a16:creationId xmlns:a16="http://schemas.microsoft.com/office/drawing/2014/main" id="{DD600E89-DC1D-490B-846A-5568604C91D0}"/>
            </a:ext>
          </a:extLst>
        </xdr:cNvPr>
        <xdr:cNvSpPr/>
      </xdr:nvSpPr>
      <xdr:spPr>
        <a:xfrm>
          <a:off x="17551400" y="67163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140695</xdr:rowOff>
    </xdr:from>
    <xdr:to>
      <xdr:col>98</xdr:col>
      <xdr:colOff>38100</xdr:colOff>
      <xdr:row>41</xdr:row>
      <xdr:rowOff>70845</xdr:rowOff>
    </xdr:to>
    <xdr:sp macro="" textlink="">
      <xdr:nvSpPr>
        <xdr:cNvPr id="437" name="フローチャート: 判断 436">
          <a:extLst>
            <a:ext uri="{FF2B5EF4-FFF2-40B4-BE49-F238E27FC236}">
              <a16:creationId xmlns:a16="http://schemas.microsoft.com/office/drawing/2014/main" id="{B7A12FB1-E1E8-49F9-94CB-FE5AF9ECD7A9}"/>
            </a:ext>
          </a:extLst>
        </xdr:cNvPr>
        <xdr:cNvSpPr/>
      </xdr:nvSpPr>
      <xdr:spPr>
        <a:xfrm>
          <a:off x="16757650" y="67510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8A9C91A5-EC53-4885-B71C-F10AAD413EF9}"/>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94DFBFD5-E2B8-4F64-BA62-ECE1596EEC41}"/>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0" name="テキスト ボックス 439">
          <a:extLst>
            <a:ext uri="{FF2B5EF4-FFF2-40B4-BE49-F238E27FC236}">
              <a16:creationId xmlns:a16="http://schemas.microsoft.com/office/drawing/2014/main" id="{7E2DA83B-42E9-4F0F-80E9-1FD699F9D963}"/>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1" name="テキスト ボックス 440">
          <a:extLst>
            <a:ext uri="{FF2B5EF4-FFF2-40B4-BE49-F238E27FC236}">
              <a16:creationId xmlns:a16="http://schemas.microsoft.com/office/drawing/2014/main" id="{CA8C159E-74E0-401B-8B82-E049FD9276B0}"/>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2" name="テキスト ボックス 441">
          <a:extLst>
            <a:ext uri="{FF2B5EF4-FFF2-40B4-BE49-F238E27FC236}">
              <a16:creationId xmlns:a16="http://schemas.microsoft.com/office/drawing/2014/main" id="{9069A92F-7CDE-4E91-A20C-095F80364920}"/>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118073</xdr:rowOff>
    </xdr:from>
    <xdr:to>
      <xdr:col>116</xdr:col>
      <xdr:colOff>114300</xdr:colOff>
      <xdr:row>39</xdr:row>
      <xdr:rowOff>48223</xdr:rowOff>
    </xdr:to>
    <xdr:sp macro="" textlink="">
      <xdr:nvSpPr>
        <xdr:cNvPr id="443" name="楕円 442">
          <a:extLst>
            <a:ext uri="{FF2B5EF4-FFF2-40B4-BE49-F238E27FC236}">
              <a16:creationId xmlns:a16="http://schemas.microsoft.com/office/drawing/2014/main" id="{9175371E-EB23-4C09-9F32-F25BC238B3A7}"/>
            </a:ext>
          </a:extLst>
        </xdr:cNvPr>
        <xdr:cNvSpPr/>
      </xdr:nvSpPr>
      <xdr:spPr>
        <a:xfrm>
          <a:off x="19900900" y="639822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140950</xdr:rowOff>
    </xdr:from>
    <xdr:ext cx="599010" cy="259045"/>
    <xdr:sp macro="" textlink="">
      <xdr:nvSpPr>
        <xdr:cNvPr id="444" name="【一般廃棄物処理施設】&#10;一人当たり有形固定資産（償却資産）額該当値テキスト">
          <a:extLst>
            <a:ext uri="{FF2B5EF4-FFF2-40B4-BE49-F238E27FC236}">
              <a16:creationId xmlns:a16="http://schemas.microsoft.com/office/drawing/2014/main" id="{7107CE3D-6844-4141-A602-61A5DA480B1D}"/>
            </a:ext>
          </a:extLst>
        </xdr:cNvPr>
        <xdr:cNvSpPr txBox="1"/>
      </xdr:nvSpPr>
      <xdr:spPr>
        <a:xfrm>
          <a:off x="19989800" y="6256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126116</xdr:rowOff>
    </xdr:from>
    <xdr:to>
      <xdr:col>112</xdr:col>
      <xdr:colOff>38100</xdr:colOff>
      <xdr:row>39</xdr:row>
      <xdr:rowOff>56266</xdr:rowOff>
    </xdr:to>
    <xdr:sp macro="" textlink="">
      <xdr:nvSpPr>
        <xdr:cNvPr id="445" name="楕円 444">
          <a:extLst>
            <a:ext uri="{FF2B5EF4-FFF2-40B4-BE49-F238E27FC236}">
              <a16:creationId xmlns:a16="http://schemas.microsoft.com/office/drawing/2014/main" id="{BBCBC296-4A5C-48CA-8F78-0D28A96CFBAD}"/>
            </a:ext>
          </a:extLst>
        </xdr:cNvPr>
        <xdr:cNvSpPr/>
      </xdr:nvSpPr>
      <xdr:spPr>
        <a:xfrm>
          <a:off x="19157950" y="640626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168873</xdr:rowOff>
    </xdr:from>
    <xdr:to>
      <xdr:col>116</xdr:col>
      <xdr:colOff>63500</xdr:colOff>
      <xdr:row>39</xdr:row>
      <xdr:rowOff>5466</xdr:rowOff>
    </xdr:to>
    <xdr:cxnSp macro="">
      <xdr:nvCxnSpPr>
        <xdr:cNvPr id="446" name="直線コネクタ 445">
          <a:extLst>
            <a:ext uri="{FF2B5EF4-FFF2-40B4-BE49-F238E27FC236}">
              <a16:creationId xmlns:a16="http://schemas.microsoft.com/office/drawing/2014/main" id="{44BE2177-E4B7-4278-BE7B-5DC1355FCAFE}"/>
            </a:ext>
          </a:extLst>
        </xdr:cNvPr>
        <xdr:cNvCxnSpPr/>
      </xdr:nvCxnSpPr>
      <xdr:spPr>
        <a:xfrm flipV="1">
          <a:off x="19202400" y="6442673"/>
          <a:ext cx="7493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137532</xdr:rowOff>
    </xdr:from>
    <xdr:to>
      <xdr:col>107</xdr:col>
      <xdr:colOff>101600</xdr:colOff>
      <xdr:row>39</xdr:row>
      <xdr:rowOff>67682</xdr:rowOff>
    </xdr:to>
    <xdr:sp macro="" textlink="">
      <xdr:nvSpPr>
        <xdr:cNvPr id="447" name="楕円 446">
          <a:extLst>
            <a:ext uri="{FF2B5EF4-FFF2-40B4-BE49-F238E27FC236}">
              <a16:creationId xmlns:a16="http://schemas.microsoft.com/office/drawing/2014/main" id="{17091E0D-8AC7-4D79-BE28-BF15D8C54D60}"/>
            </a:ext>
          </a:extLst>
        </xdr:cNvPr>
        <xdr:cNvSpPr/>
      </xdr:nvSpPr>
      <xdr:spPr>
        <a:xfrm>
          <a:off x="18345150" y="64176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5466</xdr:rowOff>
    </xdr:from>
    <xdr:to>
      <xdr:col>111</xdr:col>
      <xdr:colOff>177800</xdr:colOff>
      <xdr:row>39</xdr:row>
      <xdr:rowOff>16882</xdr:rowOff>
    </xdr:to>
    <xdr:cxnSp macro="">
      <xdr:nvCxnSpPr>
        <xdr:cNvPr id="448" name="直線コネクタ 447">
          <a:extLst>
            <a:ext uri="{FF2B5EF4-FFF2-40B4-BE49-F238E27FC236}">
              <a16:creationId xmlns:a16="http://schemas.microsoft.com/office/drawing/2014/main" id="{618DD0F3-B368-4096-836F-7F3B6837C141}"/>
            </a:ext>
          </a:extLst>
        </xdr:cNvPr>
        <xdr:cNvCxnSpPr/>
      </xdr:nvCxnSpPr>
      <xdr:spPr>
        <a:xfrm flipV="1">
          <a:off x="18395950" y="6450716"/>
          <a:ext cx="806450" cy="1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161817</xdr:rowOff>
    </xdr:from>
    <xdr:to>
      <xdr:col>102</xdr:col>
      <xdr:colOff>165100</xdr:colOff>
      <xdr:row>39</xdr:row>
      <xdr:rowOff>91967</xdr:rowOff>
    </xdr:to>
    <xdr:sp macro="" textlink="">
      <xdr:nvSpPr>
        <xdr:cNvPr id="449" name="楕円 448">
          <a:extLst>
            <a:ext uri="{FF2B5EF4-FFF2-40B4-BE49-F238E27FC236}">
              <a16:creationId xmlns:a16="http://schemas.microsoft.com/office/drawing/2014/main" id="{890BF7FA-FE41-46CD-BCA7-E4FB511593FE}"/>
            </a:ext>
          </a:extLst>
        </xdr:cNvPr>
        <xdr:cNvSpPr/>
      </xdr:nvSpPr>
      <xdr:spPr>
        <a:xfrm>
          <a:off x="17551400" y="644196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16882</xdr:rowOff>
    </xdr:from>
    <xdr:to>
      <xdr:col>107</xdr:col>
      <xdr:colOff>50800</xdr:colOff>
      <xdr:row>39</xdr:row>
      <xdr:rowOff>41167</xdr:rowOff>
    </xdr:to>
    <xdr:cxnSp macro="">
      <xdr:nvCxnSpPr>
        <xdr:cNvPr id="450" name="直線コネクタ 449">
          <a:extLst>
            <a:ext uri="{FF2B5EF4-FFF2-40B4-BE49-F238E27FC236}">
              <a16:creationId xmlns:a16="http://schemas.microsoft.com/office/drawing/2014/main" id="{B1160C9C-A929-4630-8F2F-2E3A1B36B1A1}"/>
            </a:ext>
          </a:extLst>
        </xdr:cNvPr>
        <xdr:cNvCxnSpPr/>
      </xdr:nvCxnSpPr>
      <xdr:spPr>
        <a:xfrm flipV="1">
          <a:off x="17602200" y="6462132"/>
          <a:ext cx="793750" cy="2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6672</xdr:rowOff>
    </xdr:from>
    <xdr:to>
      <xdr:col>98</xdr:col>
      <xdr:colOff>38100</xdr:colOff>
      <xdr:row>39</xdr:row>
      <xdr:rowOff>108272</xdr:rowOff>
    </xdr:to>
    <xdr:sp macro="" textlink="">
      <xdr:nvSpPr>
        <xdr:cNvPr id="451" name="楕円 450">
          <a:extLst>
            <a:ext uri="{FF2B5EF4-FFF2-40B4-BE49-F238E27FC236}">
              <a16:creationId xmlns:a16="http://schemas.microsoft.com/office/drawing/2014/main" id="{93DDE7A6-A587-49BD-8C82-69955661CE6D}"/>
            </a:ext>
          </a:extLst>
        </xdr:cNvPr>
        <xdr:cNvSpPr/>
      </xdr:nvSpPr>
      <xdr:spPr>
        <a:xfrm>
          <a:off x="16757650" y="645192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41167</xdr:rowOff>
    </xdr:from>
    <xdr:to>
      <xdr:col>102</xdr:col>
      <xdr:colOff>114300</xdr:colOff>
      <xdr:row>39</xdr:row>
      <xdr:rowOff>57472</xdr:rowOff>
    </xdr:to>
    <xdr:cxnSp macro="">
      <xdr:nvCxnSpPr>
        <xdr:cNvPr id="452" name="直線コネクタ 451">
          <a:extLst>
            <a:ext uri="{FF2B5EF4-FFF2-40B4-BE49-F238E27FC236}">
              <a16:creationId xmlns:a16="http://schemas.microsoft.com/office/drawing/2014/main" id="{0777711A-47D8-405E-BB74-366E0C9B39DB}"/>
            </a:ext>
          </a:extLst>
        </xdr:cNvPr>
        <xdr:cNvCxnSpPr/>
      </xdr:nvCxnSpPr>
      <xdr:spPr>
        <a:xfrm flipV="1">
          <a:off x="16802100" y="6486417"/>
          <a:ext cx="800100" cy="1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8681</xdr:rowOff>
    </xdr:from>
    <xdr:ext cx="599010" cy="259045"/>
    <xdr:sp macro="" textlink="">
      <xdr:nvSpPr>
        <xdr:cNvPr id="453" name="n_1aveValue【一般廃棄物処理施設】&#10;一人当たり有形固定資産（償却資産）額">
          <a:extLst>
            <a:ext uri="{FF2B5EF4-FFF2-40B4-BE49-F238E27FC236}">
              <a16:creationId xmlns:a16="http://schemas.microsoft.com/office/drawing/2014/main" id="{95E139F9-6D4F-469A-A95A-8C3ED3FD5608}"/>
            </a:ext>
          </a:extLst>
        </xdr:cNvPr>
        <xdr:cNvSpPr txBox="1"/>
      </xdr:nvSpPr>
      <xdr:spPr>
        <a:xfrm>
          <a:off x="18915595" y="6784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26178</xdr:rowOff>
    </xdr:from>
    <xdr:ext cx="599010" cy="259045"/>
    <xdr:sp macro="" textlink="">
      <xdr:nvSpPr>
        <xdr:cNvPr id="454" name="n_2aveValue【一般廃棄物処理施設】&#10;一人当たり有形固定資産（償却資産）額">
          <a:extLst>
            <a:ext uri="{FF2B5EF4-FFF2-40B4-BE49-F238E27FC236}">
              <a16:creationId xmlns:a16="http://schemas.microsoft.com/office/drawing/2014/main" id="{14E4E421-C4F5-48CD-A43E-6715CD0BC0AC}"/>
            </a:ext>
          </a:extLst>
        </xdr:cNvPr>
        <xdr:cNvSpPr txBox="1"/>
      </xdr:nvSpPr>
      <xdr:spPr>
        <a:xfrm>
          <a:off x="18134545" y="6801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27257</xdr:rowOff>
    </xdr:from>
    <xdr:ext cx="599010" cy="259045"/>
    <xdr:sp macro="" textlink="">
      <xdr:nvSpPr>
        <xdr:cNvPr id="455" name="n_3aveValue【一般廃棄物処理施設】&#10;一人当たり有形固定資産（償却資産）額">
          <a:extLst>
            <a:ext uri="{FF2B5EF4-FFF2-40B4-BE49-F238E27FC236}">
              <a16:creationId xmlns:a16="http://schemas.microsoft.com/office/drawing/2014/main" id="{95028DCE-E80B-4AE4-9E0A-E076D2EB08C1}"/>
            </a:ext>
          </a:extLst>
        </xdr:cNvPr>
        <xdr:cNvSpPr txBox="1"/>
      </xdr:nvSpPr>
      <xdr:spPr>
        <a:xfrm>
          <a:off x="17321745" y="6802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61972</xdr:rowOff>
    </xdr:from>
    <xdr:ext cx="534377" cy="259045"/>
    <xdr:sp macro="" textlink="">
      <xdr:nvSpPr>
        <xdr:cNvPr id="456" name="n_4aveValue【一般廃棄物処理施設】&#10;一人当たり有形固定資産（償却資産）額">
          <a:extLst>
            <a:ext uri="{FF2B5EF4-FFF2-40B4-BE49-F238E27FC236}">
              <a16:creationId xmlns:a16="http://schemas.microsoft.com/office/drawing/2014/main" id="{F8E77983-075F-4A2F-BB15-0576D9C7FA28}"/>
            </a:ext>
          </a:extLst>
        </xdr:cNvPr>
        <xdr:cNvSpPr txBox="1"/>
      </xdr:nvSpPr>
      <xdr:spPr>
        <a:xfrm>
          <a:off x="16560311" y="683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72793</xdr:rowOff>
    </xdr:from>
    <xdr:ext cx="599010" cy="259045"/>
    <xdr:sp macro="" textlink="">
      <xdr:nvSpPr>
        <xdr:cNvPr id="457" name="n_1mainValue【一般廃棄物処理施設】&#10;一人当たり有形固定資産（償却資産）額">
          <a:extLst>
            <a:ext uri="{FF2B5EF4-FFF2-40B4-BE49-F238E27FC236}">
              <a16:creationId xmlns:a16="http://schemas.microsoft.com/office/drawing/2014/main" id="{B4A0CCE5-1267-4D44-A0D6-BCF891445829}"/>
            </a:ext>
          </a:extLst>
        </xdr:cNvPr>
        <xdr:cNvSpPr txBox="1"/>
      </xdr:nvSpPr>
      <xdr:spPr>
        <a:xfrm>
          <a:off x="18915595" y="6187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84209</xdr:rowOff>
    </xdr:from>
    <xdr:ext cx="599010" cy="259045"/>
    <xdr:sp macro="" textlink="">
      <xdr:nvSpPr>
        <xdr:cNvPr id="458" name="n_2mainValue【一般廃棄物処理施設】&#10;一人当たり有形固定資産（償却資産）額">
          <a:extLst>
            <a:ext uri="{FF2B5EF4-FFF2-40B4-BE49-F238E27FC236}">
              <a16:creationId xmlns:a16="http://schemas.microsoft.com/office/drawing/2014/main" id="{9AA54E95-F62A-470E-9FE8-1DA60E62BE65}"/>
            </a:ext>
          </a:extLst>
        </xdr:cNvPr>
        <xdr:cNvSpPr txBox="1"/>
      </xdr:nvSpPr>
      <xdr:spPr>
        <a:xfrm>
          <a:off x="18134545" y="6199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108494</xdr:rowOff>
    </xdr:from>
    <xdr:ext cx="599010" cy="259045"/>
    <xdr:sp macro="" textlink="">
      <xdr:nvSpPr>
        <xdr:cNvPr id="459" name="n_3mainValue【一般廃棄物処理施設】&#10;一人当たり有形固定資産（償却資産）額">
          <a:extLst>
            <a:ext uri="{FF2B5EF4-FFF2-40B4-BE49-F238E27FC236}">
              <a16:creationId xmlns:a16="http://schemas.microsoft.com/office/drawing/2014/main" id="{5E80D870-5F4E-41F2-805E-9C0DAA5F1FA7}"/>
            </a:ext>
          </a:extLst>
        </xdr:cNvPr>
        <xdr:cNvSpPr txBox="1"/>
      </xdr:nvSpPr>
      <xdr:spPr>
        <a:xfrm>
          <a:off x="17321745" y="622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124799</xdr:rowOff>
    </xdr:from>
    <xdr:ext cx="599010" cy="259045"/>
    <xdr:sp macro="" textlink="">
      <xdr:nvSpPr>
        <xdr:cNvPr id="460" name="n_4mainValue【一般廃棄物処理施設】&#10;一人当たり有形固定資産（償却資産）額">
          <a:extLst>
            <a:ext uri="{FF2B5EF4-FFF2-40B4-BE49-F238E27FC236}">
              <a16:creationId xmlns:a16="http://schemas.microsoft.com/office/drawing/2014/main" id="{CC7F968A-56F3-4C54-8475-F91E646EC573}"/>
            </a:ext>
          </a:extLst>
        </xdr:cNvPr>
        <xdr:cNvSpPr txBox="1"/>
      </xdr:nvSpPr>
      <xdr:spPr>
        <a:xfrm>
          <a:off x="16527995" y="623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1" name="正方形/長方形 460">
          <a:extLst>
            <a:ext uri="{FF2B5EF4-FFF2-40B4-BE49-F238E27FC236}">
              <a16:creationId xmlns:a16="http://schemas.microsoft.com/office/drawing/2014/main" id="{6FB1F066-3C86-4120-A8B3-F1B8358652C4}"/>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2" name="正方形/長方形 461">
          <a:extLst>
            <a:ext uri="{FF2B5EF4-FFF2-40B4-BE49-F238E27FC236}">
              <a16:creationId xmlns:a16="http://schemas.microsoft.com/office/drawing/2014/main" id="{A6DB9B4B-C5B9-43AA-8B96-DB815E48C8DA}"/>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3" name="正方形/長方形 462">
          <a:extLst>
            <a:ext uri="{FF2B5EF4-FFF2-40B4-BE49-F238E27FC236}">
              <a16:creationId xmlns:a16="http://schemas.microsoft.com/office/drawing/2014/main" id="{E2EB022C-3095-4F56-855D-691F8D60FF1B}"/>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4" name="正方形/長方形 463">
          <a:extLst>
            <a:ext uri="{FF2B5EF4-FFF2-40B4-BE49-F238E27FC236}">
              <a16:creationId xmlns:a16="http://schemas.microsoft.com/office/drawing/2014/main" id="{6E0F1509-6172-43A8-BE8C-22B723AA64EF}"/>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5" name="正方形/長方形 464">
          <a:extLst>
            <a:ext uri="{FF2B5EF4-FFF2-40B4-BE49-F238E27FC236}">
              <a16:creationId xmlns:a16="http://schemas.microsoft.com/office/drawing/2014/main" id="{B120F35D-F827-4A20-84F2-A21C3EA389AF}"/>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6" name="正方形/長方形 465">
          <a:extLst>
            <a:ext uri="{FF2B5EF4-FFF2-40B4-BE49-F238E27FC236}">
              <a16:creationId xmlns:a16="http://schemas.microsoft.com/office/drawing/2014/main" id="{3D7D0A7B-A9B2-496D-8957-C46ACD7DFA06}"/>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7" name="正方形/長方形 466">
          <a:extLst>
            <a:ext uri="{FF2B5EF4-FFF2-40B4-BE49-F238E27FC236}">
              <a16:creationId xmlns:a16="http://schemas.microsoft.com/office/drawing/2014/main" id="{C449333E-CA81-4CA2-9180-9ECF2D2DAB34}"/>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8" name="正方形/長方形 467">
          <a:extLst>
            <a:ext uri="{FF2B5EF4-FFF2-40B4-BE49-F238E27FC236}">
              <a16:creationId xmlns:a16="http://schemas.microsoft.com/office/drawing/2014/main" id="{047C834F-BEE5-4B7F-9A75-909C221BE2C4}"/>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9" name="テキスト ボックス 468">
          <a:extLst>
            <a:ext uri="{FF2B5EF4-FFF2-40B4-BE49-F238E27FC236}">
              <a16:creationId xmlns:a16="http://schemas.microsoft.com/office/drawing/2014/main" id="{E15991B0-587C-4582-B1AE-5561C5274083}"/>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0" name="直線コネクタ 469">
          <a:extLst>
            <a:ext uri="{FF2B5EF4-FFF2-40B4-BE49-F238E27FC236}">
              <a16:creationId xmlns:a16="http://schemas.microsoft.com/office/drawing/2014/main" id="{38F0F1FB-529B-4C5B-825F-30DE7EADCF9C}"/>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71" name="テキスト ボックス 470">
          <a:extLst>
            <a:ext uri="{FF2B5EF4-FFF2-40B4-BE49-F238E27FC236}">
              <a16:creationId xmlns:a16="http://schemas.microsoft.com/office/drawing/2014/main" id="{7F413E77-44B8-4A9F-8D1B-013AE677E248}"/>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72" name="直線コネクタ 471">
          <a:extLst>
            <a:ext uri="{FF2B5EF4-FFF2-40B4-BE49-F238E27FC236}">
              <a16:creationId xmlns:a16="http://schemas.microsoft.com/office/drawing/2014/main" id="{AD21C762-B804-4F36-9A85-9CA88171BEFA}"/>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73" name="テキスト ボックス 472">
          <a:extLst>
            <a:ext uri="{FF2B5EF4-FFF2-40B4-BE49-F238E27FC236}">
              <a16:creationId xmlns:a16="http://schemas.microsoft.com/office/drawing/2014/main" id="{C24D0912-8797-43EE-8E24-FF41A68ED82F}"/>
            </a:ext>
          </a:extLst>
        </xdr:cNvPr>
        <xdr:cNvSpPr txBox="1"/>
      </xdr:nvSpPr>
      <xdr:spPr>
        <a:xfrm>
          <a:off x="107977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4" name="直線コネクタ 473">
          <a:extLst>
            <a:ext uri="{FF2B5EF4-FFF2-40B4-BE49-F238E27FC236}">
              <a16:creationId xmlns:a16="http://schemas.microsoft.com/office/drawing/2014/main" id="{261BCCDA-5D0B-4EA5-8E40-B658BFF95911}"/>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75" name="テキスト ボックス 474">
          <a:extLst>
            <a:ext uri="{FF2B5EF4-FFF2-40B4-BE49-F238E27FC236}">
              <a16:creationId xmlns:a16="http://schemas.microsoft.com/office/drawing/2014/main" id="{638D9D1B-D340-457E-9F4F-45DE5992A62C}"/>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76" name="直線コネクタ 475">
          <a:extLst>
            <a:ext uri="{FF2B5EF4-FFF2-40B4-BE49-F238E27FC236}">
              <a16:creationId xmlns:a16="http://schemas.microsoft.com/office/drawing/2014/main" id="{7E6C42F5-522E-4CEE-90B4-6F9BEC03564B}"/>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77" name="テキスト ボックス 476">
          <a:extLst>
            <a:ext uri="{FF2B5EF4-FFF2-40B4-BE49-F238E27FC236}">
              <a16:creationId xmlns:a16="http://schemas.microsoft.com/office/drawing/2014/main" id="{88B45CFE-786C-4C89-8247-128C4B388BDA}"/>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78" name="直線コネクタ 477">
          <a:extLst>
            <a:ext uri="{FF2B5EF4-FFF2-40B4-BE49-F238E27FC236}">
              <a16:creationId xmlns:a16="http://schemas.microsoft.com/office/drawing/2014/main" id="{3D045DEA-5F6C-4AB0-9784-332F1F01AE20}"/>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79" name="テキスト ボックス 478">
          <a:extLst>
            <a:ext uri="{FF2B5EF4-FFF2-40B4-BE49-F238E27FC236}">
              <a16:creationId xmlns:a16="http://schemas.microsoft.com/office/drawing/2014/main" id="{E04D3F2D-3006-4064-B797-EEF4E91D42AB}"/>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0" name="直線コネクタ 479">
          <a:extLst>
            <a:ext uri="{FF2B5EF4-FFF2-40B4-BE49-F238E27FC236}">
              <a16:creationId xmlns:a16="http://schemas.microsoft.com/office/drawing/2014/main" id="{6A7D5A12-102A-48B1-9F3D-97C0D2DF9C74}"/>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1" name="テキスト ボックス 480">
          <a:extLst>
            <a:ext uri="{FF2B5EF4-FFF2-40B4-BE49-F238E27FC236}">
              <a16:creationId xmlns:a16="http://schemas.microsoft.com/office/drawing/2014/main" id="{10300188-9E18-48EC-A9A4-AF0877490416}"/>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2" name="直線コネクタ 481">
          <a:extLst>
            <a:ext uri="{FF2B5EF4-FFF2-40B4-BE49-F238E27FC236}">
              <a16:creationId xmlns:a16="http://schemas.microsoft.com/office/drawing/2014/main" id="{AC83C508-411B-4763-921A-098F4FC39E71}"/>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83" name="テキスト ボックス 482">
          <a:extLst>
            <a:ext uri="{FF2B5EF4-FFF2-40B4-BE49-F238E27FC236}">
              <a16:creationId xmlns:a16="http://schemas.microsoft.com/office/drawing/2014/main" id="{3AC84BFF-B2C9-45E4-873D-22898D13B215}"/>
            </a:ext>
          </a:extLst>
        </xdr:cNvPr>
        <xdr:cNvSpPr txBox="1"/>
      </xdr:nvSpPr>
      <xdr:spPr>
        <a:xfrm>
          <a:off x="1090691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4" name="直線コネクタ 483">
          <a:extLst>
            <a:ext uri="{FF2B5EF4-FFF2-40B4-BE49-F238E27FC236}">
              <a16:creationId xmlns:a16="http://schemas.microsoft.com/office/drawing/2014/main" id="{87183C7E-F0CF-4432-83DE-7B91FDAF7FDD}"/>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5" name="【保健センター・保健所】&#10;有形固定資産減価償却率グラフ枠">
          <a:extLst>
            <a:ext uri="{FF2B5EF4-FFF2-40B4-BE49-F238E27FC236}">
              <a16:creationId xmlns:a16="http://schemas.microsoft.com/office/drawing/2014/main" id="{E1138E3B-9576-4B8F-9804-35282DF33585}"/>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130628</xdr:rowOff>
    </xdr:to>
    <xdr:cxnSp macro="">
      <xdr:nvCxnSpPr>
        <xdr:cNvPr id="486" name="直線コネクタ 485">
          <a:extLst>
            <a:ext uri="{FF2B5EF4-FFF2-40B4-BE49-F238E27FC236}">
              <a16:creationId xmlns:a16="http://schemas.microsoft.com/office/drawing/2014/main" id="{0188BC06-2954-4410-BF93-E66E4B3C0DDE}"/>
            </a:ext>
          </a:extLst>
        </xdr:cNvPr>
        <xdr:cNvCxnSpPr/>
      </xdr:nvCxnSpPr>
      <xdr:spPr>
        <a:xfrm flipV="1">
          <a:off x="14699614" y="9251950"/>
          <a:ext cx="0" cy="1451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87" name="【保健センター・保健所】&#10;有形固定資産減価償却率最小値テキスト">
          <a:extLst>
            <a:ext uri="{FF2B5EF4-FFF2-40B4-BE49-F238E27FC236}">
              <a16:creationId xmlns:a16="http://schemas.microsoft.com/office/drawing/2014/main" id="{366DDA26-0658-49BA-BF32-020841129191}"/>
            </a:ext>
          </a:extLst>
        </xdr:cNvPr>
        <xdr:cNvSpPr txBox="1"/>
      </xdr:nvSpPr>
      <xdr:spPr>
        <a:xfrm>
          <a:off x="14738350" y="107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88" name="直線コネクタ 487">
          <a:extLst>
            <a:ext uri="{FF2B5EF4-FFF2-40B4-BE49-F238E27FC236}">
              <a16:creationId xmlns:a16="http://schemas.microsoft.com/office/drawing/2014/main" id="{E4D4F407-BD84-4DC8-BD16-163BC414FC4C}"/>
            </a:ext>
          </a:extLst>
        </xdr:cNvPr>
        <xdr:cNvCxnSpPr/>
      </xdr:nvCxnSpPr>
      <xdr:spPr>
        <a:xfrm>
          <a:off x="14611350" y="107033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489" name="【保健センター・保健所】&#10;有形固定資産減価償却率最大値テキスト">
          <a:extLst>
            <a:ext uri="{FF2B5EF4-FFF2-40B4-BE49-F238E27FC236}">
              <a16:creationId xmlns:a16="http://schemas.microsoft.com/office/drawing/2014/main" id="{48E482FA-81FB-48B6-8B17-EA173E856ABB}"/>
            </a:ext>
          </a:extLst>
        </xdr:cNvPr>
        <xdr:cNvSpPr txBox="1"/>
      </xdr:nvSpPr>
      <xdr:spPr>
        <a:xfrm>
          <a:off x="14738350" y="90398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490" name="直線コネクタ 489">
          <a:extLst>
            <a:ext uri="{FF2B5EF4-FFF2-40B4-BE49-F238E27FC236}">
              <a16:creationId xmlns:a16="http://schemas.microsoft.com/office/drawing/2014/main" id="{0CB9B143-AD54-423F-9ADA-1F0066DDB12B}"/>
            </a:ext>
          </a:extLst>
        </xdr:cNvPr>
        <xdr:cNvCxnSpPr/>
      </xdr:nvCxnSpPr>
      <xdr:spPr>
        <a:xfrm>
          <a:off x="14611350" y="9251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52087</xdr:rowOff>
    </xdr:from>
    <xdr:ext cx="405111" cy="259045"/>
    <xdr:sp macro="" textlink="">
      <xdr:nvSpPr>
        <xdr:cNvPr id="491" name="【保健センター・保健所】&#10;有形固定資産減価償却率平均値テキスト">
          <a:extLst>
            <a:ext uri="{FF2B5EF4-FFF2-40B4-BE49-F238E27FC236}">
              <a16:creationId xmlns:a16="http://schemas.microsoft.com/office/drawing/2014/main" id="{C70B9AD5-BFF9-4569-9F22-F3059FAF0253}"/>
            </a:ext>
          </a:extLst>
        </xdr:cNvPr>
        <xdr:cNvSpPr txBox="1"/>
      </xdr:nvSpPr>
      <xdr:spPr>
        <a:xfrm>
          <a:off x="14738350" y="9799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492" name="フローチャート: 判断 491">
          <a:extLst>
            <a:ext uri="{FF2B5EF4-FFF2-40B4-BE49-F238E27FC236}">
              <a16:creationId xmlns:a16="http://schemas.microsoft.com/office/drawing/2014/main" id="{ACFDC688-7B97-49F4-A8D4-8FDBEDA0E9C2}"/>
            </a:ext>
          </a:extLst>
        </xdr:cNvPr>
        <xdr:cNvSpPr/>
      </xdr:nvSpPr>
      <xdr:spPr>
        <a:xfrm>
          <a:off x="14649450" y="994156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153307</xdr:rowOff>
    </xdr:from>
    <xdr:to>
      <xdr:col>81</xdr:col>
      <xdr:colOff>101600</xdr:colOff>
      <xdr:row>60</xdr:row>
      <xdr:rowOff>83457</xdr:rowOff>
    </xdr:to>
    <xdr:sp macro="" textlink="">
      <xdr:nvSpPr>
        <xdr:cNvPr id="493" name="フローチャート: 判断 492">
          <a:extLst>
            <a:ext uri="{FF2B5EF4-FFF2-40B4-BE49-F238E27FC236}">
              <a16:creationId xmlns:a16="http://schemas.microsoft.com/office/drawing/2014/main" id="{C9B62BE8-FAEE-49FE-B009-8FD368A41E8B}"/>
            </a:ext>
          </a:extLst>
        </xdr:cNvPr>
        <xdr:cNvSpPr/>
      </xdr:nvSpPr>
      <xdr:spPr>
        <a:xfrm>
          <a:off x="13887450" y="99005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128815</xdr:rowOff>
    </xdr:from>
    <xdr:to>
      <xdr:col>76</xdr:col>
      <xdr:colOff>165100</xdr:colOff>
      <xdr:row>60</xdr:row>
      <xdr:rowOff>58965</xdr:rowOff>
    </xdr:to>
    <xdr:sp macro="" textlink="">
      <xdr:nvSpPr>
        <xdr:cNvPr id="494" name="フローチャート: 判断 493">
          <a:extLst>
            <a:ext uri="{FF2B5EF4-FFF2-40B4-BE49-F238E27FC236}">
              <a16:creationId xmlns:a16="http://schemas.microsoft.com/office/drawing/2014/main" id="{80F11E98-9F77-49F9-8225-2071B57F6421}"/>
            </a:ext>
          </a:extLst>
        </xdr:cNvPr>
        <xdr:cNvSpPr/>
      </xdr:nvSpPr>
      <xdr:spPr>
        <a:xfrm>
          <a:off x="13093700" y="98760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495" name="フローチャート: 判断 494">
          <a:extLst>
            <a:ext uri="{FF2B5EF4-FFF2-40B4-BE49-F238E27FC236}">
              <a16:creationId xmlns:a16="http://schemas.microsoft.com/office/drawing/2014/main" id="{0E2BDEC1-D71F-41CB-A255-892E6CD585D9}"/>
            </a:ext>
          </a:extLst>
        </xdr:cNvPr>
        <xdr:cNvSpPr/>
      </xdr:nvSpPr>
      <xdr:spPr>
        <a:xfrm>
          <a:off x="12299950" y="988749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87993</xdr:rowOff>
    </xdr:from>
    <xdr:to>
      <xdr:col>67</xdr:col>
      <xdr:colOff>101600</xdr:colOff>
      <xdr:row>60</xdr:row>
      <xdr:rowOff>18143</xdr:rowOff>
    </xdr:to>
    <xdr:sp macro="" textlink="">
      <xdr:nvSpPr>
        <xdr:cNvPr id="496" name="フローチャート: 判断 495">
          <a:extLst>
            <a:ext uri="{FF2B5EF4-FFF2-40B4-BE49-F238E27FC236}">
              <a16:creationId xmlns:a16="http://schemas.microsoft.com/office/drawing/2014/main" id="{8051CF4C-F635-4B48-847A-B0472729A2D1}"/>
            </a:ext>
          </a:extLst>
        </xdr:cNvPr>
        <xdr:cNvSpPr/>
      </xdr:nvSpPr>
      <xdr:spPr>
        <a:xfrm>
          <a:off x="11487150" y="98352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174C4143-8374-4370-8611-D347B368B7A1}"/>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6DA9C8F4-4BEE-4A46-9BED-A523E8E9E591}"/>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C2115A33-79C2-4A1E-BEBC-7874D58AA280}"/>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8B27B261-9C51-4C61-AB87-AA927BD42E0A}"/>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EC11166D-0ECC-474F-B6AA-F2D7833F8AD1}"/>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123916</xdr:rowOff>
    </xdr:from>
    <xdr:to>
      <xdr:col>85</xdr:col>
      <xdr:colOff>177800</xdr:colOff>
      <xdr:row>61</xdr:row>
      <xdr:rowOff>54066</xdr:rowOff>
    </xdr:to>
    <xdr:sp macro="" textlink="">
      <xdr:nvSpPr>
        <xdr:cNvPr id="502" name="楕円 501">
          <a:extLst>
            <a:ext uri="{FF2B5EF4-FFF2-40B4-BE49-F238E27FC236}">
              <a16:creationId xmlns:a16="http://schemas.microsoft.com/office/drawing/2014/main" id="{D08C2BDD-2376-4335-BD40-850E84A291A0}"/>
            </a:ext>
          </a:extLst>
        </xdr:cNvPr>
        <xdr:cNvSpPr/>
      </xdr:nvSpPr>
      <xdr:spPr>
        <a:xfrm>
          <a:off x="14649450" y="1003626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102343</xdr:rowOff>
    </xdr:from>
    <xdr:ext cx="405111" cy="259045"/>
    <xdr:sp macro="" textlink="">
      <xdr:nvSpPr>
        <xdr:cNvPr id="503" name="【保健センター・保健所】&#10;有形固定資産減価償却率該当値テキスト">
          <a:extLst>
            <a:ext uri="{FF2B5EF4-FFF2-40B4-BE49-F238E27FC236}">
              <a16:creationId xmlns:a16="http://schemas.microsoft.com/office/drawing/2014/main" id="{90EF73BD-73F1-4046-83FD-E1ABD2F0D519}"/>
            </a:ext>
          </a:extLst>
        </xdr:cNvPr>
        <xdr:cNvSpPr txBox="1"/>
      </xdr:nvSpPr>
      <xdr:spPr>
        <a:xfrm>
          <a:off x="14738350" y="1001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86360</xdr:rowOff>
    </xdr:from>
    <xdr:to>
      <xdr:col>81</xdr:col>
      <xdr:colOff>101600</xdr:colOff>
      <xdr:row>61</xdr:row>
      <xdr:rowOff>16510</xdr:rowOff>
    </xdr:to>
    <xdr:sp macro="" textlink="">
      <xdr:nvSpPr>
        <xdr:cNvPr id="504" name="楕円 503">
          <a:extLst>
            <a:ext uri="{FF2B5EF4-FFF2-40B4-BE49-F238E27FC236}">
              <a16:creationId xmlns:a16="http://schemas.microsoft.com/office/drawing/2014/main" id="{59AED049-C262-4186-BC4A-AB4F7778CCE0}"/>
            </a:ext>
          </a:extLst>
        </xdr:cNvPr>
        <xdr:cNvSpPr/>
      </xdr:nvSpPr>
      <xdr:spPr>
        <a:xfrm>
          <a:off x="13887450" y="99987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137160</xdr:rowOff>
    </xdr:from>
    <xdr:to>
      <xdr:col>85</xdr:col>
      <xdr:colOff>127000</xdr:colOff>
      <xdr:row>61</xdr:row>
      <xdr:rowOff>3266</xdr:rowOff>
    </xdr:to>
    <xdr:cxnSp macro="">
      <xdr:nvCxnSpPr>
        <xdr:cNvPr id="505" name="直線コネクタ 504">
          <a:extLst>
            <a:ext uri="{FF2B5EF4-FFF2-40B4-BE49-F238E27FC236}">
              <a16:creationId xmlns:a16="http://schemas.microsoft.com/office/drawing/2014/main" id="{0D1536D6-5519-47DA-BA0D-3B40CFFC4209}"/>
            </a:ext>
          </a:extLst>
        </xdr:cNvPr>
        <xdr:cNvCxnSpPr/>
      </xdr:nvCxnSpPr>
      <xdr:spPr>
        <a:xfrm>
          <a:off x="13938250" y="10049510"/>
          <a:ext cx="762000" cy="3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50437</xdr:rowOff>
    </xdr:from>
    <xdr:to>
      <xdr:col>76</xdr:col>
      <xdr:colOff>165100</xdr:colOff>
      <xdr:row>60</xdr:row>
      <xdr:rowOff>152037</xdr:rowOff>
    </xdr:to>
    <xdr:sp macro="" textlink="">
      <xdr:nvSpPr>
        <xdr:cNvPr id="506" name="楕円 505">
          <a:extLst>
            <a:ext uri="{FF2B5EF4-FFF2-40B4-BE49-F238E27FC236}">
              <a16:creationId xmlns:a16="http://schemas.microsoft.com/office/drawing/2014/main" id="{37F59AA9-C266-4543-9FD1-7F25EEA3CD1F}"/>
            </a:ext>
          </a:extLst>
        </xdr:cNvPr>
        <xdr:cNvSpPr/>
      </xdr:nvSpPr>
      <xdr:spPr>
        <a:xfrm>
          <a:off x="13093700" y="996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101237</xdr:rowOff>
    </xdr:from>
    <xdr:to>
      <xdr:col>81</xdr:col>
      <xdr:colOff>50800</xdr:colOff>
      <xdr:row>60</xdr:row>
      <xdr:rowOff>137160</xdr:rowOff>
    </xdr:to>
    <xdr:cxnSp macro="">
      <xdr:nvCxnSpPr>
        <xdr:cNvPr id="507" name="直線コネクタ 506">
          <a:extLst>
            <a:ext uri="{FF2B5EF4-FFF2-40B4-BE49-F238E27FC236}">
              <a16:creationId xmlns:a16="http://schemas.microsoft.com/office/drawing/2014/main" id="{00E912D2-8B96-470B-B6E9-511FD3C32074}"/>
            </a:ext>
          </a:extLst>
        </xdr:cNvPr>
        <xdr:cNvCxnSpPr/>
      </xdr:nvCxnSpPr>
      <xdr:spPr>
        <a:xfrm>
          <a:off x="13144500" y="10013587"/>
          <a:ext cx="79375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14515</xdr:rowOff>
    </xdr:from>
    <xdr:to>
      <xdr:col>72</xdr:col>
      <xdr:colOff>38100</xdr:colOff>
      <xdr:row>60</xdr:row>
      <xdr:rowOff>116115</xdr:rowOff>
    </xdr:to>
    <xdr:sp macro="" textlink="">
      <xdr:nvSpPr>
        <xdr:cNvPr id="508" name="楕円 507">
          <a:extLst>
            <a:ext uri="{FF2B5EF4-FFF2-40B4-BE49-F238E27FC236}">
              <a16:creationId xmlns:a16="http://schemas.microsoft.com/office/drawing/2014/main" id="{BD72B458-6179-45EB-8D8A-B8B18DB20B41}"/>
            </a:ext>
          </a:extLst>
        </xdr:cNvPr>
        <xdr:cNvSpPr/>
      </xdr:nvSpPr>
      <xdr:spPr>
        <a:xfrm>
          <a:off x="12299950" y="99268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65315</xdr:rowOff>
    </xdr:from>
    <xdr:to>
      <xdr:col>76</xdr:col>
      <xdr:colOff>114300</xdr:colOff>
      <xdr:row>60</xdr:row>
      <xdr:rowOff>101237</xdr:rowOff>
    </xdr:to>
    <xdr:cxnSp macro="">
      <xdr:nvCxnSpPr>
        <xdr:cNvPr id="509" name="直線コネクタ 508">
          <a:extLst>
            <a:ext uri="{FF2B5EF4-FFF2-40B4-BE49-F238E27FC236}">
              <a16:creationId xmlns:a16="http://schemas.microsoft.com/office/drawing/2014/main" id="{38F782CD-A2DF-4C71-A77D-78DEFE817EFC}"/>
            </a:ext>
          </a:extLst>
        </xdr:cNvPr>
        <xdr:cNvCxnSpPr/>
      </xdr:nvCxnSpPr>
      <xdr:spPr>
        <a:xfrm>
          <a:off x="12344400" y="9977665"/>
          <a:ext cx="8001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148409</xdr:rowOff>
    </xdr:from>
    <xdr:to>
      <xdr:col>67</xdr:col>
      <xdr:colOff>101600</xdr:colOff>
      <xdr:row>60</xdr:row>
      <xdr:rowOff>78559</xdr:rowOff>
    </xdr:to>
    <xdr:sp macro="" textlink="">
      <xdr:nvSpPr>
        <xdr:cNvPr id="510" name="楕円 509">
          <a:extLst>
            <a:ext uri="{FF2B5EF4-FFF2-40B4-BE49-F238E27FC236}">
              <a16:creationId xmlns:a16="http://schemas.microsoft.com/office/drawing/2014/main" id="{3CA40736-2316-4822-9B3F-7BE2D2C55121}"/>
            </a:ext>
          </a:extLst>
        </xdr:cNvPr>
        <xdr:cNvSpPr/>
      </xdr:nvSpPr>
      <xdr:spPr>
        <a:xfrm>
          <a:off x="11487150" y="989565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27759</xdr:rowOff>
    </xdr:from>
    <xdr:to>
      <xdr:col>71</xdr:col>
      <xdr:colOff>177800</xdr:colOff>
      <xdr:row>60</xdr:row>
      <xdr:rowOff>65315</xdr:rowOff>
    </xdr:to>
    <xdr:cxnSp macro="">
      <xdr:nvCxnSpPr>
        <xdr:cNvPr id="511" name="直線コネクタ 510">
          <a:extLst>
            <a:ext uri="{FF2B5EF4-FFF2-40B4-BE49-F238E27FC236}">
              <a16:creationId xmlns:a16="http://schemas.microsoft.com/office/drawing/2014/main" id="{C9691968-D1CC-4BB5-A88F-A7F0E060FDCE}"/>
            </a:ext>
          </a:extLst>
        </xdr:cNvPr>
        <xdr:cNvCxnSpPr/>
      </xdr:nvCxnSpPr>
      <xdr:spPr>
        <a:xfrm>
          <a:off x="11537950" y="9940109"/>
          <a:ext cx="80645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99984</xdr:rowOff>
    </xdr:from>
    <xdr:ext cx="405111" cy="259045"/>
    <xdr:sp macro="" textlink="">
      <xdr:nvSpPr>
        <xdr:cNvPr id="512" name="n_1aveValue【保健センター・保健所】&#10;有形固定資産減価償却率">
          <a:extLst>
            <a:ext uri="{FF2B5EF4-FFF2-40B4-BE49-F238E27FC236}">
              <a16:creationId xmlns:a16="http://schemas.microsoft.com/office/drawing/2014/main" id="{CFB5CD15-AE32-4FA3-9732-640C55A22342}"/>
            </a:ext>
          </a:extLst>
        </xdr:cNvPr>
        <xdr:cNvSpPr txBox="1"/>
      </xdr:nvSpPr>
      <xdr:spPr>
        <a:xfrm>
          <a:off x="13742044" y="968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75492</xdr:rowOff>
    </xdr:from>
    <xdr:ext cx="405111" cy="259045"/>
    <xdr:sp macro="" textlink="">
      <xdr:nvSpPr>
        <xdr:cNvPr id="513" name="n_2aveValue【保健センター・保健所】&#10;有形固定資産減価償却率">
          <a:extLst>
            <a:ext uri="{FF2B5EF4-FFF2-40B4-BE49-F238E27FC236}">
              <a16:creationId xmlns:a16="http://schemas.microsoft.com/office/drawing/2014/main" id="{8219B001-A627-4477-894D-4C117FB25082}"/>
            </a:ext>
          </a:extLst>
        </xdr:cNvPr>
        <xdr:cNvSpPr txBox="1"/>
      </xdr:nvSpPr>
      <xdr:spPr>
        <a:xfrm>
          <a:off x="12960994" y="965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86921</xdr:rowOff>
    </xdr:from>
    <xdr:ext cx="405111" cy="259045"/>
    <xdr:sp macro="" textlink="">
      <xdr:nvSpPr>
        <xdr:cNvPr id="514" name="n_3aveValue【保健センター・保健所】&#10;有形固定資産減価償却率">
          <a:extLst>
            <a:ext uri="{FF2B5EF4-FFF2-40B4-BE49-F238E27FC236}">
              <a16:creationId xmlns:a16="http://schemas.microsoft.com/office/drawing/2014/main" id="{F1FEC895-392E-4856-A77F-0027DDEFD7FB}"/>
            </a:ext>
          </a:extLst>
        </xdr:cNvPr>
        <xdr:cNvSpPr txBox="1"/>
      </xdr:nvSpPr>
      <xdr:spPr>
        <a:xfrm>
          <a:off x="12167244" y="966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34670</xdr:rowOff>
    </xdr:from>
    <xdr:ext cx="405111" cy="259045"/>
    <xdr:sp macro="" textlink="">
      <xdr:nvSpPr>
        <xdr:cNvPr id="515" name="n_4aveValue【保健センター・保健所】&#10;有形固定資産減価償却率">
          <a:extLst>
            <a:ext uri="{FF2B5EF4-FFF2-40B4-BE49-F238E27FC236}">
              <a16:creationId xmlns:a16="http://schemas.microsoft.com/office/drawing/2014/main" id="{43BEB860-56FC-43CE-A611-1719148270FB}"/>
            </a:ext>
          </a:extLst>
        </xdr:cNvPr>
        <xdr:cNvSpPr txBox="1"/>
      </xdr:nvSpPr>
      <xdr:spPr>
        <a:xfrm>
          <a:off x="11354444" y="961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7637</xdr:rowOff>
    </xdr:from>
    <xdr:ext cx="405111" cy="259045"/>
    <xdr:sp macro="" textlink="">
      <xdr:nvSpPr>
        <xdr:cNvPr id="516" name="n_1mainValue【保健センター・保健所】&#10;有形固定資産減価償却率">
          <a:extLst>
            <a:ext uri="{FF2B5EF4-FFF2-40B4-BE49-F238E27FC236}">
              <a16:creationId xmlns:a16="http://schemas.microsoft.com/office/drawing/2014/main" id="{E1DD3C62-577C-438F-ACFF-F2AA951EAAFF}"/>
            </a:ext>
          </a:extLst>
        </xdr:cNvPr>
        <xdr:cNvSpPr txBox="1"/>
      </xdr:nvSpPr>
      <xdr:spPr>
        <a:xfrm>
          <a:off x="13742044" y="1008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143164</xdr:rowOff>
    </xdr:from>
    <xdr:ext cx="405111" cy="259045"/>
    <xdr:sp macro="" textlink="">
      <xdr:nvSpPr>
        <xdr:cNvPr id="517" name="n_2mainValue【保健センター・保健所】&#10;有形固定資産減価償却率">
          <a:extLst>
            <a:ext uri="{FF2B5EF4-FFF2-40B4-BE49-F238E27FC236}">
              <a16:creationId xmlns:a16="http://schemas.microsoft.com/office/drawing/2014/main" id="{6EF566F5-E969-4607-BF0F-65BEF7AEF195}"/>
            </a:ext>
          </a:extLst>
        </xdr:cNvPr>
        <xdr:cNvSpPr txBox="1"/>
      </xdr:nvSpPr>
      <xdr:spPr>
        <a:xfrm>
          <a:off x="1296099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107242</xdr:rowOff>
    </xdr:from>
    <xdr:ext cx="405111" cy="259045"/>
    <xdr:sp macro="" textlink="">
      <xdr:nvSpPr>
        <xdr:cNvPr id="518" name="n_3mainValue【保健センター・保健所】&#10;有形固定資産減価償却率">
          <a:extLst>
            <a:ext uri="{FF2B5EF4-FFF2-40B4-BE49-F238E27FC236}">
              <a16:creationId xmlns:a16="http://schemas.microsoft.com/office/drawing/2014/main" id="{15CF4C6C-3C83-49A7-B718-19FCD838106B}"/>
            </a:ext>
          </a:extLst>
        </xdr:cNvPr>
        <xdr:cNvSpPr txBox="1"/>
      </xdr:nvSpPr>
      <xdr:spPr>
        <a:xfrm>
          <a:off x="12167244" y="1001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69686</xdr:rowOff>
    </xdr:from>
    <xdr:ext cx="405111" cy="259045"/>
    <xdr:sp macro="" textlink="">
      <xdr:nvSpPr>
        <xdr:cNvPr id="519" name="n_4mainValue【保健センター・保健所】&#10;有形固定資産減価償却率">
          <a:extLst>
            <a:ext uri="{FF2B5EF4-FFF2-40B4-BE49-F238E27FC236}">
              <a16:creationId xmlns:a16="http://schemas.microsoft.com/office/drawing/2014/main" id="{261A3882-5946-4396-9009-38AAFB8974FB}"/>
            </a:ext>
          </a:extLst>
        </xdr:cNvPr>
        <xdr:cNvSpPr txBox="1"/>
      </xdr:nvSpPr>
      <xdr:spPr>
        <a:xfrm>
          <a:off x="11354444" y="9982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0" name="正方形/長方形 519">
          <a:extLst>
            <a:ext uri="{FF2B5EF4-FFF2-40B4-BE49-F238E27FC236}">
              <a16:creationId xmlns:a16="http://schemas.microsoft.com/office/drawing/2014/main" id="{F3FE01C9-1C48-449A-A55D-2500C5F39188}"/>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1" name="正方形/長方形 520">
          <a:extLst>
            <a:ext uri="{FF2B5EF4-FFF2-40B4-BE49-F238E27FC236}">
              <a16:creationId xmlns:a16="http://schemas.microsoft.com/office/drawing/2014/main" id="{542D6010-6049-43B8-B794-423CC919E323}"/>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2" name="正方形/長方形 521">
          <a:extLst>
            <a:ext uri="{FF2B5EF4-FFF2-40B4-BE49-F238E27FC236}">
              <a16:creationId xmlns:a16="http://schemas.microsoft.com/office/drawing/2014/main" id="{281C9A1C-C256-4660-8499-95C4D1A8A871}"/>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3" name="正方形/長方形 522">
          <a:extLst>
            <a:ext uri="{FF2B5EF4-FFF2-40B4-BE49-F238E27FC236}">
              <a16:creationId xmlns:a16="http://schemas.microsoft.com/office/drawing/2014/main" id="{488D1B00-D35A-4923-A2C2-34D247C0C946}"/>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4" name="正方形/長方形 523">
          <a:extLst>
            <a:ext uri="{FF2B5EF4-FFF2-40B4-BE49-F238E27FC236}">
              <a16:creationId xmlns:a16="http://schemas.microsoft.com/office/drawing/2014/main" id="{FBACF926-1FC2-4702-861E-8FCB23E4CF0C}"/>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5" name="正方形/長方形 524">
          <a:extLst>
            <a:ext uri="{FF2B5EF4-FFF2-40B4-BE49-F238E27FC236}">
              <a16:creationId xmlns:a16="http://schemas.microsoft.com/office/drawing/2014/main" id="{6BA5D17F-9A2A-4F6E-AD1D-13EA0DC843B2}"/>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6" name="正方形/長方形 525">
          <a:extLst>
            <a:ext uri="{FF2B5EF4-FFF2-40B4-BE49-F238E27FC236}">
              <a16:creationId xmlns:a16="http://schemas.microsoft.com/office/drawing/2014/main" id="{DD0A2560-A314-4F9A-B557-7380BFC796FD}"/>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7" name="正方形/長方形 526">
          <a:extLst>
            <a:ext uri="{FF2B5EF4-FFF2-40B4-BE49-F238E27FC236}">
              <a16:creationId xmlns:a16="http://schemas.microsoft.com/office/drawing/2014/main" id="{FFFF0B6B-4B20-4FF8-91E7-983BD3C3F39F}"/>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8" name="テキスト ボックス 527">
          <a:extLst>
            <a:ext uri="{FF2B5EF4-FFF2-40B4-BE49-F238E27FC236}">
              <a16:creationId xmlns:a16="http://schemas.microsoft.com/office/drawing/2014/main" id="{4B1C3872-9998-4B7D-8AE6-9AD3428B4A21}"/>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9" name="直線コネクタ 528">
          <a:extLst>
            <a:ext uri="{FF2B5EF4-FFF2-40B4-BE49-F238E27FC236}">
              <a16:creationId xmlns:a16="http://schemas.microsoft.com/office/drawing/2014/main" id="{39EBEF7C-EE9C-4ECD-92CA-0FEE24DF6FB4}"/>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30" name="直線コネクタ 529">
          <a:extLst>
            <a:ext uri="{FF2B5EF4-FFF2-40B4-BE49-F238E27FC236}">
              <a16:creationId xmlns:a16="http://schemas.microsoft.com/office/drawing/2014/main" id="{4863A2BD-6A59-46F9-AD06-A5567F563513}"/>
            </a:ext>
          </a:extLst>
        </xdr:cNvPr>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1" name="テキスト ボックス 530">
          <a:extLst>
            <a:ext uri="{FF2B5EF4-FFF2-40B4-BE49-F238E27FC236}">
              <a16:creationId xmlns:a16="http://schemas.microsoft.com/office/drawing/2014/main" id="{EF0F23CC-7752-4D7C-BE93-D8524DAE58EA}"/>
            </a:ext>
          </a:extLst>
        </xdr:cNvPr>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2" name="直線コネクタ 531">
          <a:extLst>
            <a:ext uri="{FF2B5EF4-FFF2-40B4-BE49-F238E27FC236}">
              <a16:creationId xmlns:a16="http://schemas.microsoft.com/office/drawing/2014/main" id="{5FDC0A9E-8E13-49B9-AC84-66A9FF944FBB}"/>
            </a:ext>
          </a:extLst>
        </xdr:cNvPr>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33" name="テキスト ボックス 532">
          <a:extLst>
            <a:ext uri="{FF2B5EF4-FFF2-40B4-BE49-F238E27FC236}">
              <a16:creationId xmlns:a16="http://schemas.microsoft.com/office/drawing/2014/main" id="{97144FCC-75FA-497C-93A9-28D62D6A5416}"/>
            </a:ext>
          </a:extLst>
        </xdr:cNvPr>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4" name="直線コネクタ 533">
          <a:extLst>
            <a:ext uri="{FF2B5EF4-FFF2-40B4-BE49-F238E27FC236}">
              <a16:creationId xmlns:a16="http://schemas.microsoft.com/office/drawing/2014/main" id="{0631E368-F168-403A-A5E5-AF05EA48C704}"/>
            </a:ext>
          </a:extLst>
        </xdr:cNvPr>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35" name="テキスト ボックス 534">
          <a:extLst>
            <a:ext uri="{FF2B5EF4-FFF2-40B4-BE49-F238E27FC236}">
              <a16:creationId xmlns:a16="http://schemas.microsoft.com/office/drawing/2014/main" id="{26230B61-A029-418A-A2D7-BA4FC769FF1E}"/>
            </a:ext>
          </a:extLst>
        </xdr:cNvPr>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6" name="直線コネクタ 535">
          <a:extLst>
            <a:ext uri="{FF2B5EF4-FFF2-40B4-BE49-F238E27FC236}">
              <a16:creationId xmlns:a16="http://schemas.microsoft.com/office/drawing/2014/main" id="{8C2A662A-F722-4ABA-838F-A068D629163D}"/>
            </a:ext>
          </a:extLst>
        </xdr:cNvPr>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7" name="テキスト ボックス 536">
          <a:extLst>
            <a:ext uri="{FF2B5EF4-FFF2-40B4-BE49-F238E27FC236}">
              <a16:creationId xmlns:a16="http://schemas.microsoft.com/office/drawing/2014/main" id="{CD6CE3DE-CAA2-46BC-B8AA-1A1AE492BBBC}"/>
            </a:ext>
          </a:extLst>
        </xdr:cNvPr>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8" name="直線コネクタ 537">
          <a:extLst>
            <a:ext uri="{FF2B5EF4-FFF2-40B4-BE49-F238E27FC236}">
              <a16:creationId xmlns:a16="http://schemas.microsoft.com/office/drawing/2014/main" id="{4D12B98B-D6C6-4E6D-865A-B2F69C4711B3}"/>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9" name="テキスト ボックス 538">
          <a:extLst>
            <a:ext uri="{FF2B5EF4-FFF2-40B4-BE49-F238E27FC236}">
              <a16:creationId xmlns:a16="http://schemas.microsoft.com/office/drawing/2014/main" id="{C32920BD-AFFD-4F11-8E00-83D3A44602A0}"/>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0" name="【保健センター・保健所】&#10;一人当たり面積グラフ枠">
          <a:extLst>
            <a:ext uri="{FF2B5EF4-FFF2-40B4-BE49-F238E27FC236}">
              <a16:creationId xmlns:a16="http://schemas.microsoft.com/office/drawing/2014/main" id="{3B87F903-D0CB-4526-8B3B-C99AB7A1D64D}"/>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134874</xdr:rowOff>
    </xdr:from>
    <xdr:to>
      <xdr:col>116</xdr:col>
      <xdr:colOff>62864</xdr:colOff>
      <xdr:row>63</xdr:row>
      <xdr:rowOff>121158</xdr:rowOff>
    </xdr:to>
    <xdr:cxnSp macro="">
      <xdr:nvCxnSpPr>
        <xdr:cNvPr id="541" name="直線コネクタ 540">
          <a:extLst>
            <a:ext uri="{FF2B5EF4-FFF2-40B4-BE49-F238E27FC236}">
              <a16:creationId xmlns:a16="http://schemas.microsoft.com/office/drawing/2014/main" id="{6FA358AE-A96B-4AED-AC73-DB9AB851459B}"/>
            </a:ext>
          </a:extLst>
        </xdr:cNvPr>
        <xdr:cNvCxnSpPr/>
      </xdr:nvCxnSpPr>
      <xdr:spPr>
        <a:xfrm flipV="1">
          <a:off x="19951064" y="9221724"/>
          <a:ext cx="0" cy="1307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124985</xdr:rowOff>
    </xdr:from>
    <xdr:ext cx="469744" cy="259045"/>
    <xdr:sp macro="" textlink="">
      <xdr:nvSpPr>
        <xdr:cNvPr id="542" name="【保健センター・保健所】&#10;一人当たり面積最小値テキスト">
          <a:extLst>
            <a:ext uri="{FF2B5EF4-FFF2-40B4-BE49-F238E27FC236}">
              <a16:creationId xmlns:a16="http://schemas.microsoft.com/office/drawing/2014/main" id="{3A980F9B-5EC9-4729-B49A-F4A48738CC34}"/>
            </a:ext>
          </a:extLst>
        </xdr:cNvPr>
        <xdr:cNvSpPr txBox="1"/>
      </xdr:nvSpPr>
      <xdr:spPr>
        <a:xfrm>
          <a:off x="19989800"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121158</xdr:rowOff>
    </xdr:from>
    <xdr:to>
      <xdr:col>116</xdr:col>
      <xdr:colOff>152400</xdr:colOff>
      <xdr:row>63</xdr:row>
      <xdr:rowOff>121158</xdr:rowOff>
    </xdr:to>
    <xdr:cxnSp macro="">
      <xdr:nvCxnSpPr>
        <xdr:cNvPr id="543" name="直線コネクタ 542">
          <a:extLst>
            <a:ext uri="{FF2B5EF4-FFF2-40B4-BE49-F238E27FC236}">
              <a16:creationId xmlns:a16="http://schemas.microsoft.com/office/drawing/2014/main" id="{EA279523-418E-48DA-9BB4-DC10F6CCB0C3}"/>
            </a:ext>
          </a:extLst>
        </xdr:cNvPr>
        <xdr:cNvCxnSpPr/>
      </xdr:nvCxnSpPr>
      <xdr:spPr>
        <a:xfrm>
          <a:off x="19881850" y="105288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81551</xdr:rowOff>
    </xdr:from>
    <xdr:ext cx="469744" cy="259045"/>
    <xdr:sp macro="" textlink="">
      <xdr:nvSpPr>
        <xdr:cNvPr id="544" name="【保健センター・保健所】&#10;一人当たり面積最大値テキスト">
          <a:extLst>
            <a:ext uri="{FF2B5EF4-FFF2-40B4-BE49-F238E27FC236}">
              <a16:creationId xmlns:a16="http://schemas.microsoft.com/office/drawing/2014/main" id="{A0B172F0-C6DC-4D0B-A89B-62EF9380E72F}"/>
            </a:ext>
          </a:extLst>
        </xdr:cNvPr>
        <xdr:cNvSpPr txBox="1"/>
      </xdr:nvSpPr>
      <xdr:spPr>
        <a:xfrm>
          <a:off x="19989800" y="9003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134874</xdr:rowOff>
    </xdr:from>
    <xdr:to>
      <xdr:col>116</xdr:col>
      <xdr:colOff>152400</xdr:colOff>
      <xdr:row>55</xdr:row>
      <xdr:rowOff>134874</xdr:rowOff>
    </xdr:to>
    <xdr:cxnSp macro="">
      <xdr:nvCxnSpPr>
        <xdr:cNvPr id="545" name="直線コネクタ 544">
          <a:extLst>
            <a:ext uri="{FF2B5EF4-FFF2-40B4-BE49-F238E27FC236}">
              <a16:creationId xmlns:a16="http://schemas.microsoft.com/office/drawing/2014/main" id="{C054FD32-AEA8-435E-BF10-686DC93F7304}"/>
            </a:ext>
          </a:extLst>
        </xdr:cNvPr>
        <xdr:cNvCxnSpPr/>
      </xdr:nvCxnSpPr>
      <xdr:spPr>
        <a:xfrm>
          <a:off x="19881850" y="92217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161815</xdr:rowOff>
    </xdr:from>
    <xdr:ext cx="469744" cy="259045"/>
    <xdr:sp macro="" textlink="">
      <xdr:nvSpPr>
        <xdr:cNvPr id="546" name="【保健センター・保健所】&#10;一人当たり面積平均値テキスト">
          <a:extLst>
            <a:ext uri="{FF2B5EF4-FFF2-40B4-BE49-F238E27FC236}">
              <a16:creationId xmlns:a16="http://schemas.microsoft.com/office/drawing/2014/main" id="{58E44278-2470-4F07-AC1A-DBDCE753404A}"/>
            </a:ext>
          </a:extLst>
        </xdr:cNvPr>
        <xdr:cNvSpPr txBox="1"/>
      </xdr:nvSpPr>
      <xdr:spPr>
        <a:xfrm>
          <a:off x="19989800" y="10074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138938</xdr:rowOff>
    </xdr:from>
    <xdr:to>
      <xdr:col>116</xdr:col>
      <xdr:colOff>114300</xdr:colOff>
      <xdr:row>62</xdr:row>
      <xdr:rowOff>69088</xdr:rowOff>
    </xdr:to>
    <xdr:sp macro="" textlink="">
      <xdr:nvSpPr>
        <xdr:cNvPr id="547" name="フローチャート: 判断 546">
          <a:extLst>
            <a:ext uri="{FF2B5EF4-FFF2-40B4-BE49-F238E27FC236}">
              <a16:creationId xmlns:a16="http://schemas.microsoft.com/office/drawing/2014/main" id="{57CEC5AE-1D6B-4542-A371-B5749CEED384}"/>
            </a:ext>
          </a:extLst>
        </xdr:cNvPr>
        <xdr:cNvSpPr/>
      </xdr:nvSpPr>
      <xdr:spPr>
        <a:xfrm>
          <a:off x="19900900" y="102163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138938</xdr:rowOff>
    </xdr:from>
    <xdr:to>
      <xdr:col>112</xdr:col>
      <xdr:colOff>38100</xdr:colOff>
      <xdr:row>62</xdr:row>
      <xdr:rowOff>69088</xdr:rowOff>
    </xdr:to>
    <xdr:sp macro="" textlink="">
      <xdr:nvSpPr>
        <xdr:cNvPr id="548" name="フローチャート: 判断 547">
          <a:extLst>
            <a:ext uri="{FF2B5EF4-FFF2-40B4-BE49-F238E27FC236}">
              <a16:creationId xmlns:a16="http://schemas.microsoft.com/office/drawing/2014/main" id="{273C7FB2-7EEB-4E6F-94E6-D195734431EA}"/>
            </a:ext>
          </a:extLst>
        </xdr:cNvPr>
        <xdr:cNvSpPr/>
      </xdr:nvSpPr>
      <xdr:spPr>
        <a:xfrm>
          <a:off x="19157950" y="1021638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549" name="フローチャート: 判断 548">
          <a:extLst>
            <a:ext uri="{FF2B5EF4-FFF2-40B4-BE49-F238E27FC236}">
              <a16:creationId xmlns:a16="http://schemas.microsoft.com/office/drawing/2014/main" id="{E9D1C7B0-D824-4749-A3D9-4D09FDFC8B2E}"/>
            </a:ext>
          </a:extLst>
        </xdr:cNvPr>
        <xdr:cNvSpPr/>
      </xdr:nvSpPr>
      <xdr:spPr>
        <a:xfrm>
          <a:off x="18345150" y="102209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111506</xdr:rowOff>
    </xdr:from>
    <xdr:to>
      <xdr:col>102</xdr:col>
      <xdr:colOff>165100</xdr:colOff>
      <xdr:row>62</xdr:row>
      <xdr:rowOff>41656</xdr:rowOff>
    </xdr:to>
    <xdr:sp macro="" textlink="">
      <xdr:nvSpPr>
        <xdr:cNvPr id="550" name="フローチャート: 判断 549">
          <a:extLst>
            <a:ext uri="{FF2B5EF4-FFF2-40B4-BE49-F238E27FC236}">
              <a16:creationId xmlns:a16="http://schemas.microsoft.com/office/drawing/2014/main" id="{6683AE44-66DA-4C52-9A2A-03FA5EAE6D4D}"/>
            </a:ext>
          </a:extLst>
        </xdr:cNvPr>
        <xdr:cNvSpPr/>
      </xdr:nvSpPr>
      <xdr:spPr>
        <a:xfrm>
          <a:off x="17551400" y="101889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120650</xdr:rowOff>
    </xdr:from>
    <xdr:to>
      <xdr:col>98</xdr:col>
      <xdr:colOff>38100</xdr:colOff>
      <xdr:row>62</xdr:row>
      <xdr:rowOff>50800</xdr:rowOff>
    </xdr:to>
    <xdr:sp macro="" textlink="">
      <xdr:nvSpPr>
        <xdr:cNvPr id="551" name="フローチャート: 判断 550">
          <a:extLst>
            <a:ext uri="{FF2B5EF4-FFF2-40B4-BE49-F238E27FC236}">
              <a16:creationId xmlns:a16="http://schemas.microsoft.com/office/drawing/2014/main" id="{F5D4499C-1D25-4029-9B40-CD6EAE30F9CB}"/>
            </a:ext>
          </a:extLst>
        </xdr:cNvPr>
        <xdr:cNvSpPr/>
      </xdr:nvSpPr>
      <xdr:spPr>
        <a:xfrm>
          <a:off x="16757650" y="101981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E8317BC7-DFC7-4ECE-916C-0B19CF2C2827}"/>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C61DABED-7859-4785-AA08-3E3B83A93EC8}"/>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002E108D-7483-4564-8D3A-15E9B24ADC53}"/>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DFF8B88D-78B0-4330-8CC4-4C0EDFD786EB}"/>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B080CB79-2DF1-4E86-B8C1-5A4E98EF6061}"/>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100076</xdr:rowOff>
    </xdr:from>
    <xdr:to>
      <xdr:col>116</xdr:col>
      <xdr:colOff>114300</xdr:colOff>
      <xdr:row>63</xdr:row>
      <xdr:rowOff>30226</xdr:rowOff>
    </xdr:to>
    <xdr:sp macro="" textlink="">
      <xdr:nvSpPr>
        <xdr:cNvPr id="557" name="楕円 556">
          <a:extLst>
            <a:ext uri="{FF2B5EF4-FFF2-40B4-BE49-F238E27FC236}">
              <a16:creationId xmlns:a16="http://schemas.microsoft.com/office/drawing/2014/main" id="{BB10B33F-C6DA-4FCB-8FAE-6D33DB8C3E14}"/>
            </a:ext>
          </a:extLst>
        </xdr:cNvPr>
        <xdr:cNvSpPr/>
      </xdr:nvSpPr>
      <xdr:spPr>
        <a:xfrm>
          <a:off x="19900900" y="103426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78503</xdr:rowOff>
    </xdr:from>
    <xdr:ext cx="469744" cy="259045"/>
    <xdr:sp macro="" textlink="">
      <xdr:nvSpPr>
        <xdr:cNvPr id="558" name="【保健センター・保健所】&#10;一人当たり面積該当値テキスト">
          <a:extLst>
            <a:ext uri="{FF2B5EF4-FFF2-40B4-BE49-F238E27FC236}">
              <a16:creationId xmlns:a16="http://schemas.microsoft.com/office/drawing/2014/main" id="{8BEECBCE-5714-46E6-A0E7-BC898CDA9A29}"/>
            </a:ext>
          </a:extLst>
        </xdr:cNvPr>
        <xdr:cNvSpPr txBox="1"/>
      </xdr:nvSpPr>
      <xdr:spPr>
        <a:xfrm>
          <a:off x="19989800" y="10321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104648</xdr:rowOff>
    </xdr:from>
    <xdr:to>
      <xdr:col>112</xdr:col>
      <xdr:colOff>38100</xdr:colOff>
      <xdr:row>63</xdr:row>
      <xdr:rowOff>34798</xdr:rowOff>
    </xdr:to>
    <xdr:sp macro="" textlink="">
      <xdr:nvSpPr>
        <xdr:cNvPr id="559" name="楕円 558">
          <a:extLst>
            <a:ext uri="{FF2B5EF4-FFF2-40B4-BE49-F238E27FC236}">
              <a16:creationId xmlns:a16="http://schemas.microsoft.com/office/drawing/2014/main" id="{ED6A1947-AF27-4934-8B34-93FE56D80750}"/>
            </a:ext>
          </a:extLst>
        </xdr:cNvPr>
        <xdr:cNvSpPr/>
      </xdr:nvSpPr>
      <xdr:spPr>
        <a:xfrm>
          <a:off x="19157950" y="1034719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150876</xdr:rowOff>
    </xdr:from>
    <xdr:to>
      <xdr:col>116</xdr:col>
      <xdr:colOff>63500</xdr:colOff>
      <xdr:row>62</xdr:row>
      <xdr:rowOff>155448</xdr:rowOff>
    </xdr:to>
    <xdr:cxnSp macro="">
      <xdr:nvCxnSpPr>
        <xdr:cNvPr id="560" name="直線コネクタ 559">
          <a:extLst>
            <a:ext uri="{FF2B5EF4-FFF2-40B4-BE49-F238E27FC236}">
              <a16:creationId xmlns:a16="http://schemas.microsoft.com/office/drawing/2014/main" id="{4EBA7635-66C4-4162-AAE7-C6E6CB548A75}"/>
            </a:ext>
          </a:extLst>
        </xdr:cNvPr>
        <xdr:cNvCxnSpPr/>
      </xdr:nvCxnSpPr>
      <xdr:spPr>
        <a:xfrm flipV="1">
          <a:off x="19202400" y="10393426"/>
          <a:ext cx="7493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109220</xdr:rowOff>
    </xdr:from>
    <xdr:to>
      <xdr:col>107</xdr:col>
      <xdr:colOff>101600</xdr:colOff>
      <xdr:row>63</xdr:row>
      <xdr:rowOff>39370</xdr:rowOff>
    </xdr:to>
    <xdr:sp macro="" textlink="">
      <xdr:nvSpPr>
        <xdr:cNvPr id="561" name="楕円 560">
          <a:extLst>
            <a:ext uri="{FF2B5EF4-FFF2-40B4-BE49-F238E27FC236}">
              <a16:creationId xmlns:a16="http://schemas.microsoft.com/office/drawing/2014/main" id="{587B6319-2CD6-46B9-8CF4-0D88CE906C05}"/>
            </a:ext>
          </a:extLst>
        </xdr:cNvPr>
        <xdr:cNvSpPr/>
      </xdr:nvSpPr>
      <xdr:spPr>
        <a:xfrm>
          <a:off x="18345150" y="103517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155448</xdr:rowOff>
    </xdr:from>
    <xdr:to>
      <xdr:col>111</xdr:col>
      <xdr:colOff>177800</xdr:colOff>
      <xdr:row>62</xdr:row>
      <xdr:rowOff>160020</xdr:rowOff>
    </xdr:to>
    <xdr:cxnSp macro="">
      <xdr:nvCxnSpPr>
        <xdr:cNvPr id="562" name="直線コネクタ 561">
          <a:extLst>
            <a:ext uri="{FF2B5EF4-FFF2-40B4-BE49-F238E27FC236}">
              <a16:creationId xmlns:a16="http://schemas.microsoft.com/office/drawing/2014/main" id="{7B986D2D-24F9-4A79-BDE3-AD65EAEB65DF}"/>
            </a:ext>
          </a:extLst>
        </xdr:cNvPr>
        <xdr:cNvCxnSpPr/>
      </xdr:nvCxnSpPr>
      <xdr:spPr>
        <a:xfrm flipV="1">
          <a:off x="18395950" y="10397998"/>
          <a:ext cx="8064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113792</xdr:rowOff>
    </xdr:from>
    <xdr:to>
      <xdr:col>102</xdr:col>
      <xdr:colOff>165100</xdr:colOff>
      <xdr:row>63</xdr:row>
      <xdr:rowOff>43942</xdr:rowOff>
    </xdr:to>
    <xdr:sp macro="" textlink="">
      <xdr:nvSpPr>
        <xdr:cNvPr id="563" name="楕円 562">
          <a:extLst>
            <a:ext uri="{FF2B5EF4-FFF2-40B4-BE49-F238E27FC236}">
              <a16:creationId xmlns:a16="http://schemas.microsoft.com/office/drawing/2014/main" id="{BB110A1D-9A10-4887-9D39-D08E493E8D89}"/>
            </a:ext>
          </a:extLst>
        </xdr:cNvPr>
        <xdr:cNvSpPr/>
      </xdr:nvSpPr>
      <xdr:spPr>
        <a:xfrm>
          <a:off x="17551400" y="103563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160020</xdr:rowOff>
    </xdr:from>
    <xdr:to>
      <xdr:col>107</xdr:col>
      <xdr:colOff>50800</xdr:colOff>
      <xdr:row>62</xdr:row>
      <xdr:rowOff>164592</xdr:rowOff>
    </xdr:to>
    <xdr:cxnSp macro="">
      <xdr:nvCxnSpPr>
        <xdr:cNvPr id="564" name="直線コネクタ 563">
          <a:extLst>
            <a:ext uri="{FF2B5EF4-FFF2-40B4-BE49-F238E27FC236}">
              <a16:creationId xmlns:a16="http://schemas.microsoft.com/office/drawing/2014/main" id="{089E41D2-21B0-4162-8B49-24B19ABF1CB5}"/>
            </a:ext>
          </a:extLst>
        </xdr:cNvPr>
        <xdr:cNvCxnSpPr/>
      </xdr:nvCxnSpPr>
      <xdr:spPr>
        <a:xfrm flipV="1">
          <a:off x="17602200" y="10402570"/>
          <a:ext cx="7937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113792</xdr:rowOff>
    </xdr:from>
    <xdr:to>
      <xdr:col>98</xdr:col>
      <xdr:colOff>38100</xdr:colOff>
      <xdr:row>63</xdr:row>
      <xdr:rowOff>43942</xdr:rowOff>
    </xdr:to>
    <xdr:sp macro="" textlink="">
      <xdr:nvSpPr>
        <xdr:cNvPr id="565" name="楕円 564">
          <a:extLst>
            <a:ext uri="{FF2B5EF4-FFF2-40B4-BE49-F238E27FC236}">
              <a16:creationId xmlns:a16="http://schemas.microsoft.com/office/drawing/2014/main" id="{1C834A06-3A6A-4384-ACEF-F20CE00B8F1C}"/>
            </a:ext>
          </a:extLst>
        </xdr:cNvPr>
        <xdr:cNvSpPr/>
      </xdr:nvSpPr>
      <xdr:spPr>
        <a:xfrm>
          <a:off x="16757650" y="1035634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164592</xdr:rowOff>
    </xdr:from>
    <xdr:to>
      <xdr:col>102</xdr:col>
      <xdr:colOff>114300</xdr:colOff>
      <xdr:row>62</xdr:row>
      <xdr:rowOff>164592</xdr:rowOff>
    </xdr:to>
    <xdr:cxnSp macro="">
      <xdr:nvCxnSpPr>
        <xdr:cNvPr id="566" name="直線コネクタ 565">
          <a:extLst>
            <a:ext uri="{FF2B5EF4-FFF2-40B4-BE49-F238E27FC236}">
              <a16:creationId xmlns:a16="http://schemas.microsoft.com/office/drawing/2014/main" id="{2363861F-408D-47F0-B4E3-0EA8D00B7234}"/>
            </a:ext>
          </a:extLst>
        </xdr:cNvPr>
        <xdr:cNvCxnSpPr/>
      </xdr:nvCxnSpPr>
      <xdr:spPr>
        <a:xfrm>
          <a:off x="16802100" y="10407142"/>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85615</xdr:rowOff>
    </xdr:from>
    <xdr:ext cx="469744" cy="259045"/>
    <xdr:sp macro="" textlink="">
      <xdr:nvSpPr>
        <xdr:cNvPr id="567" name="n_1aveValue【保健センター・保健所】&#10;一人当たり面積">
          <a:extLst>
            <a:ext uri="{FF2B5EF4-FFF2-40B4-BE49-F238E27FC236}">
              <a16:creationId xmlns:a16="http://schemas.microsoft.com/office/drawing/2014/main" id="{D6C29651-9C61-4459-BE9C-AF19E28AB2DF}"/>
            </a:ext>
          </a:extLst>
        </xdr:cNvPr>
        <xdr:cNvSpPr txBox="1"/>
      </xdr:nvSpPr>
      <xdr:spPr>
        <a:xfrm>
          <a:off x="18980227" y="9997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568" name="n_2aveValue【保健センター・保健所】&#10;一人当たり面積">
          <a:extLst>
            <a:ext uri="{FF2B5EF4-FFF2-40B4-BE49-F238E27FC236}">
              <a16:creationId xmlns:a16="http://schemas.microsoft.com/office/drawing/2014/main" id="{4380F19B-774D-447B-8F11-BA666E70D08F}"/>
            </a:ext>
          </a:extLst>
        </xdr:cNvPr>
        <xdr:cNvSpPr txBox="1"/>
      </xdr:nvSpPr>
      <xdr:spPr>
        <a:xfrm>
          <a:off x="18180127" y="100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58183</xdr:rowOff>
    </xdr:from>
    <xdr:ext cx="469744" cy="259045"/>
    <xdr:sp macro="" textlink="">
      <xdr:nvSpPr>
        <xdr:cNvPr id="569" name="n_3aveValue【保健センター・保健所】&#10;一人当たり面積">
          <a:extLst>
            <a:ext uri="{FF2B5EF4-FFF2-40B4-BE49-F238E27FC236}">
              <a16:creationId xmlns:a16="http://schemas.microsoft.com/office/drawing/2014/main" id="{C364D5C9-4161-4271-80C9-B07382DC6654}"/>
            </a:ext>
          </a:extLst>
        </xdr:cNvPr>
        <xdr:cNvSpPr txBox="1"/>
      </xdr:nvSpPr>
      <xdr:spPr>
        <a:xfrm>
          <a:off x="17386377" y="9970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67327</xdr:rowOff>
    </xdr:from>
    <xdr:ext cx="469744" cy="259045"/>
    <xdr:sp macro="" textlink="">
      <xdr:nvSpPr>
        <xdr:cNvPr id="570" name="n_4aveValue【保健センター・保健所】&#10;一人当たり面積">
          <a:extLst>
            <a:ext uri="{FF2B5EF4-FFF2-40B4-BE49-F238E27FC236}">
              <a16:creationId xmlns:a16="http://schemas.microsoft.com/office/drawing/2014/main" id="{0B48819F-AF4A-4776-B298-B836FDF8AD2B}"/>
            </a:ext>
          </a:extLst>
        </xdr:cNvPr>
        <xdr:cNvSpPr txBox="1"/>
      </xdr:nvSpPr>
      <xdr:spPr>
        <a:xfrm>
          <a:off x="16592627" y="997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25925</xdr:rowOff>
    </xdr:from>
    <xdr:ext cx="469744" cy="259045"/>
    <xdr:sp macro="" textlink="">
      <xdr:nvSpPr>
        <xdr:cNvPr id="571" name="n_1mainValue【保健センター・保健所】&#10;一人当たり面積">
          <a:extLst>
            <a:ext uri="{FF2B5EF4-FFF2-40B4-BE49-F238E27FC236}">
              <a16:creationId xmlns:a16="http://schemas.microsoft.com/office/drawing/2014/main" id="{C8E451E7-3D0F-4454-A1D0-DD2DDD422B82}"/>
            </a:ext>
          </a:extLst>
        </xdr:cNvPr>
        <xdr:cNvSpPr txBox="1"/>
      </xdr:nvSpPr>
      <xdr:spPr>
        <a:xfrm>
          <a:off x="18980227" y="10433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30497</xdr:rowOff>
    </xdr:from>
    <xdr:ext cx="469744" cy="259045"/>
    <xdr:sp macro="" textlink="">
      <xdr:nvSpPr>
        <xdr:cNvPr id="572" name="n_2mainValue【保健センター・保健所】&#10;一人当たり面積">
          <a:extLst>
            <a:ext uri="{FF2B5EF4-FFF2-40B4-BE49-F238E27FC236}">
              <a16:creationId xmlns:a16="http://schemas.microsoft.com/office/drawing/2014/main" id="{59B43267-F87A-49F4-83ED-B24CAD1DE898}"/>
            </a:ext>
          </a:extLst>
        </xdr:cNvPr>
        <xdr:cNvSpPr txBox="1"/>
      </xdr:nvSpPr>
      <xdr:spPr>
        <a:xfrm>
          <a:off x="18180127" y="1043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35069</xdr:rowOff>
    </xdr:from>
    <xdr:ext cx="469744" cy="259045"/>
    <xdr:sp macro="" textlink="">
      <xdr:nvSpPr>
        <xdr:cNvPr id="573" name="n_3mainValue【保健センター・保健所】&#10;一人当たり面積">
          <a:extLst>
            <a:ext uri="{FF2B5EF4-FFF2-40B4-BE49-F238E27FC236}">
              <a16:creationId xmlns:a16="http://schemas.microsoft.com/office/drawing/2014/main" id="{30412A3C-8425-4078-AB6C-195C8E5E75FA}"/>
            </a:ext>
          </a:extLst>
        </xdr:cNvPr>
        <xdr:cNvSpPr txBox="1"/>
      </xdr:nvSpPr>
      <xdr:spPr>
        <a:xfrm>
          <a:off x="17386377" y="1044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35069</xdr:rowOff>
    </xdr:from>
    <xdr:ext cx="469744" cy="259045"/>
    <xdr:sp macro="" textlink="">
      <xdr:nvSpPr>
        <xdr:cNvPr id="574" name="n_4mainValue【保健センター・保健所】&#10;一人当たり面積">
          <a:extLst>
            <a:ext uri="{FF2B5EF4-FFF2-40B4-BE49-F238E27FC236}">
              <a16:creationId xmlns:a16="http://schemas.microsoft.com/office/drawing/2014/main" id="{F44EE803-404B-4066-BD12-6586DBC8B0F3}"/>
            </a:ext>
          </a:extLst>
        </xdr:cNvPr>
        <xdr:cNvSpPr txBox="1"/>
      </xdr:nvSpPr>
      <xdr:spPr>
        <a:xfrm>
          <a:off x="16592627" y="1044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5" name="正方形/長方形 574">
          <a:extLst>
            <a:ext uri="{FF2B5EF4-FFF2-40B4-BE49-F238E27FC236}">
              <a16:creationId xmlns:a16="http://schemas.microsoft.com/office/drawing/2014/main" id="{B5786476-9FA5-4C9B-BCEF-80C7E029D2F0}"/>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6" name="正方形/長方形 575">
          <a:extLst>
            <a:ext uri="{FF2B5EF4-FFF2-40B4-BE49-F238E27FC236}">
              <a16:creationId xmlns:a16="http://schemas.microsoft.com/office/drawing/2014/main" id="{EEBFAD18-9A14-4F47-B490-D487AFC50568}"/>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7" name="正方形/長方形 576">
          <a:extLst>
            <a:ext uri="{FF2B5EF4-FFF2-40B4-BE49-F238E27FC236}">
              <a16:creationId xmlns:a16="http://schemas.microsoft.com/office/drawing/2014/main" id="{3D243CA8-236C-462C-B0E1-D0919FFECE0A}"/>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8" name="正方形/長方形 577">
          <a:extLst>
            <a:ext uri="{FF2B5EF4-FFF2-40B4-BE49-F238E27FC236}">
              <a16:creationId xmlns:a16="http://schemas.microsoft.com/office/drawing/2014/main" id="{851D44A5-5107-4EF7-B3E4-35C74F111627}"/>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9" name="正方形/長方形 578">
          <a:extLst>
            <a:ext uri="{FF2B5EF4-FFF2-40B4-BE49-F238E27FC236}">
              <a16:creationId xmlns:a16="http://schemas.microsoft.com/office/drawing/2014/main" id="{81C1770D-C8F0-4F71-BC18-4AD049A6BE84}"/>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0" name="正方形/長方形 579">
          <a:extLst>
            <a:ext uri="{FF2B5EF4-FFF2-40B4-BE49-F238E27FC236}">
              <a16:creationId xmlns:a16="http://schemas.microsoft.com/office/drawing/2014/main" id="{B6B1C718-2AA9-4BAF-AB28-C643D16B6D9B}"/>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1" name="正方形/長方形 580">
          <a:extLst>
            <a:ext uri="{FF2B5EF4-FFF2-40B4-BE49-F238E27FC236}">
              <a16:creationId xmlns:a16="http://schemas.microsoft.com/office/drawing/2014/main" id="{98391004-BECD-42F6-9736-756029DFAC53}"/>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2" name="正方形/長方形 581">
          <a:extLst>
            <a:ext uri="{FF2B5EF4-FFF2-40B4-BE49-F238E27FC236}">
              <a16:creationId xmlns:a16="http://schemas.microsoft.com/office/drawing/2014/main" id="{4B4F59A4-894A-4942-97B4-5757DAFA1EF7}"/>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3" name="テキスト ボックス 582">
          <a:extLst>
            <a:ext uri="{FF2B5EF4-FFF2-40B4-BE49-F238E27FC236}">
              <a16:creationId xmlns:a16="http://schemas.microsoft.com/office/drawing/2014/main" id="{D532F217-8D38-44FB-B7E0-538B5DFF12E4}"/>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4" name="直線コネクタ 583">
          <a:extLst>
            <a:ext uri="{FF2B5EF4-FFF2-40B4-BE49-F238E27FC236}">
              <a16:creationId xmlns:a16="http://schemas.microsoft.com/office/drawing/2014/main" id="{FBF3010D-AC4D-4BE6-A1C6-D2459F507745}"/>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85" name="テキスト ボックス 584">
          <a:extLst>
            <a:ext uri="{FF2B5EF4-FFF2-40B4-BE49-F238E27FC236}">
              <a16:creationId xmlns:a16="http://schemas.microsoft.com/office/drawing/2014/main" id="{E92A3E30-A042-47BC-A37B-3D3A82ABF0E3}"/>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86" name="直線コネクタ 585">
          <a:extLst>
            <a:ext uri="{FF2B5EF4-FFF2-40B4-BE49-F238E27FC236}">
              <a16:creationId xmlns:a16="http://schemas.microsoft.com/office/drawing/2014/main" id="{746F7BC7-E038-4122-94D2-2F4D46AC5842}"/>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87" name="テキスト ボックス 586">
          <a:extLst>
            <a:ext uri="{FF2B5EF4-FFF2-40B4-BE49-F238E27FC236}">
              <a16:creationId xmlns:a16="http://schemas.microsoft.com/office/drawing/2014/main" id="{B3DEE2EE-F2EC-49CF-99A8-9DC5686B6A49}"/>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88" name="直線コネクタ 587">
          <a:extLst>
            <a:ext uri="{FF2B5EF4-FFF2-40B4-BE49-F238E27FC236}">
              <a16:creationId xmlns:a16="http://schemas.microsoft.com/office/drawing/2014/main" id="{D383C707-3516-4D22-B4D8-555EAC0F55D7}"/>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89" name="テキスト ボックス 588">
          <a:extLst>
            <a:ext uri="{FF2B5EF4-FFF2-40B4-BE49-F238E27FC236}">
              <a16:creationId xmlns:a16="http://schemas.microsoft.com/office/drawing/2014/main" id="{585359FC-A007-47AE-B018-75C3A6993D86}"/>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90" name="直線コネクタ 589">
          <a:extLst>
            <a:ext uri="{FF2B5EF4-FFF2-40B4-BE49-F238E27FC236}">
              <a16:creationId xmlns:a16="http://schemas.microsoft.com/office/drawing/2014/main" id="{76AD93FE-8E1B-49CA-ADF3-7BB58F8907E0}"/>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91" name="テキスト ボックス 590">
          <a:extLst>
            <a:ext uri="{FF2B5EF4-FFF2-40B4-BE49-F238E27FC236}">
              <a16:creationId xmlns:a16="http://schemas.microsoft.com/office/drawing/2014/main" id="{FE214CB8-2045-428C-A1C4-313EE0D4880D}"/>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92" name="直線コネクタ 591">
          <a:extLst>
            <a:ext uri="{FF2B5EF4-FFF2-40B4-BE49-F238E27FC236}">
              <a16:creationId xmlns:a16="http://schemas.microsoft.com/office/drawing/2014/main" id="{3AE1DD05-3DA4-4E06-B9EA-38C4C6B0FD00}"/>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93" name="テキスト ボックス 592">
          <a:extLst>
            <a:ext uri="{FF2B5EF4-FFF2-40B4-BE49-F238E27FC236}">
              <a16:creationId xmlns:a16="http://schemas.microsoft.com/office/drawing/2014/main" id="{1F8DB9F8-50F4-4A10-8EDC-D667921D897D}"/>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94" name="直線コネクタ 593">
          <a:extLst>
            <a:ext uri="{FF2B5EF4-FFF2-40B4-BE49-F238E27FC236}">
              <a16:creationId xmlns:a16="http://schemas.microsoft.com/office/drawing/2014/main" id="{4EBCC783-3C68-4331-9099-37F16D6C0267}"/>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95" name="テキスト ボックス 594">
          <a:extLst>
            <a:ext uri="{FF2B5EF4-FFF2-40B4-BE49-F238E27FC236}">
              <a16:creationId xmlns:a16="http://schemas.microsoft.com/office/drawing/2014/main" id="{F39598E8-6830-4B87-958C-34612B6C7F3E}"/>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6" name="直線コネクタ 595">
          <a:extLst>
            <a:ext uri="{FF2B5EF4-FFF2-40B4-BE49-F238E27FC236}">
              <a16:creationId xmlns:a16="http://schemas.microsoft.com/office/drawing/2014/main" id="{32389731-E26A-4C78-B306-C2455C051F6F}"/>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97" name="テキスト ボックス 596">
          <a:extLst>
            <a:ext uri="{FF2B5EF4-FFF2-40B4-BE49-F238E27FC236}">
              <a16:creationId xmlns:a16="http://schemas.microsoft.com/office/drawing/2014/main" id="{5E9C103B-8645-421B-BEAE-059F068954D5}"/>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8" name="【消防施設】&#10;有形固定資産減価償却率グラフ枠">
          <a:extLst>
            <a:ext uri="{FF2B5EF4-FFF2-40B4-BE49-F238E27FC236}">
              <a16:creationId xmlns:a16="http://schemas.microsoft.com/office/drawing/2014/main" id="{D607313E-8051-4AA3-A5FF-B57DB4F7413E}"/>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49530</xdr:rowOff>
    </xdr:from>
    <xdr:to>
      <xdr:col>85</xdr:col>
      <xdr:colOff>126364</xdr:colOff>
      <xdr:row>86</xdr:row>
      <xdr:rowOff>114300</xdr:rowOff>
    </xdr:to>
    <xdr:cxnSp macro="">
      <xdr:nvCxnSpPr>
        <xdr:cNvPr id="599" name="直線コネクタ 598">
          <a:extLst>
            <a:ext uri="{FF2B5EF4-FFF2-40B4-BE49-F238E27FC236}">
              <a16:creationId xmlns:a16="http://schemas.microsoft.com/office/drawing/2014/main" id="{2352E52A-F482-4743-BFC7-C3B1DB12D405}"/>
            </a:ext>
          </a:extLst>
        </xdr:cNvPr>
        <xdr:cNvCxnSpPr/>
      </xdr:nvCxnSpPr>
      <xdr:spPr>
        <a:xfrm flipV="1">
          <a:off x="14699614" y="1276858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00" name="【消防施設】&#10;有形固定資産減価償却率最小値テキスト">
          <a:extLst>
            <a:ext uri="{FF2B5EF4-FFF2-40B4-BE49-F238E27FC236}">
              <a16:creationId xmlns:a16="http://schemas.microsoft.com/office/drawing/2014/main" id="{FF3B0C85-3EE4-47FC-9F8A-79E9FD997833}"/>
            </a:ext>
          </a:extLst>
        </xdr:cNvPr>
        <xdr:cNvSpPr txBox="1"/>
      </xdr:nvSpPr>
      <xdr:spPr>
        <a:xfrm>
          <a:off x="1473835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01" name="直線コネクタ 600">
          <a:extLst>
            <a:ext uri="{FF2B5EF4-FFF2-40B4-BE49-F238E27FC236}">
              <a16:creationId xmlns:a16="http://schemas.microsoft.com/office/drawing/2014/main" id="{FB1DA5DB-E9E2-4D0E-AF0F-4B0AB121179A}"/>
            </a:ext>
          </a:extLst>
        </xdr:cNvPr>
        <xdr:cNvCxnSpPr/>
      </xdr:nvCxnSpPr>
      <xdr:spPr>
        <a:xfrm>
          <a:off x="1461135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167657</xdr:rowOff>
    </xdr:from>
    <xdr:ext cx="405111" cy="259045"/>
    <xdr:sp macro="" textlink="">
      <xdr:nvSpPr>
        <xdr:cNvPr id="602" name="【消防施設】&#10;有形固定資産減価償却率最大値テキスト">
          <a:extLst>
            <a:ext uri="{FF2B5EF4-FFF2-40B4-BE49-F238E27FC236}">
              <a16:creationId xmlns:a16="http://schemas.microsoft.com/office/drawing/2014/main" id="{8B752B11-1B5E-4416-B91E-944F12A2030D}"/>
            </a:ext>
          </a:extLst>
        </xdr:cNvPr>
        <xdr:cNvSpPr txBox="1"/>
      </xdr:nvSpPr>
      <xdr:spPr>
        <a:xfrm>
          <a:off x="14738350" y="1255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49530</xdr:rowOff>
    </xdr:from>
    <xdr:to>
      <xdr:col>86</xdr:col>
      <xdr:colOff>25400</xdr:colOff>
      <xdr:row>77</xdr:row>
      <xdr:rowOff>49530</xdr:rowOff>
    </xdr:to>
    <xdr:cxnSp macro="">
      <xdr:nvCxnSpPr>
        <xdr:cNvPr id="603" name="直線コネクタ 602">
          <a:extLst>
            <a:ext uri="{FF2B5EF4-FFF2-40B4-BE49-F238E27FC236}">
              <a16:creationId xmlns:a16="http://schemas.microsoft.com/office/drawing/2014/main" id="{FAA047BA-8D57-48DF-839D-B5F6703D28BE}"/>
            </a:ext>
          </a:extLst>
        </xdr:cNvPr>
        <xdr:cNvCxnSpPr/>
      </xdr:nvCxnSpPr>
      <xdr:spPr>
        <a:xfrm>
          <a:off x="14611350" y="127685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145432</xdr:rowOff>
    </xdr:from>
    <xdr:ext cx="405111" cy="259045"/>
    <xdr:sp macro="" textlink="">
      <xdr:nvSpPr>
        <xdr:cNvPr id="604" name="【消防施設】&#10;有形固定資産減価償却率平均値テキスト">
          <a:extLst>
            <a:ext uri="{FF2B5EF4-FFF2-40B4-BE49-F238E27FC236}">
              <a16:creationId xmlns:a16="http://schemas.microsoft.com/office/drawing/2014/main" id="{C04F42D9-72BF-4986-9174-843193F83423}"/>
            </a:ext>
          </a:extLst>
        </xdr:cNvPr>
        <xdr:cNvSpPr txBox="1"/>
      </xdr:nvSpPr>
      <xdr:spPr>
        <a:xfrm>
          <a:off x="14738350" y="13359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122555</xdr:rowOff>
    </xdr:from>
    <xdr:to>
      <xdr:col>85</xdr:col>
      <xdr:colOff>177800</xdr:colOff>
      <xdr:row>82</xdr:row>
      <xdr:rowOff>52705</xdr:rowOff>
    </xdr:to>
    <xdr:sp macro="" textlink="">
      <xdr:nvSpPr>
        <xdr:cNvPr id="605" name="フローチャート: 判断 604">
          <a:extLst>
            <a:ext uri="{FF2B5EF4-FFF2-40B4-BE49-F238E27FC236}">
              <a16:creationId xmlns:a16="http://schemas.microsoft.com/office/drawing/2014/main" id="{DAE5C863-6EA3-47B3-95D4-2A0C1457E248}"/>
            </a:ext>
          </a:extLst>
        </xdr:cNvPr>
        <xdr:cNvSpPr/>
      </xdr:nvSpPr>
      <xdr:spPr>
        <a:xfrm>
          <a:off x="14649450" y="135020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137795</xdr:rowOff>
    </xdr:from>
    <xdr:to>
      <xdr:col>81</xdr:col>
      <xdr:colOff>101600</xdr:colOff>
      <xdr:row>82</xdr:row>
      <xdr:rowOff>67945</xdr:rowOff>
    </xdr:to>
    <xdr:sp macro="" textlink="">
      <xdr:nvSpPr>
        <xdr:cNvPr id="606" name="フローチャート: 判断 605">
          <a:extLst>
            <a:ext uri="{FF2B5EF4-FFF2-40B4-BE49-F238E27FC236}">
              <a16:creationId xmlns:a16="http://schemas.microsoft.com/office/drawing/2014/main" id="{283704D5-5C01-4D8C-AAE8-DB81ABF811BF}"/>
            </a:ext>
          </a:extLst>
        </xdr:cNvPr>
        <xdr:cNvSpPr/>
      </xdr:nvSpPr>
      <xdr:spPr>
        <a:xfrm>
          <a:off x="13887450" y="135172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97789</xdr:rowOff>
    </xdr:from>
    <xdr:to>
      <xdr:col>76</xdr:col>
      <xdr:colOff>165100</xdr:colOff>
      <xdr:row>82</xdr:row>
      <xdr:rowOff>27939</xdr:rowOff>
    </xdr:to>
    <xdr:sp macro="" textlink="">
      <xdr:nvSpPr>
        <xdr:cNvPr id="607" name="フローチャート: 判断 606">
          <a:extLst>
            <a:ext uri="{FF2B5EF4-FFF2-40B4-BE49-F238E27FC236}">
              <a16:creationId xmlns:a16="http://schemas.microsoft.com/office/drawing/2014/main" id="{23445970-281D-41F6-91AF-4B03B799C823}"/>
            </a:ext>
          </a:extLst>
        </xdr:cNvPr>
        <xdr:cNvSpPr/>
      </xdr:nvSpPr>
      <xdr:spPr>
        <a:xfrm>
          <a:off x="13093700" y="134772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608" name="フローチャート: 判断 607">
          <a:extLst>
            <a:ext uri="{FF2B5EF4-FFF2-40B4-BE49-F238E27FC236}">
              <a16:creationId xmlns:a16="http://schemas.microsoft.com/office/drawing/2014/main" id="{BB3AA5CF-237E-431B-837C-4D60C42832AA}"/>
            </a:ext>
          </a:extLst>
        </xdr:cNvPr>
        <xdr:cNvSpPr/>
      </xdr:nvSpPr>
      <xdr:spPr>
        <a:xfrm>
          <a:off x="12299950" y="134924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139700</xdr:rowOff>
    </xdr:from>
    <xdr:to>
      <xdr:col>67</xdr:col>
      <xdr:colOff>101600</xdr:colOff>
      <xdr:row>82</xdr:row>
      <xdr:rowOff>69850</xdr:rowOff>
    </xdr:to>
    <xdr:sp macro="" textlink="">
      <xdr:nvSpPr>
        <xdr:cNvPr id="609" name="フローチャート: 判断 608">
          <a:extLst>
            <a:ext uri="{FF2B5EF4-FFF2-40B4-BE49-F238E27FC236}">
              <a16:creationId xmlns:a16="http://schemas.microsoft.com/office/drawing/2014/main" id="{97188B38-ED4C-400A-97BE-ACDA484B6CD1}"/>
            </a:ext>
          </a:extLst>
        </xdr:cNvPr>
        <xdr:cNvSpPr/>
      </xdr:nvSpPr>
      <xdr:spPr>
        <a:xfrm>
          <a:off x="11487150" y="13519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E2469E19-9B05-4DA8-892D-08D587238CC4}"/>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D81EF8F3-2016-4F98-B67B-C328436847A1}"/>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FE88E62E-3FF2-40A0-B669-1B05BB504EDF}"/>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EB342E6F-9870-42C8-936C-72CF5A4860D1}"/>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E0E9F494-9D7E-407B-B3B4-66046368177D}"/>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145414</xdr:rowOff>
    </xdr:from>
    <xdr:to>
      <xdr:col>85</xdr:col>
      <xdr:colOff>177800</xdr:colOff>
      <xdr:row>82</xdr:row>
      <xdr:rowOff>75564</xdr:rowOff>
    </xdr:to>
    <xdr:sp macro="" textlink="">
      <xdr:nvSpPr>
        <xdr:cNvPr id="615" name="楕円 614">
          <a:extLst>
            <a:ext uri="{FF2B5EF4-FFF2-40B4-BE49-F238E27FC236}">
              <a16:creationId xmlns:a16="http://schemas.microsoft.com/office/drawing/2014/main" id="{AA5DA952-E6ED-4205-866C-5CAAD05FFE7C}"/>
            </a:ext>
          </a:extLst>
        </xdr:cNvPr>
        <xdr:cNvSpPr/>
      </xdr:nvSpPr>
      <xdr:spPr>
        <a:xfrm>
          <a:off x="14649450" y="1352486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123841</xdr:rowOff>
    </xdr:from>
    <xdr:ext cx="405111" cy="259045"/>
    <xdr:sp macro="" textlink="">
      <xdr:nvSpPr>
        <xdr:cNvPr id="616" name="【消防施設】&#10;有形固定資産減価償却率該当値テキスト">
          <a:extLst>
            <a:ext uri="{FF2B5EF4-FFF2-40B4-BE49-F238E27FC236}">
              <a16:creationId xmlns:a16="http://schemas.microsoft.com/office/drawing/2014/main" id="{61F3CE18-2E94-47BD-8501-8E4E0DF10D6D}"/>
            </a:ext>
          </a:extLst>
        </xdr:cNvPr>
        <xdr:cNvSpPr txBox="1"/>
      </xdr:nvSpPr>
      <xdr:spPr>
        <a:xfrm>
          <a:off x="14738350" y="1350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105411</xdr:rowOff>
    </xdr:from>
    <xdr:to>
      <xdr:col>81</xdr:col>
      <xdr:colOff>101600</xdr:colOff>
      <xdr:row>82</xdr:row>
      <xdr:rowOff>35561</xdr:rowOff>
    </xdr:to>
    <xdr:sp macro="" textlink="">
      <xdr:nvSpPr>
        <xdr:cNvPr id="617" name="楕円 616">
          <a:extLst>
            <a:ext uri="{FF2B5EF4-FFF2-40B4-BE49-F238E27FC236}">
              <a16:creationId xmlns:a16="http://schemas.microsoft.com/office/drawing/2014/main" id="{193A0E1E-0E09-4F14-867A-1BA9C0EE10A5}"/>
            </a:ext>
          </a:extLst>
        </xdr:cNvPr>
        <xdr:cNvSpPr/>
      </xdr:nvSpPr>
      <xdr:spPr>
        <a:xfrm>
          <a:off x="13887450" y="134848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156211</xdr:rowOff>
    </xdr:from>
    <xdr:to>
      <xdr:col>85</xdr:col>
      <xdr:colOff>127000</xdr:colOff>
      <xdr:row>82</xdr:row>
      <xdr:rowOff>24764</xdr:rowOff>
    </xdr:to>
    <xdr:cxnSp macro="">
      <xdr:nvCxnSpPr>
        <xdr:cNvPr id="618" name="直線コネクタ 617">
          <a:extLst>
            <a:ext uri="{FF2B5EF4-FFF2-40B4-BE49-F238E27FC236}">
              <a16:creationId xmlns:a16="http://schemas.microsoft.com/office/drawing/2014/main" id="{EF7F0AEB-8425-4EB0-81AA-7433B43C1CD9}"/>
            </a:ext>
          </a:extLst>
        </xdr:cNvPr>
        <xdr:cNvCxnSpPr/>
      </xdr:nvCxnSpPr>
      <xdr:spPr>
        <a:xfrm>
          <a:off x="13938250" y="13535661"/>
          <a:ext cx="762000" cy="33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73025</xdr:rowOff>
    </xdr:from>
    <xdr:to>
      <xdr:col>76</xdr:col>
      <xdr:colOff>165100</xdr:colOff>
      <xdr:row>82</xdr:row>
      <xdr:rowOff>3175</xdr:rowOff>
    </xdr:to>
    <xdr:sp macro="" textlink="">
      <xdr:nvSpPr>
        <xdr:cNvPr id="619" name="楕円 618">
          <a:extLst>
            <a:ext uri="{FF2B5EF4-FFF2-40B4-BE49-F238E27FC236}">
              <a16:creationId xmlns:a16="http://schemas.microsoft.com/office/drawing/2014/main" id="{68D4B0BE-498C-4857-82AB-0CA08EFBE0A8}"/>
            </a:ext>
          </a:extLst>
        </xdr:cNvPr>
        <xdr:cNvSpPr/>
      </xdr:nvSpPr>
      <xdr:spPr>
        <a:xfrm>
          <a:off x="13093700" y="134524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123825</xdr:rowOff>
    </xdr:from>
    <xdr:to>
      <xdr:col>81</xdr:col>
      <xdr:colOff>50800</xdr:colOff>
      <xdr:row>81</xdr:row>
      <xdr:rowOff>156211</xdr:rowOff>
    </xdr:to>
    <xdr:cxnSp macro="">
      <xdr:nvCxnSpPr>
        <xdr:cNvPr id="620" name="直線コネクタ 619">
          <a:extLst>
            <a:ext uri="{FF2B5EF4-FFF2-40B4-BE49-F238E27FC236}">
              <a16:creationId xmlns:a16="http://schemas.microsoft.com/office/drawing/2014/main" id="{D9C4A899-8A2F-46FA-85F7-479FC5699C07}"/>
            </a:ext>
          </a:extLst>
        </xdr:cNvPr>
        <xdr:cNvCxnSpPr/>
      </xdr:nvCxnSpPr>
      <xdr:spPr>
        <a:xfrm>
          <a:off x="13144500" y="13503275"/>
          <a:ext cx="79375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33020</xdr:rowOff>
    </xdr:from>
    <xdr:to>
      <xdr:col>72</xdr:col>
      <xdr:colOff>38100</xdr:colOff>
      <xdr:row>81</xdr:row>
      <xdr:rowOff>134620</xdr:rowOff>
    </xdr:to>
    <xdr:sp macro="" textlink="">
      <xdr:nvSpPr>
        <xdr:cNvPr id="621" name="楕円 620">
          <a:extLst>
            <a:ext uri="{FF2B5EF4-FFF2-40B4-BE49-F238E27FC236}">
              <a16:creationId xmlns:a16="http://schemas.microsoft.com/office/drawing/2014/main" id="{21685774-3A92-4DFB-A6E8-B3A80414F5DB}"/>
            </a:ext>
          </a:extLst>
        </xdr:cNvPr>
        <xdr:cNvSpPr/>
      </xdr:nvSpPr>
      <xdr:spPr>
        <a:xfrm>
          <a:off x="12299950" y="134124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83820</xdr:rowOff>
    </xdr:from>
    <xdr:to>
      <xdr:col>76</xdr:col>
      <xdr:colOff>114300</xdr:colOff>
      <xdr:row>81</xdr:row>
      <xdr:rowOff>123825</xdr:rowOff>
    </xdr:to>
    <xdr:cxnSp macro="">
      <xdr:nvCxnSpPr>
        <xdr:cNvPr id="622" name="直線コネクタ 621">
          <a:extLst>
            <a:ext uri="{FF2B5EF4-FFF2-40B4-BE49-F238E27FC236}">
              <a16:creationId xmlns:a16="http://schemas.microsoft.com/office/drawing/2014/main" id="{2EC5552B-4C91-4E66-A71D-7408DD602CC6}"/>
            </a:ext>
          </a:extLst>
        </xdr:cNvPr>
        <xdr:cNvCxnSpPr/>
      </xdr:nvCxnSpPr>
      <xdr:spPr>
        <a:xfrm>
          <a:off x="12344400" y="13463270"/>
          <a:ext cx="8001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166370</xdr:rowOff>
    </xdr:from>
    <xdr:to>
      <xdr:col>67</xdr:col>
      <xdr:colOff>101600</xdr:colOff>
      <xdr:row>81</xdr:row>
      <xdr:rowOff>96520</xdr:rowOff>
    </xdr:to>
    <xdr:sp macro="" textlink="">
      <xdr:nvSpPr>
        <xdr:cNvPr id="623" name="楕円 622">
          <a:extLst>
            <a:ext uri="{FF2B5EF4-FFF2-40B4-BE49-F238E27FC236}">
              <a16:creationId xmlns:a16="http://schemas.microsoft.com/office/drawing/2014/main" id="{B09358D8-B751-4A66-925F-0D52986F2CFD}"/>
            </a:ext>
          </a:extLst>
        </xdr:cNvPr>
        <xdr:cNvSpPr/>
      </xdr:nvSpPr>
      <xdr:spPr>
        <a:xfrm>
          <a:off x="11487150" y="133807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45720</xdr:rowOff>
    </xdr:from>
    <xdr:to>
      <xdr:col>71</xdr:col>
      <xdr:colOff>177800</xdr:colOff>
      <xdr:row>81</xdr:row>
      <xdr:rowOff>83820</xdr:rowOff>
    </xdr:to>
    <xdr:cxnSp macro="">
      <xdr:nvCxnSpPr>
        <xdr:cNvPr id="624" name="直線コネクタ 623">
          <a:extLst>
            <a:ext uri="{FF2B5EF4-FFF2-40B4-BE49-F238E27FC236}">
              <a16:creationId xmlns:a16="http://schemas.microsoft.com/office/drawing/2014/main" id="{93AD86DF-9D68-43DE-B151-D5808DB87A2D}"/>
            </a:ext>
          </a:extLst>
        </xdr:cNvPr>
        <xdr:cNvCxnSpPr/>
      </xdr:nvCxnSpPr>
      <xdr:spPr>
        <a:xfrm>
          <a:off x="11537950" y="13425170"/>
          <a:ext cx="8064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59072</xdr:rowOff>
    </xdr:from>
    <xdr:ext cx="405111" cy="259045"/>
    <xdr:sp macro="" textlink="">
      <xdr:nvSpPr>
        <xdr:cNvPr id="625" name="n_1aveValue【消防施設】&#10;有形固定資産減価償却率">
          <a:extLst>
            <a:ext uri="{FF2B5EF4-FFF2-40B4-BE49-F238E27FC236}">
              <a16:creationId xmlns:a16="http://schemas.microsoft.com/office/drawing/2014/main" id="{C7828E97-8139-47B6-8AD9-5085530884A1}"/>
            </a:ext>
          </a:extLst>
        </xdr:cNvPr>
        <xdr:cNvSpPr txBox="1"/>
      </xdr:nvSpPr>
      <xdr:spPr>
        <a:xfrm>
          <a:off x="13742044" y="1360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19066</xdr:rowOff>
    </xdr:from>
    <xdr:ext cx="405111" cy="259045"/>
    <xdr:sp macro="" textlink="">
      <xdr:nvSpPr>
        <xdr:cNvPr id="626" name="n_2aveValue【消防施設】&#10;有形固定資産減価償却率">
          <a:extLst>
            <a:ext uri="{FF2B5EF4-FFF2-40B4-BE49-F238E27FC236}">
              <a16:creationId xmlns:a16="http://schemas.microsoft.com/office/drawing/2014/main" id="{3B716B66-8AC9-491A-8514-321593355BA4}"/>
            </a:ext>
          </a:extLst>
        </xdr:cNvPr>
        <xdr:cNvSpPr txBox="1"/>
      </xdr:nvSpPr>
      <xdr:spPr>
        <a:xfrm>
          <a:off x="12960994" y="13563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34307</xdr:rowOff>
    </xdr:from>
    <xdr:ext cx="405111" cy="259045"/>
    <xdr:sp macro="" textlink="">
      <xdr:nvSpPr>
        <xdr:cNvPr id="627" name="n_3aveValue【消防施設】&#10;有形固定資産減価償却率">
          <a:extLst>
            <a:ext uri="{FF2B5EF4-FFF2-40B4-BE49-F238E27FC236}">
              <a16:creationId xmlns:a16="http://schemas.microsoft.com/office/drawing/2014/main" id="{BFD89149-93AF-494F-92E6-E10F3689AE5E}"/>
            </a:ext>
          </a:extLst>
        </xdr:cNvPr>
        <xdr:cNvSpPr txBox="1"/>
      </xdr:nvSpPr>
      <xdr:spPr>
        <a:xfrm>
          <a:off x="12167244" y="13578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60977</xdr:rowOff>
    </xdr:from>
    <xdr:ext cx="405111" cy="259045"/>
    <xdr:sp macro="" textlink="">
      <xdr:nvSpPr>
        <xdr:cNvPr id="628" name="n_4aveValue【消防施設】&#10;有形固定資産減価償却率">
          <a:extLst>
            <a:ext uri="{FF2B5EF4-FFF2-40B4-BE49-F238E27FC236}">
              <a16:creationId xmlns:a16="http://schemas.microsoft.com/office/drawing/2014/main" id="{9723B766-C12A-42B2-9A4D-9FC559710DDD}"/>
            </a:ext>
          </a:extLst>
        </xdr:cNvPr>
        <xdr:cNvSpPr txBox="1"/>
      </xdr:nvSpPr>
      <xdr:spPr>
        <a:xfrm>
          <a:off x="11354444" y="1360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52088</xdr:rowOff>
    </xdr:from>
    <xdr:ext cx="405111" cy="259045"/>
    <xdr:sp macro="" textlink="">
      <xdr:nvSpPr>
        <xdr:cNvPr id="629" name="n_1mainValue【消防施設】&#10;有形固定資産減価償却率">
          <a:extLst>
            <a:ext uri="{FF2B5EF4-FFF2-40B4-BE49-F238E27FC236}">
              <a16:creationId xmlns:a16="http://schemas.microsoft.com/office/drawing/2014/main" id="{AE640C85-C21E-4CDE-9F3E-CBD61144351A}"/>
            </a:ext>
          </a:extLst>
        </xdr:cNvPr>
        <xdr:cNvSpPr txBox="1"/>
      </xdr:nvSpPr>
      <xdr:spPr>
        <a:xfrm>
          <a:off x="13742044"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19702</xdr:rowOff>
    </xdr:from>
    <xdr:ext cx="405111" cy="259045"/>
    <xdr:sp macro="" textlink="">
      <xdr:nvSpPr>
        <xdr:cNvPr id="630" name="n_2mainValue【消防施設】&#10;有形固定資産減価償却率">
          <a:extLst>
            <a:ext uri="{FF2B5EF4-FFF2-40B4-BE49-F238E27FC236}">
              <a16:creationId xmlns:a16="http://schemas.microsoft.com/office/drawing/2014/main" id="{FC6F422F-AB72-40EC-8866-F0CD1C0BD0F4}"/>
            </a:ext>
          </a:extLst>
        </xdr:cNvPr>
        <xdr:cNvSpPr txBox="1"/>
      </xdr:nvSpPr>
      <xdr:spPr>
        <a:xfrm>
          <a:off x="12960994" y="13234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151147</xdr:rowOff>
    </xdr:from>
    <xdr:ext cx="405111" cy="259045"/>
    <xdr:sp macro="" textlink="">
      <xdr:nvSpPr>
        <xdr:cNvPr id="631" name="n_3mainValue【消防施設】&#10;有形固定資産減価償却率">
          <a:extLst>
            <a:ext uri="{FF2B5EF4-FFF2-40B4-BE49-F238E27FC236}">
              <a16:creationId xmlns:a16="http://schemas.microsoft.com/office/drawing/2014/main" id="{3CED4783-7731-44DE-AB1B-FB50E9EE2508}"/>
            </a:ext>
          </a:extLst>
        </xdr:cNvPr>
        <xdr:cNvSpPr txBox="1"/>
      </xdr:nvSpPr>
      <xdr:spPr>
        <a:xfrm>
          <a:off x="12167244" y="1320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113047</xdr:rowOff>
    </xdr:from>
    <xdr:ext cx="405111" cy="259045"/>
    <xdr:sp macro="" textlink="">
      <xdr:nvSpPr>
        <xdr:cNvPr id="632" name="n_4mainValue【消防施設】&#10;有形固定資産減価償却率">
          <a:extLst>
            <a:ext uri="{FF2B5EF4-FFF2-40B4-BE49-F238E27FC236}">
              <a16:creationId xmlns:a16="http://schemas.microsoft.com/office/drawing/2014/main" id="{0D97AF45-03CB-4F01-9907-74D9A2DCFE85}"/>
            </a:ext>
          </a:extLst>
        </xdr:cNvPr>
        <xdr:cNvSpPr txBox="1"/>
      </xdr:nvSpPr>
      <xdr:spPr>
        <a:xfrm>
          <a:off x="11354444" y="1316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a:extLst>
            <a:ext uri="{FF2B5EF4-FFF2-40B4-BE49-F238E27FC236}">
              <a16:creationId xmlns:a16="http://schemas.microsoft.com/office/drawing/2014/main" id="{C5E9C10E-F49B-4A59-BBEC-376ED68BE8D1}"/>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a:extLst>
            <a:ext uri="{FF2B5EF4-FFF2-40B4-BE49-F238E27FC236}">
              <a16:creationId xmlns:a16="http://schemas.microsoft.com/office/drawing/2014/main" id="{FE4C38F3-D548-45FD-A945-6318E7745152}"/>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a:extLst>
            <a:ext uri="{FF2B5EF4-FFF2-40B4-BE49-F238E27FC236}">
              <a16:creationId xmlns:a16="http://schemas.microsoft.com/office/drawing/2014/main" id="{9D2F95D6-BB96-4D43-89A7-3238B1ABB050}"/>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a:extLst>
            <a:ext uri="{FF2B5EF4-FFF2-40B4-BE49-F238E27FC236}">
              <a16:creationId xmlns:a16="http://schemas.microsoft.com/office/drawing/2014/main" id="{906313DD-FA71-4901-A095-F729E2FB72FA}"/>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a:extLst>
            <a:ext uri="{FF2B5EF4-FFF2-40B4-BE49-F238E27FC236}">
              <a16:creationId xmlns:a16="http://schemas.microsoft.com/office/drawing/2014/main" id="{382748D1-72CA-49E3-BF4E-AFE3CF7B43C7}"/>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a:extLst>
            <a:ext uri="{FF2B5EF4-FFF2-40B4-BE49-F238E27FC236}">
              <a16:creationId xmlns:a16="http://schemas.microsoft.com/office/drawing/2014/main" id="{F2A8633C-AEE7-4D16-AF46-412ABEE7E2B6}"/>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a:extLst>
            <a:ext uri="{FF2B5EF4-FFF2-40B4-BE49-F238E27FC236}">
              <a16:creationId xmlns:a16="http://schemas.microsoft.com/office/drawing/2014/main" id="{8CF4E92D-A0B6-418E-B2F9-1CF608110EF5}"/>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a:extLst>
            <a:ext uri="{FF2B5EF4-FFF2-40B4-BE49-F238E27FC236}">
              <a16:creationId xmlns:a16="http://schemas.microsoft.com/office/drawing/2014/main" id="{AD37974F-D59D-4169-AAE6-3428C17C6099}"/>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1" name="テキスト ボックス 640">
          <a:extLst>
            <a:ext uri="{FF2B5EF4-FFF2-40B4-BE49-F238E27FC236}">
              <a16:creationId xmlns:a16="http://schemas.microsoft.com/office/drawing/2014/main" id="{220F2041-49F3-4457-9235-189036E08168}"/>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2" name="直線コネクタ 641">
          <a:extLst>
            <a:ext uri="{FF2B5EF4-FFF2-40B4-BE49-F238E27FC236}">
              <a16:creationId xmlns:a16="http://schemas.microsoft.com/office/drawing/2014/main" id="{7EF93EAE-29B0-40B7-B215-D59E6130E2C2}"/>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43" name="直線コネクタ 642">
          <a:extLst>
            <a:ext uri="{FF2B5EF4-FFF2-40B4-BE49-F238E27FC236}">
              <a16:creationId xmlns:a16="http://schemas.microsoft.com/office/drawing/2014/main" id="{A32CB35C-D0C7-4EBF-BD88-6C4DA749D09F}"/>
            </a:ext>
          </a:extLst>
        </xdr:cNvPr>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44" name="テキスト ボックス 643">
          <a:extLst>
            <a:ext uri="{FF2B5EF4-FFF2-40B4-BE49-F238E27FC236}">
              <a16:creationId xmlns:a16="http://schemas.microsoft.com/office/drawing/2014/main" id="{72FF1623-3009-428C-BEF8-A4EBBA5A176B}"/>
            </a:ext>
          </a:extLst>
        </xdr:cNvPr>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45" name="直線コネクタ 644">
          <a:extLst>
            <a:ext uri="{FF2B5EF4-FFF2-40B4-BE49-F238E27FC236}">
              <a16:creationId xmlns:a16="http://schemas.microsoft.com/office/drawing/2014/main" id="{58D9B767-4F29-431F-B366-34F88B063010}"/>
            </a:ext>
          </a:extLst>
        </xdr:cNvPr>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46" name="テキスト ボックス 645">
          <a:extLst>
            <a:ext uri="{FF2B5EF4-FFF2-40B4-BE49-F238E27FC236}">
              <a16:creationId xmlns:a16="http://schemas.microsoft.com/office/drawing/2014/main" id="{469894C4-1DB5-4C55-810C-91ABE34AB3BE}"/>
            </a:ext>
          </a:extLst>
        </xdr:cNvPr>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47" name="直線コネクタ 646">
          <a:extLst>
            <a:ext uri="{FF2B5EF4-FFF2-40B4-BE49-F238E27FC236}">
              <a16:creationId xmlns:a16="http://schemas.microsoft.com/office/drawing/2014/main" id="{35F5DF83-BA12-44CE-84FB-0F62365DC59B}"/>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48" name="テキスト ボックス 647">
          <a:extLst>
            <a:ext uri="{FF2B5EF4-FFF2-40B4-BE49-F238E27FC236}">
              <a16:creationId xmlns:a16="http://schemas.microsoft.com/office/drawing/2014/main" id="{D361AAD6-4F1B-4A6F-AA81-48660A1811FC}"/>
            </a:ext>
          </a:extLst>
        </xdr:cNvPr>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49" name="直線コネクタ 648">
          <a:extLst>
            <a:ext uri="{FF2B5EF4-FFF2-40B4-BE49-F238E27FC236}">
              <a16:creationId xmlns:a16="http://schemas.microsoft.com/office/drawing/2014/main" id="{AF61D62F-6020-4C50-8E0C-8AEC45CE8CFE}"/>
            </a:ext>
          </a:extLst>
        </xdr:cNvPr>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50" name="テキスト ボックス 649">
          <a:extLst>
            <a:ext uri="{FF2B5EF4-FFF2-40B4-BE49-F238E27FC236}">
              <a16:creationId xmlns:a16="http://schemas.microsoft.com/office/drawing/2014/main" id="{8E6CDCA2-5269-43F2-89EE-0B3E9C39978C}"/>
            </a:ext>
          </a:extLst>
        </xdr:cNvPr>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51" name="直線コネクタ 650">
          <a:extLst>
            <a:ext uri="{FF2B5EF4-FFF2-40B4-BE49-F238E27FC236}">
              <a16:creationId xmlns:a16="http://schemas.microsoft.com/office/drawing/2014/main" id="{7BC46CA0-0DF1-41FC-9AA4-DB1F8D6EDAC8}"/>
            </a:ext>
          </a:extLst>
        </xdr:cNvPr>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52" name="テキスト ボックス 651">
          <a:extLst>
            <a:ext uri="{FF2B5EF4-FFF2-40B4-BE49-F238E27FC236}">
              <a16:creationId xmlns:a16="http://schemas.microsoft.com/office/drawing/2014/main" id="{6F2D7C37-D97A-4E9D-BD40-67E9476CD377}"/>
            </a:ext>
          </a:extLst>
        </xdr:cNvPr>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3" name="直線コネクタ 652">
          <a:extLst>
            <a:ext uri="{FF2B5EF4-FFF2-40B4-BE49-F238E27FC236}">
              <a16:creationId xmlns:a16="http://schemas.microsoft.com/office/drawing/2014/main" id="{00152B13-D60C-4D97-9668-1766270AB549}"/>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4" name="テキスト ボックス 653">
          <a:extLst>
            <a:ext uri="{FF2B5EF4-FFF2-40B4-BE49-F238E27FC236}">
              <a16:creationId xmlns:a16="http://schemas.microsoft.com/office/drawing/2014/main" id="{89AB5AEA-ACAC-41F3-8083-4EE063898520}"/>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5" name="【消防施設】&#10;一人当たり面積グラフ枠">
          <a:extLst>
            <a:ext uri="{FF2B5EF4-FFF2-40B4-BE49-F238E27FC236}">
              <a16:creationId xmlns:a16="http://schemas.microsoft.com/office/drawing/2014/main" id="{5A0F504F-55EC-4E02-8770-2CC105E9DBB3}"/>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167639</xdr:rowOff>
    </xdr:from>
    <xdr:to>
      <xdr:col>116</xdr:col>
      <xdr:colOff>62864</xdr:colOff>
      <xdr:row>86</xdr:row>
      <xdr:rowOff>104775</xdr:rowOff>
    </xdr:to>
    <xdr:cxnSp macro="">
      <xdr:nvCxnSpPr>
        <xdr:cNvPr id="656" name="直線コネクタ 655">
          <a:extLst>
            <a:ext uri="{FF2B5EF4-FFF2-40B4-BE49-F238E27FC236}">
              <a16:creationId xmlns:a16="http://schemas.microsoft.com/office/drawing/2014/main" id="{FE73C730-6E8D-46D9-AE4F-357E12B9E3F1}"/>
            </a:ext>
          </a:extLst>
        </xdr:cNvPr>
        <xdr:cNvCxnSpPr/>
      </xdr:nvCxnSpPr>
      <xdr:spPr>
        <a:xfrm flipV="1">
          <a:off x="19951064" y="13051789"/>
          <a:ext cx="0" cy="1257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108602</xdr:rowOff>
    </xdr:from>
    <xdr:ext cx="469744" cy="259045"/>
    <xdr:sp macro="" textlink="">
      <xdr:nvSpPr>
        <xdr:cNvPr id="657" name="【消防施設】&#10;一人当たり面積最小値テキスト">
          <a:extLst>
            <a:ext uri="{FF2B5EF4-FFF2-40B4-BE49-F238E27FC236}">
              <a16:creationId xmlns:a16="http://schemas.microsoft.com/office/drawing/2014/main" id="{4FDB3D04-EB5F-4F18-8652-063586CB5F9F}"/>
            </a:ext>
          </a:extLst>
        </xdr:cNvPr>
        <xdr:cNvSpPr txBox="1"/>
      </xdr:nvSpPr>
      <xdr:spPr>
        <a:xfrm>
          <a:off x="19989800" y="14313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104775</xdr:rowOff>
    </xdr:from>
    <xdr:to>
      <xdr:col>116</xdr:col>
      <xdr:colOff>152400</xdr:colOff>
      <xdr:row>86</xdr:row>
      <xdr:rowOff>104775</xdr:rowOff>
    </xdr:to>
    <xdr:cxnSp macro="">
      <xdr:nvCxnSpPr>
        <xdr:cNvPr id="658" name="直線コネクタ 657">
          <a:extLst>
            <a:ext uri="{FF2B5EF4-FFF2-40B4-BE49-F238E27FC236}">
              <a16:creationId xmlns:a16="http://schemas.microsoft.com/office/drawing/2014/main" id="{BFB80418-B7E3-4DE6-91AD-E67C276E753C}"/>
            </a:ext>
          </a:extLst>
        </xdr:cNvPr>
        <xdr:cNvCxnSpPr/>
      </xdr:nvCxnSpPr>
      <xdr:spPr>
        <a:xfrm>
          <a:off x="19881850" y="143097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114316</xdr:rowOff>
    </xdr:from>
    <xdr:ext cx="469744" cy="259045"/>
    <xdr:sp macro="" textlink="">
      <xdr:nvSpPr>
        <xdr:cNvPr id="659" name="【消防施設】&#10;一人当たり面積最大値テキスト">
          <a:extLst>
            <a:ext uri="{FF2B5EF4-FFF2-40B4-BE49-F238E27FC236}">
              <a16:creationId xmlns:a16="http://schemas.microsoft.com/office/drawing/2014/main" id="{696809B2-4E3C-463A-A060-CEB409F5DAA3}"/>
            </a:ext>
          </a:extLst>
        </xdr:cNvPr>
        <xdr:cNvSpPr txBox="1"/>
      </xdr:nvSpPr>
      <xdr:spPr>
        <a:xfrm>
          <a:off x="19989800" y="1283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167639</xdr:rowOff>
    </xdr:from>
    <xdr:to>
      <xdr:col>116</xdr:col>
      <xdr:colOff>152400</xdr:colOff>
      <xdr:row>78</xdr:row>
      <xdr:rowOff>167639</xdr:rowOff>
    </xdr:to>
    <xdr:cxnSp macro="">
      <xdr:nvCxnSpPr>
        <xdr:cNvPr id="660" name="直線コネクタ 659">
          <a:extLst>
            <a:ext uri="{FF2B5EF4-FFF2-40B4-BE49-F238E27FC236}">
              <a16:creationId xmlns:a16="http://schemas.microsoft.com/office/drawing/2014/main" id="{0D00C8C4-91A8-4D85-87D8-5540D0B914DD}"/>
            </a:ext>
          </a:extLst>
        </xdr:cNvPr>
        <xdr:cNvCxnSpPr/>
      </xdr:nvCxnSpPr>
      <xdr:spPr>
        <a:xfrm>
          <a:off x="19881850" y="130517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22877</xdr:rowOff>
    </xdr:from>
    <xdr:ext cx="469744" cy="259045"/>
    <xdr:sp macro="" textlink="">
      <xdr:nvSpPr>
        <xdr:cNvPr id="661" name="【消防施設】&#10;一人当たり面積平均値テキスト">
          <a:extLst>
            <a:ext uri="{FF2B5EF4-FFF2-40B4-BE49-F238E27FC236}">
              <a16:creationId xmlns:a16="http://schemas.microsoft.com/office/drawing/2014/main" id="{EB0A8588-EF93-4CC9-A5F3-0CF3D658DF6D}"/>
            </a:ext>
          </a:extLst>
        </xdr:cNvPr>
        <xdr:cNvSpPr txBox="1"/>
      </xdr:nvSpPr>
      <xdr:spPr>
        <a:xfrm>
          <a:off x="19989800" y="1406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662" name="フローチャート: 判断 661">
          <a:extLst>
            <a:ext uri="{FF2B5EF4-FFF2-40B4-BE49-F238E27FC236}">
              <a16:creationId xmlns:a16="http://schemas.microsoft.com/office/drawing/2014/main" id="{CE24C635-AE94-467C-B84B-597470344564}"/>
            </a:ext>
          </a:extLst>
        </xdr:cNvPr>
        <xdr:cNvSpPr/>
      </xdr:nvSpPr>
      <xdr:spPr>
        <a:xfrm>
          <a:off x="199009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50164</xdr:rowOff>
    </xdr:from>
    <xdr:to>
      <xdr:col>112</xdr:col>
      <xdr:colOff>38100</xdr:colOff>
      <xdr:row>85</xdr:row>
      <xdr:rowOff>151764</xdr:rowOff>
    </xdr:to>
    <xdr:sp macro="" textlink="">
      <xdr:nvSpPr>
        <xdr:cNvPr id="663" name="フローチャート: 判断 662">
          <a:extLst>
            <a:ext uri="{FF2B5EF4-FFF2-40B4-BE49-F238E27FC236}">
              <a16:creationId xmlns:a16="http://schemas.microsoft.com/office/drawing/2014/main" id="{4B629E11-7D87-4BBE-BED3-AE266E42F7F4}"/>
            </a:ext>
          </a:extLst>
        </xdr:cNvPr>
        <xdr:cNvSpPr/>
      </xdr:nvSpPr>
      <xdr:spPr>
        <a:xfrm>
          <a:off x="19157950" y="140900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53975</xdr:rowOff>
    </xdr:from>
    <xdr:to>
      <xdr:col>107</xdr:col>
      <xdr:colOff>101600</xdr:colOff>
      <xdr:row>85</xdr:row>
      <xdr:rowOff>155575</xdr:rowOff>
    </xdr:to>
    <xdr:sp macro="" textlink="">
      <xdr:nvSpPr>
        <xdr:cNvPr id="664" name="フローチャート: 判断 663">
          <a:extLst>
            <a:ext uri="{FF2B5EF4-FFF2-40B4-BE49-F238E27FC236}">
              <a16:creationId xmlns:a16="http://schemas.microsoft.com/office/drawing/2014/main" id="{F1679894-61BB-4F18-B735-27AA8CD5A277}"/>
            </a:ext>
          </a:extLst>
        </xdr:cNvPr>
        <xdr:cNvSpPr/>
      </xdr:nvSpPr>
      <xdr:spPr>
        <a:xfrm>
          <a:off x="1834515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27305</xdr:rowOff>
    </xdr:from>
    <xdr:to>
      <xdr:col>102</xdr:col>
      <xdr:colOff>165100</xdr:colOff>
      <xdr:row>85</xdr:row>
      <xdr:rowOff>128905</xdr:rowOff>
    </xdr:to>
    <xdr:sp macro="" textlink="">
      <xdr:nvSpPr>
        <xdr:cNvPr id="665" name="フローチャート: 判断 664">
          <a:extLst>
            <a:ext uri="{FF2B5EF4-FFF2-40B4-BE49-F238E27FC236}">
              <a16:creationId xmlns:a16="http://schemas.microsoft.com/office/drawing/2014/main" id="{F2D880A1-4EF8-45B8-AEA6-6DB9B8E509E6}"/>
            </a:ext>
          </a:extLst>
        </xdr:cNvPr>
        <xdr:cNvSpPr/>
      </xdr:nvSpPr>
      <xdr:spPr>
        <a:xfrm>
          <a:off x="175514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59689</xdr:rowOff>
    </xdr:from>
    <xdr:to>
      <xdr:col>98</xdr:col>
      <xdr:colOff>38100</xdr:colOff>
      <xdr:row>85</xdr:row>
      <xdr:rowOff>161289</xdr:rowOff>
    </xdr:to>
    <xdr:sp macro="" textlink="">
      <xdr:nvSpPr>
        <xdr:cNvPr id="666" name="フローチャート: 判断 665">
          <a:extLst>
            <a:ext uri="{FF2B5EF4-FFF2-40B4-BE49-F238E27FC236}">
              <a16:creationId xmlns:a16="http://schemas.microsoft.com/office/drawing/2014/main" id="{DC6E6985-6820-4E9D-94B2-3BE5657E5A66}"/>
            </a:ext>
          </a:extLst>
        </xdr:cNvPr>
        <xdr:cNvSpPr/>
      </xdr:nvSpPr>
      <xdr:spPr>
        <a:xfrm>
          <a:off x="16757650" y="140995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C4478F4E-5E15-43E2-8CB8-53496D092A21}"/>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066C1853-4409-4B16-BF19-4E2614B83343}"/>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07461561-136B-47DF-A030-D397F2C26B71}"/>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2EFA73B0-B390-4400-9EF1-5FC5B950BFFC}"/>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1" name="テキスト ボックス 670">
          <a:extLst>
            <a:ext uri="{FF2B5EF4-FFF2-40B4-BE49-F238E27FC236}">
              <a16:creationId xmlns:a16="http://schemas.microsoft.com/office/drawing/2014/main" id="{DBDC7462-636F-44DF-9B57-EE4B1DA79BBD}"/>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160655</xdr:rowOff>
    </xdr:from>
    <xdr:to>
      <xdr:col>116</xdr:col>
      <xdr:colOff>114300</xdr:colOff>
      <xdr:row>85</xdr:row>
      <xdr:rowOff>90805</xdr:rowOff>
    </xdr:to>
    <xdr:sp macro="" textlink="">
      <xdr:nvSpPr>
        <xdr:cNvPr id="672" name="楕円 671">
          <a:extLst>
            <a:ext uri="{FF2B5EF4-FFF2-40B4-BE49-F238E27FC236}">
              <a16:creationId xmlns:a16="http://schemas.microsoft.com/office/drawing/2014/main" id="{9A9CFDE2-6CB8-47D7-8DF7-E0F56CBC9E4B}"/>
            </a:ext>
          </a:extLst>
        </xdr:cNvPr>
        <xdr:cNvSpPr/>
      </xdr:nvSpPr>
      <xdr:spPr>
        <a:xfrm>
          <a:off x="19900900" y="140354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12082</xdr:rowOff>
    </xdr:from>
    <xdr:ext cx="469744" cy="259045"/>
    <xdr:sp macro="" textlink="">
      <xdr:nvSpPr>
        <xdr:cNvPr id="673" name="【消防施設】&#10;一人当たり面積該当値テキスト">
          <a:extLst>
            <a:ext uri="{FF2B5EF4-FFF2-40B4-BE49-F238E27FC236}">
              <a16:creationId xmlns:a16="http://schemas.microsoft.com/office/drawing/2014/main" id="{6779476A-C9E3-4F6C-91BA-4C15BAC5CF6E}"/>
            </a:ext>
          </a:extLst>
        </xdr:cNvPr>
        <xdr:cNvSpPr txBox="1"/>
      </xdr:nvSpPr>
      <xdr:spPr>
        <a:xfrm>
          <a:off x="19989800" y="13886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164464</xdr:rowOff>
    </xdr:from>
    <xdr:to>
      <xdr:col>112</xdr:col>
      <xdr:colOff>38100</xdr:colOff>
      <xdr:row>85</xdr:row>
      <xdr:rowOff>94614</xdr:rowOff>
    </xdr:to>
    <xdr:sp macro="" textlink="">
      <xdr:nvSpPr>
        <xdr:cNvPr id="674" name="楕円 673">
          <a:extLst>
            <a:ext uri="{FF2B5EF4-FFF2-40B4-BE49-F238E27FC236}">
              <a16:creationId xmlns:a16="http://schemas.microsoft.com/office/drawing/2014/main" id="{4F94DFF3-DE5C-4B81-AADE-5AB7FEB3A66B}"/>
            </a:ext>
          </a:extLst>
        </xdr:cNvPr>
        <xdr:cNvSpPr/>
      </xdr:nvSpPr>
      <xdr:spPr>
        <a:xfrm>
          <a:off x="19157950" y="1403921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40005</xdr:rowOff>
    </xdr:from>
    <xdr:to>
      <xdr:col>116</xdr:col>
      <xdr:colOff>63500</xdr:colOff>
      <xdr:row>85</xdr:row>
      <xdr:rowOff>43814</xdr:rowOff>
    </xdr:to>
    <xdr:cxnSp macro="">
      <xdr:nvCxnSpPr>
        <xdr:cNvPr id="675" name="直線コネクタ 674">
          <a:extLst>
            <a:ext uri="{FF2B5EF4-FFF2-40B4-BE49-F238E27FC236}">
              <a16:creationId xmlns:a16="http://schemas.microsoft.com/office/drawing/2014/main" id="{D1720A18-089D-4AAB-B235-50E714CF6D50}"/>
            </a:ext>
          </a:extLst>
        </xdr:cNvPr>
        <xdr:cNvCxnSpPr/>
      </xdr:nvCxnSpPr>
      <xdr:spPr>
        <a:xfrm flipV="1">
          <a:off x="19202400" y="14079855"/>
          <a:ext cx="7493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158750</xdr:rowOff>
    </xdr:from>
    <xdr:to>
      <xdr:col>107</xdr:col>
      <xdr:colOff>101600</xdr:colOff>
      <xdr:row>85</xdr:row>
      <xdr:rowOff>88900</xdr:rowOff>
    </xdr:to>
    <xdr:sp macro="" textlink="">
      <xdr:nvSpPr>
        <xdr:cNvPr id="676" name="楕円 675">
          <a:extLst>
            <a:ext uri="{FF2B5EF4-FFF2-40B4-BE49-F238E27FC236}">
              <a16:creationId xmlns:a16="http://schemas.microsoft.com/office/drawing/2014/main" id="{662AB187-79F0-4FCF-B686-97CAE30D2636}"/>
            </a:ext>
          </a:extLst>
        </xdr:cNvPr>
        <xdr:cNvSpPr/>
      </xdr:nvSpPr>
      <xdr:spPr>
        <a:xfrm>
          <a:off x="18345150" y="140335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38100</xdr:rowOff>
    </xdr:from>
    <xdr:to>
      <xdr:col>111</xdr:col>
      <xdr:colOff>177800</xdr:colOff>
      <xdr:row>85</xdr:row>
      <xdr:rowOff>43814</xdr:rowOff>
    </xdr:to>
    <xdr:cxnSp macro="">
      <xdr:nvCxnSpPr>
        <xdr:cNvPr id="677" name="直線コネクタ 676">
          <a:extLst>
            <a:ext uri="{FF2B5EF4-FFF2-40B4-BE49-F238E27FC236}">
              <a16:creationId xmlns:a16="http://schemas.microsoft.com/office/drawing/2014/main" id="{DA14B6F9-1AD9-402F-BAD9-DD53514107BE}"/>
            </a:ext>
          </a:extLst>
        </xdr:cNvPr>
        <xdr:cNvCxnSpPr/>
      </xdr:nvCxnSpPr>
      <xdr:spPr>
        <a:xfrm>
          <a:off x="18395950" y="14077950"/>
          <a:ext cx="80645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164464</xdr:rowOff>
    </xdr:from>
    <xdr:to>
      <xdr:col>102</xdr:col>
      <xdr:colOff>165100</xdr:colOff>
      <xdr:row>85</xdr:row>
      <xdr:rowOff>94614</xdr:rowOff>
    </xdr:to>
    <xdr:sp macro="" textlink="">
      <xdr:nvSpPr>
        <xdr:cNvPr id="678" name="楕円 677">
          <a:extLst>
            <a:ext uri="{FF2B5EF4-FFF2-40B4-BE49-F238E27FC236}">
              <a16:creationId xmlns:a16="http://schemas.microsoft.com/office/drawing/2014/main" id="{2A939006-F89E-4CFF-8C10-4392B6BD958A}"/>
            </a:ext>
          </a:extLst>
        </xdr:cNvPr>
        <xdr:cNvSpPr/>
      </xdr:nvSpPr>
      <xdr:spPr>
        <a:xfrm>
          <a:off x="17551400" y="140392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38100</xdr:rowOff>
    </xdr:from>
    <xdr:to>
      <xdr:col>107</xdr:col>
      <xdr:colOff>50800</xdr:colOff>
      <xdr:row>85</xdr:row>
      <xdr:rowOff>43814</xdr:rowOff>
    </xdr:to>
    <xdr:cxnSp macro="">
      <xdr:nvCxnSpPr>
        <xdr:cNvPr id="679" name="直線コネクタ 678">
          <a:extLst>
            <a:ext uri="{FF2B5EF4-FFF2-40B4-BE49-F238E27FC236}">
              <a16:creationId xmlns:a16="http://schemas.microsoft.com/office/drawing/2014/main" id="{CBA1CD09-F782-4C65-BAAA-879E5DDB18EC}"/>
            </a:ext>
          </a:extLst>
        </xdr:cNvPr>
        <xdr:cNvCxnSpPr/>
      </xdr:nvCxnSpPr>
      <xdr:spPr>
        <a:xfrm flipV="1">
          <a:off x="17602200" y="14077950"/>
          <a:ext cx="79375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168275</xdr:rowOff>
    </xdr:from>
    <xdr:to>
      <xdr:col>98</xdr:col>
      <xdr:colOff>38100</xdr:colOff>
      <xdr:row>85</xdr:row>
      <xdr:rowOff>98425</xdr:rowOff>
    </xdr:to>
    <xdr:sp macro="" textlink="">
      <xdr:nvSpPr>
        <xdr:cNvPr id="680" name="楕円 679">
          <a:extLst>
            <a:ext uri="{FF2B5EF4-FFF2-40B4-BE49-F238E27FC236}">
              <a16:creationId xmlns:a16="http://schemas.microsoft.com/office/drawing/2014/main" id="{34911522-9721-410D-9736-BA6277162C0D}"/>
            </a:ext>
          </a:extLst>
        </xdr:cNvPr>
        <xdr:cNvSpPr/>
      </xdr:nvSpPr>
      <xdr:spPr>
        <a:xfrm>
          <a:off x="16757650" y="140366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43814</xdr:rowOff>
    </xdr:from>
    <xdr:to>
      <xdr:col>102</xdr:col>
      <xdr:colOff>114300</xdr:colOff>
      <xdr:row>85</xdr:row>
      <xdr:rowOff>47625</xdr:rowOff>
    </xdr:to>
    <xdr:cxnSp macro="">
      <xdr:nvCxnSpPr>
        <xdr:cNvPr id="681" name="直線コネクタ 680">
          <a:extLst>
            <a:ext uri="{FF2B5EF4-FFF2-40B4-BE49-F238E27FC236}">
              <a16:creationId xmlns:a16="http://schemas.microsoft.com/office/drawing/2014/main" id="{4790F258-2513-48E1-85FB-3173753D9DF5}"/>
            </a:ext>
          </a:extLst>
        </xdr:cNvPr>
        <xdr:cNvCxnSpPr/>
      </xdr:nvCxnSpPr>
      <xdr:spPr>
        <a:xfrm flipV="1">
          <a:off x="16802100" y="14083664"/>
          <a:ext cx="8001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142891</xdr:rowOff>
    </xdr:from>
    <xdr:ext cx="469744" cy="259045"/>
    <xdr:sp macro="" textlink="">
      <xdr:nvSpPr>
        <xdr:cNvPr id="682" name="n_1aveValue【消防施設】&#10;一人当たり面積">
          <a:extLst>
            <a:ext uri="{FF2B5EF4-FFF2-40B4-BE49-F238E27FC236}">
              <a16:creationId xmlns:a16="http://schemas.microsoft.com/office/drawing/2014/main" id="{741E551B-52FB-4827-9FE5-A047F281C330}"/>
            </a:ext>
          </a:extLst>
        </xdr:cNvPr>
        <xdr:cNvSpPr txBox="1"/>
      </xdr:nvSpPr>
      <xdr:spPr>
        <a:xfrm>
          <a:off x="18980227" y="14182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146702</xdr:rowOff>
    </xdr:from>
    <xdr:ext cx="469744" cy="259045"/>
    <xdr:sp macro="" textlink="">
      <xdr:nvSpPr>
        <xdr:cNvPr id="683" name="n_2aveValue【消防施設】&#10;一人当たり面積">
          <a:extLst>
            <a:ext uri="{FF2B5EF4-FFF2-40B4-BE49-F238E27FC236}">
              <a16:creationId xmlns:a16="http://schemas.microsoft.com/office/drawing/2014/main" id="{377B3B1B-BECD-469B-BB88-48A9513674C4}"/>
            </a:ext>
          </a:extLst>
        </xdr:cNvPr>
        <xdr:cNvSpPr txBox="1"/>
      </xdr:nvSpPr>
      <xdr:spPr>
        <a:xfrm>
          <a:off x="18180127" y="14186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120032</xdr:rowOff>
    </xdr:from>
    <xdr:ext cx="469744" cy="259045"/>
    <xdr:sp macro="" textlink="">
      <xdr:nvSpPr>
        <xdr:cNvPr id="684" name="n_3aveValue【消防施設】&#10;一人当たり面積">
          <a:extLst>
            <a:ext uri="{FF2B5EF4-FFF2-40B4-BE49-F238E27FC236}">
              <a16:creationId xmlns:a16="http://schemas.microsoft.com/office/drawing/2014/main" id="{9A5C7E20-241D-4D57-903A-C5E266AA7E95}"/>
            </a:ext>
          </a:extLst>
        </xdr:cNvPr>
        <xdr:cNvSpPr txBox="1"/>
      </xdr:nvSpPr>
      <xdr:spPr>
        <a:xfrm>
          <a:off x="17386377" y="1415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152416</xdr:rowOff>
    </xdr:from>
    <xdr:ext cx="469744" cy="259045"/>
    <xdr:sp macro="" textlink="">
      <xdr:nvSpPr>
        <xdr:cNvPr id="685" name="n_4aveValue【消防施設】&#10;一人当たり面積">
          <a:extLst>
            <a:ext uri="{FF2B5EF4-FFF2-40B4-BE49-F238E27FC236}">
              <a16:creationId xmlns:a16="http://schemas.microsoft.com/office/drawing/2014/main" id="{724F6D2D-FC91-4B5C-AC24-F6C056E916DA}"/>
            </a:ext>
          </a:extLst>
        </xdr:cNvPr>
        <xdr:cNvSpPr txBox="1"/>
      </xdr:nvSpPr>
      <xdr:spPr>
        <a:xfrm>
          <a:off x="16592627" y="1419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111141</xdr:rowOff>
    </xdr:from>
    <xdr:ext cx="469744" cy="259045"/>
    <xdr:sp macro="" textlink="">
      <xdr:nvSpPr>
        <xdr:cNvPr id="686" name="n_1mainValue【消防施設】&#10;一人当たり面積">
          <a:extLst>
            <a:ext uri="{FF2B5EF4-FFF2-40B4-BE49-F238E27FC236}">
              <a16:creationId xmlns:a16="http://schemas.microsoft.com/office/drawing/2014/main" id="{AA1CC6A3-0DA6-4C37-B003-763551B7CA47}"/>
            </a:ext>
          </a:extLst>
        </xdr:cNvPr>
        <xdr:cNvSpPr txBox="1"/>
      </xdr:nvSpPr>
      <xdr:spPr>
        <a:xfrm>
          <a:off x="18980227" y="13820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105427</xdr:rowOff>
    </xdr:from>
    <xdr:ext cx="469744" cy="259045"/>
    <xdr:sp macro="" textlink="">
      <xdr:nvSpPr>
        <xdr:cNvPr id="687" name="n_2mainValue【消防施設】&#10;一人当たり面積">
          <a:extLst>
            <a:ext uri="{FF2B5EF4-FFF2-40B4-BE49-F238E27FC236}">
              <a16:creationId xmlns:a16="http://schemas.microsoft.com/office/drawing/2014/main" id="{17FA159A-B582-4B94-A98D-85D65CE61B20}"/>
            </a:ext>
          </a:extLst>
        </xdr:cNvPr>
        <xdr:cNvSpPr txBox="1"/>
      </xdr:nvSpPr>
      <xdr:spPr>
        <a:xfrm>
          <a:off x="18180127" y="1381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111141</xdr:rowOff>
    </xdr:from>
    <xdr:ext cx="469744" cy="259045"/>
    <xdr:sp macro="" textlink="">
      <xdr:nvSpPr>
        <xdr:cNvPr id="688" name="n_3mainValue【消防施設】&#10;一人当たり面積">
          <a:extLst>
            <a:ext uri="{FF2B5EF4-FFF2-40B4-BE49-F238E27FC236}">
              <a16:creationId xmlns:a16="http://schemas.microsoft.com/office/drawing/2014/main" id="{167DB3B5-2AE6-4F59-BAA2-FD84F69E56C9}"/>
            </a:ext>
          </a:extLst>
        </xdr:cNvPr>
        <xdr:cNvSpPr txBox="1"/>
      </xdr:nvSpPr>
      <xdr:spPr>
        <a:xfrm>
          <a:off x="17386377" y="13820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114952</xdr:rowOff>
    </xdr:from>
    <xdr:ext cx="469744" cy="259045"/>
    <xdr:sp macro="" textlink="">
      <xdr:nvSpPr>
        <xdr:cNvPr id="689" name="n_4mainValue【消防施設】&#10;一人当たり面積">
          <a:extLst>
            <a:ext uri="{FF2B5EF4-FFF2-40B4-BE49-F238E27FC236}">
              <a16:creationId xmlns:a16="http://schemas.microsoft.com/office/drawing/2014/main" id="{98EC9F81-7ADA-4A98-ABDB-A50ACFA18AB7}"/>
            </a:ext>
          </a:extLst>
        </xdr:cNvPr>
        <xdr:cNvSpPr txBox="1"/>
      </xdr:nvSpPr>
      <xdr:spPr>
        <a:xfrm>
          <a:off x="16592627" y="1382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0" name="正方形/長方形 689">
          <a:extLst>
            <a:ext uri="{FF2B5EF4-FFF2-40B4-BE49-F238E27FC236}">
              <a16:creationId xmlns:a16="http://schemas.microsoft.com/office/drawing/2014/main" id="{2901C3EC-77A9-4634-B211-1BE8BAD9B47F}"/>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1" name="正方形/長方形 690">
          <a:extLst>
            <a:ext uri="{FF2B5EF4-FFF2-40B4-BE49-F238E27FC236}">
              <a16:creationId xmlns:a16="http://schemas.microsoft.com/office/drawing/2014/main" id="{62ABA653-D43C-4698-9FFC-2CD279CD9E10}"/>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2" name="正方形/長方形 691">
          <a:extLst>
            <a:ext uri="{FF2B5EF4-FFF2-40B4-BE49-F238E27FC236}">
              <a16:creationId xmlns:a16="http://schemas.microsoft.com/office/drawing/2014/main" id="{18085772-4A95-4083-B5EB-693F3FA23E0F}"/>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3" name="正方形/長方形 692">
          <a:extLst>
            <a:ext uri="{FF2B5EF4-FFF2-40B4-BE49-F238E27FC236}">
              <a16:creationId xmlns:a16="http://schemas.microsoft.com/office/drawing/2014/main" id="{BA776317-C2E2-4F06-80BE-A82E7AE51BB0}"/>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4" name="正方形/長方形 693">
          <a:extLst>
            <a:ext uri="{FF2B5EF4-FFF2-40B4-BE49-F238E27FC236}">
              <a16:creationId xmlns:a16="http://schemas.microsoft.com/office/drawing/2014/main" id="{FA033339-BC31-4D95-9FA3-01C509715E5F}"/>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5" name="正方形/長方形 694">
          <a:extLst>
            <a:ext uri="{FF2B5EF4-FFF2-40B4-BE49-F238E27FC236}">
              <a16:creationId xmlns:a16="http://schemas.microsoft.com/office/drawing/2014/main" id="{EC6F7678-3A00-4BF6-8300-4A6C69229777}"/>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6" name="正方形/長方形 695">
          <a:extLst>
            <a:ext uri="{FF2B5EF4-FFF2-40B4-BE49-F238E27FC236}">
              <a16:creationId xmlns:a16="http://schemas.microsoft.com/office/drawing/2014/main" id="{04D22E78-2BB7-4579-A2EA-996595623661}"/>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7" name="正方形/長方形 696">
          <a:extLst>
            <a:ext uri="{FF2B5EF4-FFF2-40B4-BE49-F238E27FC236}">
              <a16:creationId xmlns:a16="http://schemas.microsoft.com/office/drawing/2014/main" id="{6BA7197C-F092-485B-9B06-9EF97348AFC7}"/>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8" name="テキスト ボックス 697">
          <a:extLst>
            <a:ext uri="{FF2B5EF4-FFF2-40B4-BE49-F238E27FC236}">
              <a16:creationId xmlns:a16="http://schemas.microsoft.com/office/drawing/2014/main" id="{0EF14E6E-1647-4E05-9F7F-46644354C794}"/>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9" name="直線コネクタ 698">
          <a:extLst>
            <a:ext uri="{FF2B5EF4-FFF2-40B4-BE49-F238E27FC236}">
              <a16:creationId xmlns:a16="http://schemas.microsoft.com/office/drawing/2014/main" id="{4D53D253-B28C-4DF1-91DA-E1F9B57BDC1D}"/>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0" name="テキスト ボックス 699">
          <a:extLst>
            <a:ext uri="{FF2B5EF4-FFF2-40B4-BE49-F238E27FC236}">
              <a16:creationId xmlns:a16="http://schemas.microsoft.com/office/drawing/2014/main" id="{6F7AB2DD-7BAF-44FA-8DB0-EBA1B1E0744B}"/>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01" name="直線コネクタ 700">
          <a:extLst>
            <a:ext uri="{FF2B5EF4-FFF2-40B4-BE49-F238E27FC236}">
              <a16:creationId xmlns:a16="http://schemas.microsoft.com/office/drawing/2014/main" id="{453AD941-7CF5-4AA7-A650-49C9CFFC9A44}"/>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02" name="テキスト ボックス 701">
          <a:extLst>
            <a:ext uri="{FF2B5EF4-FFF2-40B4-BE49-F238E27FC236}">
              <a16:creationId xmlns:a16="http://schemas.microsoft.com/office/drawing/2014/main" id="{3B5CA8AC-DF45-484C-99D0-BE00C269E441}"/>
            </a:ext>
          </a:extLst>
        </xdr:cNvPr>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3" name="直線コネクタ 702">
          <a:extLst>
            <a:ext uri="{FF2B5EF4-FFF2-40B4-BE49-F238E27FC236}">
              <a16:creationId xmlns:a16="http://schemas.microsoft.com/office/drawing/2014/main" id="{0C14A7A3-5AF8-47B1-8DA4-DED4D2682A30}"/>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04" name="テキスト ボックス 703">
          <a:extLst>
            <a:ext uri="{FF2B5EF4-FFF2-40B4-BE49-F238E27FC236}">
              <a16:creationId xmlns:a16="http://schemas.microsoft.com/office/drawing/2014/main" id="{A84344E3-780E-4332-9787-9F87AC3DF0F0}"/>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05" name="直線コネクタ 704">
          <a:extLst>
            <a:ext uri="{FF2B5EF4-FFF2-40B4-BE49-F238E27FC236}">
              <a16:creationId xmlns:a16="http://schemas.microsoft.com/office/drawing/2014/main" id="{58C5428B-7B87-4C57-BAF4-474780CE8991}"/>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06" name="テキスト ボックス 705">
          <a:extLst>
            <a:ext uri="{FF2B5EF4-FFF2-40B4-BE49-F238E27FC236}">
              <a16:creationId xmlns:a16="http://schemas.microsoft.com/office/drawing/2014/main" id="{AA541C4E-B7AB-4653-8405-0B07164BA915}"/>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07" name="直線コネクタ 706">
          <a:extLst>
            <a:ext uri="{FF2B5EF4-FFF2-40B4-BE49-F238E27FC236}">
              <a16:creationId xmlns:a16="http://schemas.microsoft.com/office/drawing/2014/main" id="{D56F6105-FAFA-4AC0-9761-9F3EE53CBE39}"/>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08" name="テキスト ボックス 707">
          <a:extLst>
            <a:ext uri="{FF2B5EF4-FFF2-40B4-BE49-F238E27FC236}">
              <a16:creationId xmlns:a16="http://schemas.microsoft.com/office/drawing/2014/main" id="{B9DAA771-9B28-417C-BB77-C74571B1E631}"/>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09" name="直線コネクタ 708">
          <a:extLst>
            <a:ext uri="{FF2B5EF4-FFF2-40B4-BE49-F238E27FC236}">
              <a16:creationId xmlns:a16="http://schemas.microsoft.com/office/drawing/2014/main" id="{BEFA38FD-57CF-41D2-A36E-16ABC75C05FC}"/>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0" name="テキスト ボックス 709">
          <a:extLst>
            <a:ext uri="{FF2B5EF4-FFF2-40B4-BE49-F238E27FC236}">
              <a16:creationId xmlns:a16="http://schemas.microsoft.com/office/drawing/2014/main" id="{4B14A2A1-29B5-4EB4-9C8C-B9648E230133}"/>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1" name="直線コネクタ 710">
          <a:extLst>
            <a:ext uri="{FF2B5EF4-FFF2-40B4-BE49-F238E27FC236}">
              <a16:creationId xmlns:a16="http://schemas.microsoft.com/office/drawing/2014/main" id="{FAB14901-6420-451A-8FA7-4DB398D32692}"/>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12" name="テキスト ボックス 711">
          <a:extLst>
            <a:ext uri="{FF2B5EF4-FFF2-40B4-BE49-F238E27FC236}">
              <a16:creationId xmlns:a16="http://schemas.microsoft.com/office/drawing/2014/main" id="{8143CDA0-E5B7-446A-ABD6-181B513FA524}"/>
            </a:ext>
          </a:extLst>
        </xdr:cNvPr>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3" name="直線コネクタ 712">
          <a:extLst>
            <a:ext uri="{FF2B5EF4-FFF2-40B4-BE49-F238E27FC236}">
              <a16:creationId xmlns:a16="http://schemas.microsoft.com/office/drawing/2014/main" id="{28F1942B-794E-46A4-A874-3B501DF4E5BC}"/>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4" name="【庁舎】&#10;有形固定資産減価償却率グラフ枠">
          <a:extLst>
            <a:ext uri="{FF2B5EF4-FFF2-40B4-BE49-F238E27FC236}">
              <a16:creationId xmlns:a16="http://schemas.microsoft.com/office/drawing/2014/main" id="{AF512E1F-C8B1-458F-9F6E-C128C906A86B}"/>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108</xdr:row>
      <xdr:rowOff>151312</xdr:rowOff>
    </xdr:to>
    <xdr:cxnSp macro="">
      <xdr:nvCxnSpPr>
        <xdr:cNvPr id="715" name="直線コネクタ 714">
          <a:extLst>
            <a:ext uri="{FF2B5EF4-FFF2-40B4-BE49-F238E27FC236}">
              <a16:creationId xmlns:a16="http://schemas.microsoft.com/office/drawing/2014/main" id="{622479C7-74C7-4CEF-B969-6A56643DCD93}"/>
            </a:ext>
          </a:extLst>
        </xdr:cNvPr>
        <xdr:cNvCxnSpPr/>
      </xdr:nvCxnSpPr>
      <xdr:spPr>
        <a:xfrm flipV="1">
          <a:off x="14699614" y="16605613"/>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155139</xdr:rowOff>
    </xdr:from>
    <xdr:ext cx="405111" cy="259045"/>
    <xdr:sp macro="" textlink="">
      <xdr:nvSpPr>
        <xdr:cNvPr id="716" name="【庁舎】&#10;有形固定資産減価償却率最小値テキスト">
          <a:extLst>
            <a:ext uri="{FF2B5EF4-FFF2-40B4-BE49-F238E27FC236}">
              <a16:creationId xmlns:a16="http://schemas.microsoft.com/office/drawing/2014/main" id="{0EF76451-21D2-4F48-BBEC-CF28AC6A76B9}"/>
            </a:ext>
          </a:extLst>
        </xdr:cNvPr>
        <xdr:cNvSpPr txBox="1"/>
      </xdr:nvSpPr>
      <xdr:spPr>
        <a:xfrm>
          <a:off x="14738350" y="18100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151312</xdr:rowOff>
    </xdr:from>
    <xdr:to>
      <xdr:col>86</xdr:col>
      <xdr:colOff>25400</xdr:colOff>
      <xdr:row>108</xdr:row>
      <xdr:rowOff>151312</xdr:rowOff>
    </xdr:to>
    <xdr:cxnSp macro="">
      <xdr:nvCxnSpPr>
        <xdr:cNvPr id="717" name="直線コネクタ 716">
          <a:extLst>
            <a:ext uri="{FF2B5EF4-FFF2-40B4-BE49-F238E27FC236}">
              <a16:creationId xmlns:a16="http://schemas.microsoft.com/office/drawing/2014/main" id="{CFCD849A-4467-4CA7-9B92-AA1393519E4A}"/>
            </a:ext>
          </a:extLst>
        </xdr:cNvPr>
        <xdr:cNvCxnSpPr/>
      </xdr:nvCxnSpPr>
      <xdr:spPr>
        <a:xfrm>
          <a:off x="14611350" y="180964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718" name="【庁舎】&#10;有形固定資産減価償却率最大値テキスト">
          <a:extLst>
            <a:ext uri="{FF2B5EF4-FFF2-40B4-BE49-F238E27FC236}">
              <a16:creationId xmlns:a16="http://schemas.microsoft.com/office/drawing/2014/main" id="{0EB3CF4D-221C-4B1C-AB0C-9FCBF02426FB}"/>
            </a:ext>
          </a:extLst>
        </xdr:cNvPr>
        <xdr:cNvSpPr txBox="1"/>
      </xdr:nvSpPr>
      <xdr:spPr>
        <a:xfrm>
          <a:off x="14738350" y="163808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719" name="直線コネクタ 718">
          <a:extLst>
            <a:ext uri="{FF2B5EF4-FFF2-40B4-BE49-F238E27FC236}">
              <a16:creationId xmlns:a16="http://schemas.microsoft.com/office/drawing/2014/main" id="{0CD225CF-22FE-4508-8502-DF0E17E8D32A}"/>
            </a:ext>
          </a:extLst>
        </xdr:cNvPr>
        <xdr:cNvCxnSpPr/>
      </xdr:nvCxnSpPr>
      <xdr:spPr>
        <a:xfrm>
          <a:off x="14611350" y="166056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136451</xdr:rowOff>
    </xdr:from>
    <xdr:ext cx="405111" cy="259045"/>
    <xdr:sp macro="" textlink="">
      <xdr:nvSpPr>
        <xdr:cNvPr id="720" name="【庁舎】&#10;有形固定資産減価償却率平均値テキスト">
          <a:extLst>
            <a:ext uri="{FF2B5EF4-FFF2-40B4-BE49-F238E27FC236}">
              <a16:creationId xmlns:a16="http://schemas.microsoft.com/office/drawing/2014/main" id="{0401FDDD-A8FB-4A4A-9977-4FE39A81C068}"/>
            </a:ext>
          </a:extLst>
        </xdr:cNvPr>
        <xdr:cNvSpPr txBox="1"/>
      </xdr:nvSpPr>
      <xdr:spPr>
        <a:xfrm>
          <a:off x="14738350" y="170528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113574</xdr:rowOff>
    </xdr:from>
    <xdr:to>
      <xdr:col>85</xdr:col>
      <xdr:colOff>177800</xdr:colOff>
      <xdr:row>104</xdr:row>
      <xdr:rowOff>43724</xdr:rowOff>
    </xdr:to>
    <xdr:sp macro="" textlink="">
      <xdr:nvSpPr>
        <xdr:cNvPr id="721" name="フローチャート: 判断 720">
          <a:extLst>
            <a:ext uri="{FF2B5EF4-FFF2-40B4-BE49-F238E27FC236}">
              <a16:creationId xmlns:a16="http://schemas.microsoft.com/office/drawing/2014/main" id="{4A9D2A36-495F-4A52-98BA-DE911C11759E}"/>
            </a:ext>
          </a:extLst>
        </xdr:cNvPr>
        <xdr:cNvSpPr/>
      </xdr:nvSpPr>
      <xdr:spPr>
        <a:xfrm>
          <a:off x="14649450" y="1720142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107043</xdr:rowOff>
    </xdr:from>
    <xdr:to>
      <xdr:col>81</xdr:col>
      <xdr:colOff>101600</xdr:colOff>
      <xdr:row>104</xdr:row>
      <xdr:rowOff>37193</xdr:rowOff>
    </xdr:to>
    <xdr:sp macro="" textlink="">
      <xdr:nvSpPr>
        <xdr:cNvPr id="722" name="フローチャート: 判断 721">
          <a:extLst>
            <a:ext uri="{FF2B5EF4-FFF2-40B4-BE49-F238E27FC236}">
              <a16:creationId xmlns:a16="http://schemas.microsoft.com/office/drawing/2014/main" id="{69659A16-584F-4D8D-A514-24A2F75A7D22}"/>
            </a:ext>
          </a:extLst>
        </xdr:cNvPr>
        <xdr:cNvSpPr/>
      </xdr:nvSpPr>
      <xdr:spPr>
        <a:xfrm>
          <a:off x="13887450" y="17194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84182</xdr:rowOff>
    </xdr:from>
    <xdr:to>
      <xdr:col>76</xdr:col>
      <xdr:colOff>165100</xdr:colOff>
      <xdr:row>104</xdr:row>
      <xdr:rowOff>14332</xdr:rowOff>
    </xdr:to>
    <xdr:sp macro="" textlink="">
      <xdr:nvSpPr>
        <xdr:cNvPr id="723" name="フローチャート: 判断 722">
          <a:extLst>
            <a:ext uri="{FF2B5EF4-FFF2-40B4-BE49-F238E27FC236}">
              <a16:creationId xmlns:a16="http://schemas.microsoft.com/office/drawing/2014/main" id="{D6F95B60-C665-4AB0-A51C-897BA1513C91}"/>
            </a:ext>
          </a:extLst>
        </xdr:cNvPr>
        <xdr:cNvSpPr/>
      </xdr:nvSpPr>
      <xdr:spPr>
        <a:xfrm>
          <a:off x="13093700" y="1717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724" name="フローチャート: 判断 723">
          <a:extLst>
            <a:ext uri="{FF2B5EF4-FFF2-40B4-BE49-F238E27FC236}">
              <a16:creationId xmlns:a16="http://schemas.microsoft.com/office/drawing/2014/main" id="{230527C0-C372-4871-97A6-9EB659CF7FAD}"/>
            </a:ext>
          </a:extLst>
        </xdr:cNvPr>
        <xdr:cNvSpPr/>
      </xdr:nvSpPr>
      <xdr:spPr>
        <a:xfrm>
          <a:off x="12299950" y="173075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38463</xdr:rowOff>
    </xdr:from>
    <xdr:to>
      <xdr:col>67</xdr:col>
      <xdr:colOff>101600</xdr:colOff>
      <xdr:row>104</xdr:row>
      <xdr:rowOff>140063</xdr:rowOff>
    </xdr:to>
    <xdr:sp macro="" textlink="">
      <xdr:nvSpPr>
        <xdr:cNvPr id="725" name="フローチャート: 判断 724">
          <a:extLst>
            <a:ext uri="{FF2B5EF4-FFF2-40B4-BE49-F238E27FC236}">
              <a16:creationId xmlns:a16="http://schemas.microsoft.com/office/drawing/2014/main" id="{1C708FC9-BEC4-460F-86C3-C956A3D7511C}"/>
            </a:ext>
          </a:extLst>
        </xdr:cNvPr>
        <xdr:cNvSpPr/>
      </xdr:nvSpPr>
      <xdr:spPr>
        <a:xfrm>
          <a:off x="11487150" y="17297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48CA75A8-2E95-4E3A-AA62-CD2FB75207E4}"/>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C77765F5-541E-42C6-B8E0-6DC324BD4940}"/>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594F139C-E1FA-4417-A03A-1467E4FE118A}"/>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241E55E3-546C-41BF-B25E-8169CF519174}"/>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820FE6DF-080D-4D21-8EAD-0A65B11D00BA}"/>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731" name="楕円 730">
          <a:extLst>
            <a:ext uri="{FF2B5EF4-FFF2-40B4-BE49-F238E27FC236}">
              <a16:creationId xmlns:a16="http://schemas.microsoft.com/office/drawing/2014/main" id="{0FBC12C0-096E-40F6-96F5-CAFC4CFC4497}"/>
            </a:ext>
          </a:extLst>
        </xdr:cNvPr>
        <xdr:cNvSpPr/>
      </xdr:nvSpPr>
      <xdr:spPr>
        <a:xfrm>
          <a:off x="14649450" y="1720958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100165</xdr:rowOff>
    </xdr:from>
    <xdr:ext cx="405111" cy="259045"/>
    <xdr:sp macro="" textlink="">
      <xdr:nvSpPr>
        <xdr:cNvPr id="732" name="【庁舎】&#10;有形固定資産減価償却率該当値テキスト">
          <a:extLst>
            <a:ext uri="{FF2B5EF4-FFF2-40B4-BE49-F238E27FC236}">
              <a16:creationId xmlns:a16="http://schemas.microsoft.com/office/drawing/2014/main" id="{C3C61B05-0A9A-491B-9AE6-53A3B2ED3BF9}"/>
            </a:ext>
          </a:extLst>
        </xdr:cNvPr>
        <xdr:cNvSpPr txBox="1"/>
      </xdr:nvSpPr>
      <xdr:spPr>
        <a:xfrm>
          <a:off x="14738350" y="17188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77651</xdr:rowOff>
    </xdr:from>
    <xdr:to>
      <xdr:col>81</xdr:col>
      <xdr:colOff>101600</xdr:colOff>
      <xdr:row>104</xdr:row>
      <xdr:rowOff>7801</xdr:rowOff>
    </xdr:to>
    <xdr:sp macro="" textlink="">
      <xdr:nvSpPr>
        <xdr:cNvPr id="733" name="楕円 732">
          <a:extLst>
            <a:ext uri="{FF2B5EF4-FFF2-40B4-BE49-F238E27FC236}">
              <a16:creationId xmlns:a16="http://schemas.microsoft.com/office/drawing/2014/main" id="{52A9237F-D910-43A5-B8E1-2D4DC1F0DBE2}"/>
            </a:ext>
          </a:extLst>
        </xdr:cNvPr>
        <xdr:cNvSpPr/>
      </xdr:nvSpPr>
      <xdr:spPr>
        <a:xfrm>
          <a:off x="13887450" y="1716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128451</xdr:rowOff>
    </xdr:from>
    <xdr:to>
      <xdr:col>85</xdr:col>
      <xdr:colOff>127000</xdr:colOff>
      <xdr:row>104</xdr:row>
      <xdr:rowOff>1088</xdr:rowOff>
    </xdr:to>
    <xdr:cxnSp macro="">
      <xdr:nvCxnSpPr>
        <xdr:cNvPr id="734" name="直線コネクタ 733">
          <a:extLst>
            <a:ext uri="{FF2B5EF4-FFF2-40B4-BE49-F238E27FC236}">
              <a16:creationId xmlns:a16="http://schemas.microsoft.com/office/drawing/2014/main" id="{3BD04448-FE18-4AD3-A01A-A92A8F135A2B}"/>
            </a:ext>
          </a:extLst>
        </xdr:cNvPr>
        <xdr:cNvCxnSpPr/>
      </xdr:nvCxnSpPr>
      <xdr:spPr>
        <a:xfrm>
          <a:off x="13938250" y="17216301"/>
          <a:ext cx="762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35198</xdr:rowOff>
    </xdr:from>
    <xdr:to>
      <xdr:col>76</xdr:col>
      <xdr:colOff>165100</xdr:colOff>
      <xdr:row>103</xdr:row>
      <xdr:rowOff>136798</xdr:rowOff>
    </xdr:to>
    <xdr:sp macro="" textlink="">
      <xdr:nvSpPr>
        <xdr:cNvPr id="735" name="楕円 734">
          <a:extLst>
            <a:ext uri="{FF2B5EF4-FFF2-40B4-BE49-F238E27FC236}">
              <a16:creationId xmlns:a16="http://schemas.microsoft.com/office/drawing/2014/main" id="{7A09290C-EA25-4075-8524-264E4DCD745C}"/>
            </a:ext>
          </a:extLst>
        </xdr:cNvPr>
        <xdr:cNvSpPr/>
      </xdr:nvSpPr>
      <xdr:spPr>
        <a:xfrm>
          <a:off x="13093700" y="1712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85998</xdr:rowOff>
    </xdr:from>
    <xdr:to>
      <xdr:col>81</xdr:col>
      <xdr:colOff>50800</xdr:colOff>
      <xdr:row>103</xdr:row>
      <xdr:rowOff>128451</xdr:rowOff>
    </xdr:to>
    <xdr:cxnSp macro="">
      <xdr:nvCxnSpPr>
        <xdr:cNvPr id="736" name="直線コネクタ 735">
          <a:extLst>
            <a:ext uri="{FF2B5EF4-FFF2-40B4-BE49-F238E27FC236}">
              <a16:creationId xmlns:a16="http://schemas.microsoft.com/office/drawing/2014/main" id="{3D8495AE-2261-4A35-B92A-F704A9A52A1E}"/>
            </a:ext>
          </a:extLst>
        </xdr:cNvPr>
        <xdr:cNvCxnSpPr/>
      </xdr:nvCxnSpPr>
      <xdr:spPr>
        <a:xfrm>
          <a:off x="13144500" y="17173848"/>
          <a:ext cx="79375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162561</xdr:rowOff>
    </xdr:from>
    <xdr:to>
      <xdr:col>72</xdr:col>
      <xdr:colOff>38100</xdr:colOff>
      <xdr:row>103</xdr:row>
      <xdr:rowOff>92711</xdr:rowOff>
    </xdr:to>
    <xdr:sp macro="" textlink="">
      <xdr:nvSpPr>
        <xdr:cNvPr id="737" name="楕円 736">
          <a:extLst>
            <a:ext uri="{FF2B5EF4-FFF2-40B4-BE49-F238E27FC236}">
              <a16:creationId xmlns:a16="http://schemas.microsoft.com/office/drawing/2014/main" id="{26C00423-0972-4347-97C1-031DA1FADE69}"/>
            </a:ext>
          </a:extLst>
        </xdr:cNvPr>
        <xdr:cNvSpPr/>
      </xdr:nvSpPr>
      <xdr:spPr>
        <a:xfrm>
          <a:off x="12299950" y="170789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41911</xdr:rowOff>
    </xdr:from>
    <xdr:to>
      <xdr:col>76</xdr:col>
      <xdr:colOff>114300</xdr:colOff>
      <xdr:row>103</xdr:row>
      <xdr:rowOff>85998</xdr:rowOff>
    </xdr:to>
    <xdr:cxnSp macro="">
      <xdr:nvCxnSpPr>
        <xdr:cNvPr id="738" name="直線コネクタ 737">
          <a:extLst>
            <a:ext uri="{FF2B5EF4-FFF2-40B4-BE49-F238E27FC236}">
              <a16:creationId xmlns:a16="http://schemas.microsoft.com/office/drawing/2014/main" id="{977609BF-D9BA-4D4E-A86A-4FD9EA24B215}"/>
            </a:ext>
          </a:extLst>
        </xdr:cNvPr>
        <xdr:cNvCxnSpPr/>
      </xdr:nvCxnSpPr>
      <xdr:spPr>
        <a:xfrm>
          <a:off x="12344400" y="17129761"/>
          <a:ext cx="8001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131536</xdr:rowOff>
    </xdr:from>
    <xdr:to>
      <xdr:col>67</xdr:col>
      <xdr:colOff>101600</xdr:colOff>
      <xdr:row>103</xdr:row>
      <xdr:rowOff>61686</xdr:rowOff>
    </xdr:to>
    <xdr:sp macro="" textlink="">
      <xdr:nvSpPr>
        <xdr:cNvPr id="739" name="楕円 738">
          <a:extLst>
            <a:ext uri="{FF2B5EF4-FFF2-40B4-BE49-F238E27FC236}">
              <a16:creationId xmlns:a16="http://schemas.microsoft.com/office/drawing/2014/main" id="{5330B5B6-ACB4-448B-B57B-BDBB094D0374}"/>
            </a:ext>
          </a:extLst>
        </xdr:cNvPr>
        <xdr:cNvSpPr/>
      </xdr:nvSpPr>
      <xdr:spPr>
        <a:xfrm>
          <a:off x="11487150" y="1704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10886</xdr:rowOff>
    </xdr:from>
    <xdr:to>
      <xdr:col>71</xdr:col>
      <xdr:colOff>177800</xdr:colOff>
      <xdr:row>103</xdr:row>
      <xdr:rowOff>41911</xdr:rowOff>
    </xdr:to>
    <xdr:cxnSp macro="">
      <xdr:nvCxnSpPr>
        <xdr:cNvPr id="740" name="直線コネクタ 739">
          <a:extLst>
            <a:ext uri="{FF2B5EF4-FFF2-40B4-BE49-F238E27FC236}">
              <a16:creationId xmlns:a16="http://schemas.microsoft.com/office/drawing/2014/main" id="{7480EC30-91D4-405E-B0DD-ADAF17DFE1BC}"/>
            </a:ext>
          </a:extLst>
        </xdr:cNvPr>
        <xdr:cNvCxnSpPr/>
      </xdr:nvCxnSpPr>
      <xdr:spPr>
        <a:xfrm>
          <a:off x="11537950" y="17098736"/>
          <a:ext cx="80645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28320</xdr:rowOff>
    </xdr:from>
    <xdr:ext cx="405111" cy="259045"/>
    <xdr:sp macro="" textlink="">
      <xdr:nvSpPr>
        <xdr:cNvPr id="741" name="n_1aveValue【庁舎】&#10;有形固定資産減価償却率">
          <a:extLst>
            <a:ext uri="{FF2B5EF4-FFF2-40B4-BE49-F238E27FC236}">
              <a16:creationId xmlns:a16="http://schemas.microsoft.com/office/drawing/2014/main" id="{6D384361-4328-44B2-A665-50654A40F280}"/>
            </a:ext>
          </a:extLst>
        </xdr:cNvPr>
        <xdr:cNvSpPr txBox="1"/>
      </xdr:nvSpPr>
      <xdr:spPr>
        <a:xfrm>
          <a:off x="13742044" y="17287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5459</xdr:rowOff>
    </xdr:from>
    <xdr:ext cx="405111" cy="259045"/>
    <xdr:sp macro="" textlink="">
      <xdr:nvSpPr>
        <xdr:cNvPr id="742" name="n_2aveValue【庁舎】&#10;有形固定資産減価償却率">
          <a:extLst>
            <a:ext uri="{FF2B5EF4-FFF2-40B4-BE49-F238E27FC236}">
              <a16:creationId xmlns:a16="http://schemas.microsoft.com/office/drawing/2014/main" id="{BD84B20D-03DA-4A68-81A4-07EBEBAF4B6C}"/>
            </a:ext>
          </a:extLst>
        </xdr:cNvPr>
        <xdr:cNvSpPr txBox="1"/>
      </xdr:nvSpPr>
      <xdr:spPr>
        <a:xfrm>
          <a:off x="12960994" y="17264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140988</xdr:rowOff>
    </xdr:from>
    <xdr:ext cx="405111" cy="259045"/>
    <xdr:sp macro="" textlink="">
      <xdr:nvSpPr>
        <xdr:cNvPr id="743" name="n_3aveValue【庁舎】&#10;有形固定資産減価償却率">
          <a:extLst>
            <a:ext uri="{FF2B5EF4-FFF2-40B4-BE49-F238E27FC236}">
              <a16:creationId xmlns:a16="http://schemas.microsoft.com/office/drawing/2014/main" id="{BC8BA26E-D66C-4DB6-91CE-470C900238E1}"/>
            </a:ext>
          </a:extLst>
        </xdr:cNvPr>
        <xdr:cNvSpPr txBox="1"/>
      </xdr:nvSpPr>
      <xdr:spPr>
        <a:xfrm>
          <a:off x="12167244" y="17400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131190</xdr:rowOff>
    </xdr:from>
    <xdr:ext cx="405111" cy="259045"/>
    <xdr:sp macro="" textlink="">
      <xdr:nvSpPr>
        <xdr:cNvPr id="744" name="n_4aveValue【庁舎】&#10;有形固定資産減価償却率">
          <a:extLst>
            <a:ext uri="{FF2B5EF4-FFF2-40B4-BE49-F238E27FC236}">
              <a16:creationId xmlns:a16="http://schemas.microsoft.com/office/drawing/2014/main" id="{B48040F7-894D-4269-B499-F442E33DF4E6}"/>
            </a:ext>
          </a:extLst>
        </xdr:cNvPr>
        <xdr:cNvSpPr txBox="1"/>
      </xdr:nvSpPr>
      <xdr:spPr>
        <a:xfrm>
          <a:off x="11354444" y="17390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24328</xdr:rowOff>
    </xdr:from>
    <xdr:ext cx="405111" cy="259045"/>
    <xdr:sp macro="" textlink="">
      <xdr:nvSpPr>
        <xdr:cNvPr id="745" name="n_1mainValue【庁舎】&#10;有形固定資産減価償却率">
          <a:extLst>
            <a:ext uri="{FF2B5EF4-FFF2-40B4-BE49-F238E27FC236}">
              <a16:creationId xmlns:a16="http://schemas.microsoft.com/office/drawing/2014/main" id="{578703FA-FDF1-4D21-A70D-44BD3B7D2270}"/>
            </a:ext>
          </a:extLst>
        </xdr:cNvPr>
        <xdr:cNvSpPr txBox="1"/>
      </xdr:nvSpPr>
      <xdr:spPr>
        <a:xfrm>
          <a:off x="13742044" y="16940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153325</xdr:rowOff>
    </xdr:from>
    <xdr:ext cx="405111" cy="259045"/>
    <xdr:sp macro="" textlink="">
      <xdr:nvSpPr>
        <xdr:cNvPr id="746" name="n_2mainValue【庁舎】&#10;有形固定資産減価償却率">
          <a:extLst>
            <a:ext uri="{FF2B5EF4-FFF2-40B4-BE49-F238E27FC236}">
              <a16:creationId xmlns:a16="http://schemas.microsoft.com/office/drawing/2014/main" id="{4363D299-5B09-4F56-9DBA-20FFD2399BDC}"/>
            </a:ext>
          </a:extLst>
        </xdr:cNvPr>
        <xdr:cNvSpPr txBox="1"/>
      </xdr:nvSpPr>
      <xdr:spPr>
        <a:xfrm>
          <a:off x="12960994" y="1689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109238</xdr:rowOff>
    </xdr:from>
    <xdr:ext cx="405111" cy="259045"/>
    <xdr:sp macro="" textlink="">
      <xdr:nvSpPr>
        <xdr:cNvPr id="747" name="n_3mainValue【庁舎】&#10;有形固定資産減価償却率">
          <a:extLst>
            <a:ext uri="{FF2B5EF4-FFF2-40B4-BE49-F238E27FC236}">
              <a16:creationId xmlns:a16="http://schemas.microsoft.com/office/drawing/2014/main" id="{37D96D7E-614F-4D4C-BA5E-E3815C6A184C}"/>
            </a:ext>
          </a:extLst>
        </xdr:cNvPr>
        <xdr:cNvSpPr txBox="1"/>
      </xdr:nvSpPr>
      <xdr:spPr>
        <a:xfrm>
          <a:off x="12167244" y="1685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78213</xdr:rowOff>
    </xdr:from>
    <xdr:ext cx="405111" cy="259045"/>
    <xdr:sp macro="" textlink="">
      <xdr:nvSpPr>
        <xdr:cNvPr id="748" name="n_4mainValue【庁舎】&#10;有形固定資産減価償却率">
          <a:extLst>
            <a:ext uri="{FF2B5EF4-FFF2-40B4-BE49-F238E27FC236}">
              <a16:creationId xmlns:a16="http://schemas.microsoft.com/office/drawing/2014/main" id="{8D59B2A7-5401-4011-B97E-8CF14B69F5D4}"/>
            </a:ext>
          </a:extLst>
        </xdr:cNvPr>
        <xdr:cNvSpPr txBox="1"/>
      </xdr:nvSpPr>
      <xdr:spPr>
        <a:xfrm>
          <a:off x="11354444" y="16823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9" name="正方形/長方形 748">
          <a:extLst>
            <a:ext uri="{FF2B5EF4-FFF2-40B4-BE49-F238E27FC236}">
              <a16:creationId xmlns:a16="http://schemas.microsoft.com/office/drawing/2014/main" id="{1A5BDE25-2632-46D0-98F8-571882EEDB97}"/>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0" name="正方形/長方形 749">
          <a:extLst>
            <a:ext uri="{FF2B5EF4-FFF2-40B4-BE49-F238E27FC236}">
              <a16:creationId xmlns:a16="http://schemas.microsoft.com/office/drawing/2014/main" id="{9D1A063E-5155-4683-B4DC-ECFB74644D65}"/>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1" name="正方形/長方形 750">
          <a:extLst>
            <a:ext uri="{FF2B5EF4-FFF2-40B4-BE49-F238E27FC236}">
              <a16:creationId xmlns:a16="http://schemas.microsoft.com/office/drawing/2014/main" id="{BB0E2C2B-8EB3-42A1-A47C-1C18949C8278}"/>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2" name="正方形/長方形 751">
          <a:extLst>
            <a:ext uri="{FF2B5EF4-FFF2-40B4-BE49-F238E27FC236}">
              <a16:creationId xmlns:a16="http://schemas.microsoft.com/office/drawing/2014/main" id="{485ED65C-A164-4526-BF0F-D42291A4A3C2}"/>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3" name="正方形/長方形 752">
          <a:extLst>
            <a:ext uri="{FF2B5EF4-FFF2-40B4-BE49-F238E27FC236}">
              <a16:creationId xmlns:a16="http://schemas.microsoft.com/office/drawing/2014/main" id="{EBA71940-C5BA-4FB9-A1ED-31EEC3E5F8BB}"/>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4" name="正方形/長方形 753">
          <a:extLst>
            <a:ext uri="{FF2B5EF4-FFF2-40B4-BE49-F238E27FC236}">
              <a16:creationId xmlns:a16="http://schemas.microsoft.com/office/drawing/2014/main" id="{E9C2D07A-EA4B-4DB0-800C-D4D2B7604FE7}"/>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5" name="正方形/長方形 754">
          <a:extLst>
            <a:ext uri="{FF2B5EF4-FFF2-40B4-BE49-F238E27FC236}">
              <a16:creationId xmlns:a16="http://schemas.microsoft.com/office/drawing/2014/main" id="{C173B344-7854-4149-AFBF-3416DC7F8A42}"/>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6" name="正方形/長方形 755">
          <a:extLst>
            <a:ext uri="{FF2B5EF4-FFF2-40B4-BE49-F238E27FC236}">
              <a16:creationId xmlns:a16="http://schemas.microsoft.com/office/drawing/2014/main" id="{9DE80E87-F1ED-4CDC-9EB4-335F684D5761}"/>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7" name="テキスト ボックス 756">
          <a:extLst>
            <a:ext uri="{FF2B5EF4-FFF2-40B4-BE49-F238E27FC236}">
              <a16:creationId xmlns:a16="http://schemas.microsoft.com/office/drawing/2014/main" id="{7DD4CFB9-5557-4277-B0AA-806389E80B3F}"/>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8" name="直線コネクタ 757">
          <a:extLst>
            <a:ext uri="{FF2B5EF4-FFF2-40B4-BE49-F238E27FC236}">
              <a16:creationId xmlns:a16="http://schemas.microsoft.com/office/drawing/2014/main" id="{0452D4DB-C9DF-49FE-BD57-73D004731856}"/>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59" name="直線コネクタ 758">
          <a:extLst>
            <a:ext uri="{FF2B5EF4-FFF2-40B4-BE49-F238E27FC236}">
              <a16:creationId xmlns:a16="http://schemas.microsoft.com/office/drawing/2014/main" id="{B8505EB0-2272-4B67-8E3E-0721EFB2D81B}"/>
            </a:ext>
          </a:extLst>
        </xdr:cNvPr>
        <xdr:cNvCxnSpPr/>
      </xdr:nvCxnSpPr>
      <xdr:spPr>
        <a:xfrm>
          <a:off x="164592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60" name="テキスト ボックス 759">
          <a:extLst>
            <a:ext uri="{FF2B5EF4-FFF2-40B4-BE49-F238E27FC236}">
              <a16:creationId xmlns:a16="http://schemas.microsoft.com/office/drawing/2014/main" id="{77C87490-DB1F-46E5-B427-782661F772CD}"/>
            </a:ext>
          </a:extLst>
        </xdr:cNvPr>
        <xdr:cNvSpPr txBox="1"/>
      </xdr:nvSpPr>
      <xdr:spPr>
        <a:xfrm>
          <a:off x="160491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61" name="直線コネクタ 760">
          <a:extLst>
            <a:ext uri="{FF2B5EF4-FFF2-40B4-BE49-F238E27FC236}">
              <a16:creationId xmlns:a16="http://schemas.microsoft.com/office/drawing/2014/main" id="{57AF13D0-E039-4219-827C-C89526DCA4D3}"/>
            </a:ext>
          </a:extLst>
        </xdr:cNvPr>
        <xdr:cNvCxnSpPr/>
      </xdr:nvCxnSpPr>
      <xdr:spPr>
        <a:xfrm>
          <a:off x="164592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62" name="テキスト ボックス 761">
          <a:extLst>
            <a:ext uri="{FF2B5EF4-FFF2-40B4-BE49-F238E27FC236}">
              <a16:creationId xmlns:a16="http://schemas.microsoft.com/office/drawing/2014/main" id="{A3FE9174-7793-4731-9187-80E391201339}"/>
            </a:ext>
          </a:extLst>
        </xdr:cNvPr>
        <xdr:cNvSpPr txBox="1"/>
      </xdr:nvSpPr>
      <xdr:spPr>
        <a:xfrm>
          <a:off x="1604917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63" name="直線コネクタ 762">
          <a:extLst>
            <a:ext uri="{FF2B5EF4-FFF2-40B4-BE49-F238E27FC236}">
              <a16:creationId xmlns:a16="http://schemas.microsoft.com/office/drawing/2014/main" id="{515BBE3D-F4B9-4E71-8A3E-A4B5D5F17050}"/>
            </a:ext>
          </a:extLst>
        </xdr:cNvPr>
        <xdr:cNvCxnSpPr/>
      </xdr:nvCxnSpPr>
      <xdr:spPr>
        <a:xfrm>
          <a:off x="164592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64" name="テキスト ボックス 763">
          <a:extLst>
            <a:ext uri="{FF2B5EF4-FFF2-40B4-BE49-F238E27FC236}">
              <a16:creationId xmlns:a16="http://schemas.microsoft.com/office/drawing/2014/main" id="{496B7CF8-5918-4D97-BA20-23F1D983CD1B}"/>
            </a:ext>
          </a:extLst>
        </xdr:cNvPr>
        <xdr:cNvSpPr txBox="1"/>
      </xdr:nvSpPr>
      <xdr:spPr>
        <a:xfrm>
          <a:off x="1604917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65" name="直線コネクタ 764">
          <a:extLst>
            <a:ext uri="{FF2B5EF4-FFF2-40B4-BE49-F238E27FC236}">
              <a16:creationId xmlns:a16="http://schemas.microsoft.com/office/drawing/2014/main" id="{CC22D056-8723-42BA-BFC8-E53C3DEDF1CD}"/>
            </a:ext>
          </a:extLst>
        </xdr:cNvPr>
        <xdr:cNvCxnSpPr/>
      </xdr:nvCxnSpPr>
      <xdr:spPr>
        <a:xfrm>
          <a:off x="164592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66" name="テキスト ボックス 765">
          <a:extLst>
            <a:ext uri="{FF2B5EF4-FFF2-40B4-BE49-F238E27FC236}">
              <a16:creationId xmlns:a16="http://schemas.microsoft.com/office/drawing/2014/main" id="{642D42F2-0B2C-497A-8310-CAD46CED82CC}"/>
            </a:ext>
          </a:extLst>
        </xdr:cNvPr>
        <xdr:cNvSpPr txBox="1"/>
      </xdr:nvSpPr>
      <xdr:spPr>
        <a:xfrm>
          <a:off x="1604917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67" name="直線コネクタ 766">
          <a:extLst>
            <a:ext uri="{FF2B5EF4-FFF2-40B4-BE49-F238E27FC236}">
              <a16:creationId xmlns:a16="http://schemas.microsoft.com/office/drawing/2014/main" id="{6B696C33-7FDD-46F6-89E4-F7A23F831916}"/>
            </a:ext>
          </a:extLst>
        </xdr:cNvPr>
        <xdr:cNvCxnSpPr/>
      </xdr:nvCxnSpPr>
      <xdr:spPr>
        <a:xfrm>
          <a:off x="164592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68" name="テキスト ボックス 767">
          <a:extLst>
            <a:ext uri="{FF2B5EF4-FFF2-40B4-BE49-F238E27FC236}">
              <a16:creationId xmlns:a16="http://schemas.microsoft.com/office/drawing/2014/main" id="{5235A008-8D6D-49E3-9A22-932F5604EAE7}"/>
            </a:ext>
          </a:extLst>
        </xdr:cNvPr>
        <xdr:cNvSpPr txBox="1"/>
      </xdr:nvSpPr>
      <xdr:spPr>
        <a:xfrm>
          <a:off x="1604917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69" name="直線コネクタ 768">
          <a:extLst>
            <a:ext uri="{FF2B5EF4-FFF2-40B4-BE49-F238E27FC236}">
              <a16:creationId xmlns:a16="http://schemas.microsoft.com/office/drawing/2014/main" id="{E3ADA85E-001C-4CF5-9FA9-254D6A3E135D}"/>
            </a:ext>
          </a:extLst>
        </xdr:cNvPr>
        <xdr:cNvCxnSpPr/>
      </xdr:nvCxnSpPr>
      <xdr:spPr>
        <a:xfrm>
          <a:off x="164592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70" name="テキスト ボックス 769">
          <a:extLst>
            <a:ext uri="{FF2B5EF4-FFF2-40B4-BE49-F238E27FC236}">
              <a16:creationId xmlns:a16="http://schemas.microsoft.com/office/drawing/2014/main" id="{314DA467-B136-4B90-83D3-EC058256D601}"/>
            </a:ext>
          </a:extLst>
        </xdr:cNvPr>
        <xdr:cNvSpPr txBox="1"/>
      </xdr:nvSpPr>
      <xdr:spPr>
        <a:xfrm>
          <a:off x="160491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1" name="直線コネクタ 770">
          <a:extLst>
            <a:ext uri="{FF2B5EF4-FFF2-40B4-BE49-F238E27FC236}">
              <a16:creationId xmlns:a16="http://schemas.microsoft.com/office/drawing/2014/main" id="{01E3E45D-1E33-4A4C-BD6F-D81481925419}"/>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2" name="テキスト ボックス 771">
          <a:extLst>
            <a:ext uri="{FF2B5EF4-FFF2-40B4-BE49-F238E27FC236}">
              <a16:creationId xmlns:a16="http://schemas.microsoft.com/office/drawing/2014/main" id="{53CE2AB0-D4FF-464D-93B0-F0E21970E832}"/>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3" name="【庁舎】&#10;一人当たり面積グラフ枠">
          <a:extLst>
            <a:ext uri="{FF2B5EF4-FFF2-40B4-BE49-F238E27FC236}">
              <a16:creationId xmlns:a16="http://schemas.microsoft.com/office/drawing/2014/main" id="{ABFBC2C1-16F1-4D31-B0B0-4CB03C72E63A}"/>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74568</xdr:rowOff>
    </xdr:to>
    <xdr:cxnSp macro="">
      <xdr:nvCxnSpPr>
        <xdr:cNvPr id="774" name="直線コネクタ 773">
          <a:extLst>
            <a:ext uri="{FF2B5EF4-FFF2-40B4-BE49-F238E27FC236}">
              <a16:creationId xmlns:a16="http://schemas.microsoft.com/office/drawing/2014/main" id="{2AAB0E85-B0C7-4E78-8FC5-92B8772A1B49}"/>
            </a:ext>
          </a:extLst>
        </xdr:cNvPr>
        <xdr:cNvCxnSpPr/>
      </xdr:nvCxnSpPr>
      <xdr:spPr>
        <a:xfrm flipV="1">
          <a:off x="19951064" y="16421100"/>
          <a:ext cx="0" cy="159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macro="" textlink="">
      <xdr:nvSpPr>
        <xdr:cNvPr id="775" name="【庁舎】&#10;一人当たり面積最小値テキスト">
          <a:extLst>
            <a:ext uri="{FF2B5EF4-FFF2-40B4-BE49-F238E27FC236}">
              <a16:creationId xmlns:a16="http://schemas.microsoft.com/office/drawing/2014/main" id="{643D2C50-FCEC-46F2-BFB0-EB7E43933A85}"/>
            </a:ext>
          </a:extLst>
        </xdr:cNvPr>
        <xdr:cNvSpPr txBox="1"/>
      </xdr:nvSpPr>
      <xdr:spPr>
        <a:xfrm>
          <a:off x="19989800" y="18023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776" name="直線コネクタ 775">
          <a:extLst>
            <a:ext uri="{FF2B5EF4-FFF2-40B4-BE49-F238E27FC236}">
              <a16:creationId xmlns:a16="http://schemas.microsoft.com/office/drawing/2014/main" id="{A7229D08-08C9-41AF-B3BC-41AC828EA303}"/>
            </a:ext>
          </a:extLst>
        </xdr:cNvPr>
        <xdr:cNvCxnSpPr/>
      </xdr:nvCxnSpPr>
      <xdr:spPr>
        <a:xfrm>
          <a:off x="19881850" y="180196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777" name="【庁舎】&#10;一人当たり面積最大値テキスト">
          <a:extLst>
            <a:ext uri="{FF2B5EF4-FFF2-40B4-BE49-F238E27FC236}">
              <a16:creationId xmlns:a16="http://schemas.microsoft.com/office/drawing/2014/main" id="{E53394FB-3EA7-4E06-ADCD-632C99619A59}"/>
            </a:ext>
          </a:extLst>
        </xdr:cNvPr>
        <xdr:cNvSpPr txBox="1"/>
      </xdr:nvSpPr>
      <xdr:spPr>
        <a:xfrm>
          <a:off x="19989800" y="1619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778" name="直線コネクタ 777">
          <a:extLst>
            <a:ext uri="{FF2B5EF4-FFF2-40B4-BE49-F238E27FC236}">
              <a16:creationId xmlns:a16="http://schemas.microsoft.com/office/drawing/2014/main" id="{03029B28-CE0F-442B-98DF-2329F488139A}"/>
            </a:ext>
          </a:extLst>
        </xdr:cNvPr>
        <xdr:cNvCxnSpPr/>
      </xdr:nvCxnSpPr>
      <xdr:spPr>
        <a:xfrm>
          <a:off x="19881850" y="16421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27050</xdr:rowOff>
    </xdr:from>
    <xdr:ext cx="469744" cy="259045"/>
    <xdr:sp macro="" textlink="">
      <xdr:nvSpPr>
        <xdr:cNvPr id="779" name="【庁舎】&#10;一人当たり面積平均値テキスト">
          <a:extLst>
            <a:ext uri="{FF2B5EF4-FFF2-40B4-BE49-F238E27FC236}">
              <a16:creationId xmlns:a16="http://schemas.microsoft.com/office/drawing/2014/main" id="{96224D4A-C617-4985-8545-2229DB00B141}"/>
            </a:ext>
          </a:extLst>
        </xdr:cNvPr>
        <xdr:cNvSpPr txBox="1"/>
      </xdr:nvSpPr>
      <xdr:spPr>
        <a:xfrm>
          <a:off x="19989800" y="174578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4173</xdr:rowOff>
    </xdr:from>
    <xdr:to>
      <xdr:col>116</xdr:col>
      <xdr:colOff>114300</xdr:colOff>
      <xdr:row>106</xdr:row>
      <xdr:rowOff>105773</xdr:rowOff>
    </xdr:to>
    <xdr:sp macro="" textlink="">
      <xdr:nvSpPr>
        <xdr:cNvPr id="780" name="フローチャート: 判断 779">
          <a:extLst>
            <a:ext uri="{FF2B5EF4-FFF2-40B4-BE49-F238E27FC236}">
              <a16:creationId xmlns:a16="http://schemas.microsoft.com/office/drawing/2014/main" id="{2233D8BC-F1BD-42C7-8AB1-466B18DCBDB2}"/>
            </a:ext>
          </a:extLst>
        </xdr:cNvPr>
        <xdr:cNvSpPr/>
      </xdr:nvSpPr>
      <xdr:spPr>
        <a:xfrm>
          <a:off x="19900900" y="1760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12337</xdr:rowOff>
    </xdr:from>
    <xdr:to>
      <xdr:col>112</xdr:col>
      <xdr:colOff>38100</xdr:colOff>
      <xdr:row>106</xdr:row>
      <xdr:rowOff>113937</xdr:rowOff>
    </xdr:to>
    <xdr:sp macro="" textlink="">
      <xdr:nvSpPr>
        <xdr:cNvPr id="781" name="フローチャート: 判断 780">
          <a:extLst>
            <a:ext uri="{FF2B5EF4-FFF2-40B4-BE49-F238E27FC236}">
              <a16:creationId xmlns:a16="http://schemas.microsoft.com/office/drawing/2014/main" id="{FB7CD006-94C3-46DB-A533-FC9B654F6221}"/>
            </a:ext>
          </a:extLst>
        </xdr:cNvPr>
        <xdr:cNvSpPr/>
      </xdr:nvSpPr>
      <xdr:spPr>
        <a:xfrm>
          <a:off x="19157950" y="1761453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28666</xdr:rowOff>
    </xdr:from>
    <xdr:to>
      <xdr:col>107</xdr:col>
      <xdr:colOff>101600</xdr:colOff>
      <xdr:row>106</xdr:row>
      <xdr:rowOff>130266</xdr:rowOff>
    </xdr:to>
    <xdr:sp macro="" textlink="">
      <xdr:nvSpPr>
        <xdr:cNvPr id="782" name="フローチャート: 判断 781">
          <a:extLst>
            <a:ext uri="{FF2B5EF4-FFF2-40B4-BE49-F238E27FC236}">
              <a16:creationId xmlns:a16="http://schemas.microsoft.com/office/drawing/2014/main" id="{977C9E93-DA8A-448D-BED9-DBBB62AAF051}"/>
            </a:ext>
          </a:extLst>
        </xdr:cNvPr>
        <xdr:cNvSpPr/>
      </xdr:nvSpPr>
      <xdr:spPr>
        <a:xfrm>
          <a:off x="18345150" y="1763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53158</xdr:rowOff>
    </xdr:from>
    <xdr:to>
      <xdr:col>102</xdr:col>
      <xdr:colOff>165100</xdr:colOff>
      <xdr:row>106</xdr:row>
      <xdr:rowOff>154758</xdr:rowOff>
    </xdr:to>
    <xdr:sp macro="" textlink="">
      <xdr:nvSpPr>
        <xdr:cNvPr id="783" name="フローチャート: 判断 782">
          <a:extLst>
            <a:ext uri="{FF2B5EF4-FFF2-40B4-BE49-F238E27FC236}">
              <a16:creationId xmlns:a16="http://schemas.microsoft.com/office/drawing/2014/main" id="{C31A4DC9-3ABC-40BD-B15A-36BF8694CF25}"/>
            </a:ext>
          </a:extLst>
        </xdr:cNvPr>
        <xdr:cNvSpPr/>
      </xdr:nvSpPr>
      <xdr:spPr>
        <a:xfrm>
          <a:off x="17551400" y="1765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58057</xdr:rowOff>
    </xdr:from>
    <xdr:to>
      <xdr:col>98</xdr:col>
      <xdr:colOff>38100</xdr:colOff>
      <xdr:row>106</xdr:row>
      <xdr:rowOff>159657</xdr:rowOff>
    </xdr:to>
    <xdr:sp macro="" textlink="">
      <xdr:nvSpPr>
        <xdr:cNvPr id="784" name="フローチャート: 判断 783">
          <a:extLst>
            <a:ext uri="{FF2B5EF4-FFF2-40B4-BE49-F238E27FC236}">
              <a16:creationId xmlns:a16="http://schemas.microsoft.com/office/drawing/2014/main" id="{472CCA01-2DAA-4F9E-852E-673F0ADBB2FC}"/>
            </a:ext>
          </a:extLst>
        </xdr:cNvPr>
        <xdr:cNvSpPr/>
      </xdr:nvSpPr>
      <xdr:spPr>
        <a:xfrm>
          <a:off x="16757650" y="1766025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94FF7CB6-DAC1-4C2B-9C27-3F6E23608A33}"/>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C4DCE0ED-0158-4804-A801-DEC877B2200A}"/>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A6278822-182B-4B3D-A430-527786E34406}"/>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8" name="テキスト ボックス 787">
          <a:extLst>
            <a:ext uri="{FF2B5EF4-FFF2-40B4-BE49-F238E27FC236}">
              <a16:creationId xmlns:a16="http://schemas.microsoft.com/office/drawing/2014/main" id="{381B8983-D7AD-4A19-90F2-398AFFDFD854}"/>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9" name="テキスト ボックス 788">
          <a:extLst>
            <a:ext uri="{FF2B5EF4-FFF2-40B4-BE49-F238E27FC236}">
              <a16:creationId xmlns:a16="http://schemas.microsoft.com/office/drawing/2014/main" id="{7F672D9D-C8E1-41F6-A2A4-9897E6C998F4}"/>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58057</xdr:rowOff>
    </xdr:from>
    <xdr:to>
      <xdr:col>116</xdr:col>
      <xdr:colOff>114300</xdr:colOff>
      <xdr:row>106</xdr:row>
      <xdr:rowOff>159657</xdr:rowOff>
    </xdr:to>
    <xdr:sp macro="" textlink="">
      <xdr:nvSpPr>
        <xdr:cNvPr id="790" name="楕円 789">
          <a:extLst>
            <a:ext uri="{FF2B5EF4-FFF2-40B4-BE49-F238E27FC236}">
              <a16:creationId xmlns:a16="http://schemas.microsoft.com/office/drawing/2014/main" id="{58D5CC08-4AB3-4712-95D0-AAB5DBD3CFED}"/>
            </a:ext>
          </a:extLst>
        </xdr:cNvPr>
        <xdr:cNvSpPr/>
      </xdr:nvSpPr>
      <xdr:spPr>
        <a:xfrm>
          <a:off x="19900900" y="1766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36484</xdr:rowOff>
    </xdr:from>
    <xdr:ext cx="469744" cy="259045"/>
    <xdr:sp macro="" textlink="">
      <xdr:nvSpPr>
        <xdr:cNvPr id="791" name="【庁舎】&#10;一人当たり面積該当値テキスト">
          <a:extLst>
            <a:ext uri="{FF2B5EF4-FFF2-40B4-BE49-F238E27FC236}">
              <a16:creationId xmlns:a16="http://schemas.microsoft.com/office/drawing/2014/main" id="{AB28FA6A-521D-458B-B1E0-F1F0C6AD0C60}"/>
            </a:ext>
          </a:extLst>
        </xdr:cNvPr>
        <xdr:cNvSpPr txBox="1"/>
      </xdr:nvSpPr>
      <xdr:spPr>
        <a:xfrm>
          <a:off x="19989800" y="1763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64588</xdr:rowOff>
    </xdr:from>
    <xdr:to>
      <xdr:col>112</xdr:col>
      <xdr:colOff>38100</xdr:colOff>
      <xdr:row>106</xdr:row>
      <xdr:rowOff>166188</xdr:rowOff>
    </xdr:to>
    <xdr:sp macro="" textlink="">
      <xdr:nvSpPr>
        <xdr:cNvPr id="792" name="楕円 791">
          <a:extLst>
            <a:ext uri="{FF2B5EF4-FFF2-40B4-BE49-F238E27FC236}">
              <a16:creationId xmlns:a16="http://schemas.microsoft.com/office/drawing/2014/main" id="{07099E16-90AE-4225-88D0-534CCA734BFC}"/>
            </a:ext>
          </a:extLst>
        </xdr:cNvPr>
        <xdr:cNvSpPr/>
      </xdr:nvSpPr>
      <xdr:spPr>
        <a:xfrm>
          <a:off x="19157950" y="1766678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108857</xdr:rowOff>
    </xdr:from>
    <xdr:to>
      <xdr:col>116</xdr:col>
      <xdr:colOff>63500</xdr:colOff>
      <xdr:row>106</xdr:row>
      <xdr:rowOff>115388</xdr:rowOff>
    </xdr:to>
    <xdr:cxnSp macro="">
      <xdr:nvCxnSpPr>
        <xdr:cNvPr id="793" name="直線コネクタ 792">
          <a:extLst>
            <a:ext uri="{FF2B5EF4-FFF2-40B4-BE49-F238E27FC236}">
              <a16:creationId xmlns:a16="http://schemas.microsoft.com/office/drawing/2014/main" id="{9B658932-F63B-45B7-B912-2439F389D56B}"/>
            </a:ext>
          </a:extLst>
        </xdr:cNvPr>
        <xdr:cNvCxnSpPr/>
      </xdr:nvCxnSpPr>
      <xdr:spPr>
        <a:xfrm flipV="1">
          <a:off x="19202400" y="17711057"/>
          <a:ext cx="7493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72752</xdr:rowOff>
    </xdr:from>
    <xdr:to>
      <xdr:col>107</xdr:col>
      <xdr:colOff>101600</xdr:colOff>
      <xdr:row>107</xdr:row>
      <xdr:rowOff>2902</xdr:rowOff>
    </xdr:to>
    <xdr:sp macro="" textlink="">
      <xdr:nvSpPr>
        <xdr:cNvPr id="794" name="楕円 793">
          <a:extLst>
            <a:ext uri="{FF2B5EF4-FFF2-40B4-BE49-F238E27FC236}">
              <a16:creationId xmlns:a16="http://schemas.microsoft.com/office/drawing/2014/main" id="{18E0FFB8-8AC2-4725-B215-82320FDF1C0E}"/>
            </a:ext>
          </a:extLst>
        </xdr:cNvPr>
        <xdr:cNvSpPr/>
      </xdr:nvSpPr>
      <xdr:spPr>
        <a:xfrm>
          <a:off x="18345150" y="1767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115388</xdr:rowOff>
    </xdr:from>
    <xdr:to>
      <xdr:col>111</xdr:col>
      <xdr:colOff>177800</xdr:colOff>
      <xdr:row>106</xdr:row>
      <xdr:rowOff>123552</xdr:rowOff>
    </xdr:to>
    <xdr:cxnSp macro="">
      <xdr:nvCxnSpPr>
        <xdr:cNvPr id="795" name="直線コネクタ 794">
          <a:extLst>
            <a:ext uri="{FF2B5EF4-FFF2-40B4-BE49-F238E27FC236}">
              <a16:creationId xmlns:a16="http://schemas.microsoft.com/office/drawing/2014/main" id="{E193DBF7-E8DC-4961-8952-B81A707BF714}"/>
            </a:ext>
          </a:extLst>
        </xdr:cNvPr>
        <xdr:cNvCxnSpPr/>
      </xdr:nvCxnSpPr>
      <xdr:spPr>
        <a:xfrm flipV="1">
          <a:off x="18395950" y="17717588"/>
          <a:ext cx="80645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82550</xdr:rowOff>
    </xdr:from>
    <xdr:to>
      <xdr:col>102</xdr:col>
      <xdr:colOff>165100</xdr:colOff>
      <xdr:row>107</xdr:row>
      <xdr:rowOff>12700</xdr:rowOff>
    </xdr:to>
    <xdr:sp macro="" textlink="">
      <xdr:nvSpPr>
        <xdr:cNvPr id="796" name="楕円 795">
          <a:extLst>
            <a:ext uri="{FF2B5EF4-FFF2-40B4-BE49-F238E27FC236}">
              <a16:creationId xmlns:a16="http://schemas.microsoft.com/office/drawing/2014/main" id="{B4605143-9264-409A-8C86-B5B8F96A562A}"/>
            </a:ext>
          </a:extLst>
        </xdr:cNvPr>
        <xdr:cNvSpPr/>
      </xdr:nvSpPr>
      <xdr:spPr>
        <a:xfrm>
          <a:off x="175514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123552</xdr:rowOff>
    </xdr:from>
    <xdr:to>
      <xdr:col>107</xdr:col>
      <xdr:colOff>50800</xdr:colOff>
      <xdr:row>106</xdr:row>
      <xdr:rowOff>133350</xdr:rowOff>
    </xdr:to>
    <xdr:cxnSp macro="">
      <xdr:nvCxnSpPr>
        <xdr:cNvPr id="797" name="直線コネクタ 796">
          <a:extLst>
            <a:ext uri="{FF2B5EF4-FFF2-40B4-BE49-F238E27FC236}">
              <a16:creationId xmlns:a16="http://schemas.microsoft.com/office/drawing/2014/main" id="{BA926CBA-F877-4ABD-8764-AA063E563EB7}"/>
            </a:ext>
          </a:extLst>
        </xdr:cNvPr>
        <xdr:cNvCxnSpPr/>
      </xdr:nvCxnSpPr>
      <xdr:spPr>
        <a:xfrm flipV="1">
          <a:off x="17602200" y="17725752"/>
          <a:ext cx="79375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89081</xdr:rowOff>
    </xdr:from>
    <xdr:to>
      <xdr:col>98</xdr:col>
      <xdr:colOff>38100</xdr:colOff>
      <xdr:row>107</xdr:row>
      <xdr:rowOff>19231</xdr:rowOff>
    </xdr:to>
    <xdr:sp macro="" textlink="">
      <xdr:nvSpPr>
        <xdr:cNvPr id="798" name="楕円 797">
          <a:extLst>
            <a:ext uri="{FF2B5EF4-FFF2-40B4-BE49-F238E27FC236}">
              <a16:creationId xmlns:a16="http://schemas.microsoft.com/office/drawing/2014/main" id="{7D99A68F-840B-4EA2-947E-C322DFD08808}"/>
            </a:ext>
          </a:extLst>
        </xdr:cNvPr>
        <xdr:cNvSpPr/>
      </xdr:nvSpPr>
      <xdr:spPr>
        <a:xfrm>
          <a:off x="16757650" y="1769128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133350</xdr:rowOff>
    </xdr:from>
    <xdr:to>
      <xdr:col>102</xdr:col>
      <xdr:colOff>114300</xdr:colOff>
      <xdr:row>106</xdr:row>
      <xdr:rowOff>139881</xdr:rowOff>
    </xdr:to>
    <xdr:cxnSp macro="">
      <xdr:nvCxnSpPr>
        <xdr:cNvPr id="799" name="直線コネクタ 798">
          <a:extLst>
            <a:ext uri="{FF2B5EF4-FFF2-40B4-BE49-F238E27FC236}">
              <a16:creationId xmlns:a16="http://schemas.microsoft.com/office/drawing/2014/main" id="{F4B45770-242B-4075-83B5-0EA850A74B61}"/>
            </a:ext>
          </a:extLst>
        </xdr:cNvPr>
        <xdr:cNvCxnSpPr/>
      </xdr:nvCxnSpPr>
      <xdr:spPr>
        <a:xfrm flipV="1">
          <a:off x="16802100" y="17735550"/>
          <a:ext cx="8001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130464</xdr:rowOff>
    </xdr:from>
    <xdr:ext cx="469744" cy="259045"/>
    <xdr:sp macro="" textlink="">
      <xdr:nvSpPr>
        <xdr:cNvPr id="800" name="n_1aveValue【庁舎】&#10;一人当たり面積">
          <a:extLst>
            <a:ext uri="{FF2B5EF4-FFF2-40B4-BE49-F238E27FC236}">
              <a16:creationId xmlns:a16="http://schemas.microsoft.com/office/drawing/2014/main" id="{A2C5EC56-76F3-4DD7-B144-36228019FA7C}"/>
            </a:ext>
          </a:extLst>
        </xdr:cNvPr>
        <xdr:cNvSpPr txBox="1"/>
      </xdr:nvSpPr>
      <xdr:spPr>
        <a:xfrm>
          <a:off x="18980227" y="1738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146793</xdr:rowOff>
    </xdr:from>
    <xdr:ext cx="469744" cy="259045"/>
    <xdr:sp macro="" textlink="">
      <xdr:nvSpPr>
        <xdr:cNvPr id="801" name="n_2aveValue【庁舎】&#10;一人当たり面積">
          <a:extLst>
            <a:ext uri="{FF2B5EF4-FFF2-40B4-BE49-F238E27FC236}">
              <a16:creationId xmlns:a16="http://schemas.microsoft.com/office/drawing/2014/main" id="{41996072-CE1C-4EF0-83C1-E5935AFD7D69}"/>
            </a:ext>
          </a:extLst>
        </xdr:cNvPr>
        <xdr:cNvSpPr txBox="1"/>
      </xdr:nvSpPr>
      <xdr:spPr>
        <a:xfrm>
          <a:off x="18180127" y="1740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171285</xdr:rowOff>
    </xdr:from>
    <xdr:ext cx="469744" cy="259045"/>
    <xdr:sp macro="" textlink="">
      <xdr:nvSpPr>
        <xdr:cNvPr id="802" name="n_3aveValue【庁舎】&#10;一人当たり面積">
          <a:extLst>
            <a:ext uri="{FF2B5EF4-FFF2-40B4-BE49-F238E27FC236}">
              <a16:creationId xmlns:a16="http://schemas.microsoft.com/office/drawing/2014/main" id="{AD494BB7-A502-4E60-9368-E6A75F1CD3E2}"/>
            </a:ext>
          </a:extLst>
        </xdr:cNvPr>
        <xdr:cNvSpPr txBox="1"/>
      </xdr:nvSpPr>
      <xdr:spPr>
        <a:xfrm>
          <a:off x="17386377" y="1743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4734</xdr:rowOff>
    </xdr:from>
    <xdr:ext cx="469744" cy="259045"/>
    <xdr:sp macro="" textlink="">
      <xdr:nvSpPr>
        <xdr:cNvPr id="803" name="n_4aveValue【庁舎】&#10;一人当たり面積">
          <a:extLst>
            <a:ext uri="{FF2B5EF4-FFF2-40B4-BE49-F238E27FC236}">
              <a16:creationId xmlns:a16="http://schemas.microsoft.com/office/drawing/2014/main" id="{13DEA0AC-8F58-4101-850B-70C6083766BF}"/>
            </a:ext>
          </a:extLst>
        </xdr:cNvPr>
        <xdr:cNvSpPr txBox="1"/>
      </xdr:nvSpPr>
      <xdr:spPr>
        <a:xfrm>
          <a:off x="16592627" y="1743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157315</xdr:rowOff>
    </xdr:from>
    <xdr:ext cx="469744" cy="259045"/>
    <xdr:sp macro="" textlink="">
      <xdr:nvSpPr>
        <xdr:cNvPr id="804" name="n_1mainValue【庁舎】&#10;一人当たり面積">
          <a:extLst>
            <a:ext uri="{FF2B5EF4-FFF2-40B4-BE49-F238E27FC236}">
              <a16:creationId xmlns:a16="http://schemas.microsoft.com/office/drawing/2014/main" id="{E1D8B7F4-A201-42B8-A734-D41C619D8C7D}"/>
            </a:ext>
          </a:extLst>
        </xdr:cNvPr>
        <xdr:cNvSpPr txBox="1"/>
      </xdr:nvSpPr>
      <xdr:spPr>
        <a:xfrm>
          <a:off x="18980227" y="17759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165479</xdr:rowOff>
    </xdr:from>
    <xdr:ext cx="469744" cy="259045"/>
    <xdr:sp macro="" textlink="">
      <xdr:nvSpPr>
        <xdr:cNvPr id="805" name="n_2mainValue【庁舎】&#10;一人当たり面積">
          <a:extLst>
            <a:ext uri="{FF2B5EF4-FFF2-40B4-BE49-F238E27FC236}">
              <a16:creationId xmlns:a16="http://schemas.microsoft.com/office/drawing/2014/main" id="{30C862FE-B5BB-4688-AC88-0DDF18E35380}"/>
            </a:ext>
          </a:extLst>
        </xdr:cNvPr>
        <xdr:cNvSpPr txBox="1"/>
      </xdr:nvSpPr>
      <xdr:spPr>
        <a:xfrm>
          <a:off x="18180127" y="177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3827</xdr:rowOff>
    </xdr:from>
    <xdr:ext cx="469744" cy="259045"/>
    <xdr:sp macro="" textlink="">
      <xdr:nvSpPr>
        <xdr:cNvPr id="806" name="n_3mainValue【庁舎】&#10;一人当たり面積">
          <a:extLst>
            <a:ext uri="{FF2B5EF4-FFF2-40B4-BE49-F238E27FC236}">
              <a16:creationId xmlns:a16="http://schemas.microsoft.com/office/drawing/2014/main" id="{661CC4AA-A7F8-4476-B742-D03E01DC0F0D}"/>
            </a:ext>
          </a:extLst>
        </xdr:cNvPr>
        <xdr:cNvSpPr txBox="1"/>
      </xdr:nvSpPr>
      <xdr:spPr>
        <a:xfrm>
          <a:off x="17386377" y="17777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10358</xdr:rowOff>
    </xdr:from>
    <xdr:ext cx="469744" cy="259045"/>
    <xdr:sp macro="" textlink="">
      <xdr:nvSpPr>
        <xdr:cNvPr id="807" name="n_4mainValue【庁舎】&#10;一人当たり面積">
          <a:extLst>
            <a:ext uri="{FF2B5EF4-FFF2-40B4-BE49-F238E27FC236}">
              <a16:creationId xmlns:a16="http://schemas.microsoft.com/office/drawing/2014/main" id="{361E26E9-D936-4BB9-A389-154DD95DB4BE}"/>
            </a:ext>
          </a:extLst>
        </xdr:cNvPr>
        <xdr:cNvSpPr txBox="1"/>
      </xdr:nvSpPr>
      <xdr:spPr>
        <a:xfrm>
          <a:off x="16592627" y="17784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8" name="正方形/長方形 807">
          <a:extLst>
            <a:ext uri="{FF2B5EF4-FFF2-40B4-BE49-F238E27FC236}">
              <a16:creationId xmlns:a16="http://schemas.microsoft.com/office/drawing/2014/main" id="{23FA2074-A4FC-4E6B-A85E-49535F4A5D9D}"/>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9" name="正方形/長方形 808">
          <a:extLst>
            <a:ext uri="{FF2B5EF4-FFF2-40B4-BE49-F238E27FC236}">
              <a16:creationId xmlns:a16="http://schemas.microsoft.com/office/drawing/2014/main" id="{3A9E58A7-E02D-4CE7-AC6C-34BE4DD059B4}"/>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0" name="テキスト ボックス 809">
          <a:extLst>
            <a:ext uri="{FF2B5EF4-FFF2-40B4-BE49-F238E27FC236}">
              <a16:creationId xmlns:a16="http://schemas.microsoft.com/office/drawing/2014/main" id="{086888AD-C9CF-4F55-90AC-8C66E0690977}"/>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が高いものは図書館及び福祉施設である。図書館については建物を賃借しており、一部の機械・電気設備しか有形固定資産がないことが、平均値を上回っている要因と考えられる。老人福祉施設であった梅園荘は、既に供用停止をしており令和７年度に解体工事を予定している。体育館・プールについては、平成</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年に供用開始された比較的新しい施設であるため、類似団体平均を下回っている。一般廃棄物処理施設については、ごみ処理施設の大規模保全工事を平成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か年で実施し、機能改善や施設寿命の延伸を図っている。また、一般廃棄物処理施設の一人当たり有形固定資産額は類似団体平均値の</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倍と非常に高くなっているが、これは観光地・別荘地でもある本市では交流人口を考慮した施設整備を行っているためである。令和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日当たりのごみ排出量を比較すると全国平均の</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倍であり、人口規模以上の施設を維持していく必要がある。保健センターの有形固定資産減価償却率は類似団体平均を上回っているが、平成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年度に外壁改修、平成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年度にかけて空調設備等の更新工事や維持補修を実施しており、利用上の支障は発生していない。消防施設については、施設面積の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分の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を占める消防庁舎の建替えを平成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年度に、南熱海出張所の建替えを令和元年度に実施したが、年数の経過に伴い有形固定資産減価償却率は類似団体平均を上回った。庁舎についても、施設面積の約半分を占めている本庁舎を平成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年に建替え、消防出張所と併設している南熱海支所について令和元年度に建替え工事を実施したが、年数の経過に伴い有形固定資産減価償却率は類似団体平均を上回った。</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静岡県熱海市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33,934
32,933
61.70
24,209,526
21,981,698
1,908,530
10,583,291
16,171,435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年度の財政力指数は、前年度と比較して</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ポイント減少となったが、これは、普通交付税算定における基準財政収入額が増加したものの、基準財政需要額がそれ以上に増加したことによる。基準財政収入額は市町村民税所得割・法人税割、固定資産税等が増加し、基準財政需要額は消防費や保険衛生費等が増加した。今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月熱海市伊豆山土石流災害からの復旧・復興事業に係る公債費等の増加が見込まれるため、本市の財政状況、後年度の公債費負担や償還能力等に充分に配慮しながら財政の健全性確保に努める。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3628</xdr:rowOff>
    </xdr:from>
    <xdr:to>
      <xdr:col>23</xdr:col>
      <xdr:colOff>133350</xdr:colOff>
      <xdr:row>37</xdr:row>
      <xdr:rowOff>55336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6347278"/>
          <a:ext cx="8382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123372</xdr:rowOff>
    </xdr:from>
    <xdr:to>
      <xdr:col>19</xdr:col>
      <xdr:colOff>133350</xdr:colOff>
      <xdr:row>37</xdr:row>
      <xdr:rowOff>3628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295572"/>
          <a:ext cx="889000" cy="5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94542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88900</xdr:rowOff>
    </xdr:from>
    <xdr:to>
      <xdr:col>15</xdr:col>
      <xdr:colOff>82550</xdr:colOff>
      <xdr:row>36</xdr:row>
      <xdr:rowOff>123372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2611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162378</xdr:rowOff>
    </xdr:from>
    <xdr:to>
      <xdr:col>15</xdr:col>
      <xdr:colOff>133350</xdr:colOff>
      <xdr:row>41</xdr:row>
      <xdr:rowOff>92528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77305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0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88900</xdr:rowOff>
    </xdr:from>
    <xdr:to>
      <xdr:col>11</xdr:col>
      <xdr:colOff>31750</xdr:colOff>
      <xdr:row>36</xdr:row>
      <xdr:rowOff>88900</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261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146249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4536</xdr:rowOff>
    </xdr:from>
    <xdr:to>
      <xdr:col>23</xdr:col>
      <xdr:colOff>184150</xdr:colOff>
      <xdr:row>37</xdr:row>
      <xdr:rowOff>106136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34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21063</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19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124278</xdr:rowOff>
    </xdr:from>
    <xdr:to>
      <xdr:col>19</xdr:col>
      <xdr:colOff>184150</xdr:colOff>
      <xdr:row>37</xdr:row>
      <xdr:rowOff>54428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29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64605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065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72572</xdr:rowOff>
    </xdr:from>
    <xdr:to>
      <xdr:col>15</xdr:col>
      <xdr:colOff>133350</xdr:colOff>
      <xdr:row>37</xdr:row>
      <xdr:rowOff>2722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24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12899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01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38100</xdr:rowOff>
    </xdr:from>
    <xdr:to>
      <xdr:col>11</xdr:col>
      <xdr:colOff>82550</xdr:colOff>
      <xdr:row>36</xdr:row>
      <xdr:rowOff>139700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149877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38100</xdr:rowOff>
    </xdr:from>
    <xdr:to>
      <xdr:col>7</xdr:col>
      <xdr:colOff>31750</xdr:colOff>
      <xdr:row>36</xdr:row>
      <xdr:rowOff>139700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149877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年度の経常収支比率は、歳出の経常経費一般財源充当額が前年度と比較して増加し、歳入の経常一般財源も増加となったが、歳出の増額が大きかったことから、前年度と比較して</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増加となった。経常経費一般財源充当額は、人件費や維持補修費、補助費等が前年度と比較して増加となった。経常一般財源は、地方税及び普通交付税の増加等により、前年度と比較して増加となった。引き続き市税等の自主財源の確保及び事務事業の見直しを行い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47244</xdr:rowOff>
    </xdr:from>
    <xdr:to>
      <xdr:col>23</xdr:col>
      <xdr:colOff>133350</xdr:colOff>
      <xdr:row>66</xdr:row>
      <xdr:rowOff>106680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62794"/>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133621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0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47244</xdr:rowOff>
    </xdr:from>
    <xdr:to>
      <xdr:col>24</xdr:col>
      <xdr:colOff>12700</xdr:colOff>
      <xdr:row>59</xdr:row>
      <xdr:rowOff>47244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1270</xdr:rowOff>
    </xdr:from>
    <xdr:to>
      <xdr:col>23</xdr:col>
      <xdr:colOff>133350</xdr:colOff>
      <xdr:row>61</xdr:row>
      <xdr:rowOff>22860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288270"/>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38117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6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1270</xdr:rowOff>
    </xdr:from>
    <xdr:to>
      <xdr:col>19</xdr:col>
      <xdr:colOff>133350</xdr:colOff>
      <xdr:row>60</xdr:row>
      <xdr:rowOff>1270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2882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160274</xdr:rowOff>
    </xdr:from>
    <xdr:to>
      <xdr:col>19</xdr:col>
      <xdr:colOff>184150</xdr:colOff>
      <xdr:row>62</xdr:row>
      <xdr:rowOff>90424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75201</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0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1270</xdr:rowOff>
    </xdr:from>
    <xdr:to>
      <xdr:col>15</xdr:col>
      <xdr:colOff>82550</xdr:colOff>
      <xdr:row>61</xdr:row>
      <xdr:rowOff>90424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288270"/>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133858</xdr:rowOff>
    </xdr:from>
    <xdr:to>
      <xdr:col>15</xdr:col>
      <xdr:colOff>133350</xdr:colOff>
      <xdr:row>61</xdr:row>
      <xdr:rowOff>64008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48785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30226</xdr:rowOff>
    </xdr:from>
    <xdr:to>
      <xdr:col>11</xdr:col>
      <xdr:colOff>31750</xdr:colOff>
      <xdr:row>61</xdr:row>
      <xdr:rowOff>90424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317226"/>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32258</xdr:rowOff>
    </xdr:from>
    <xdr:to>
      <xdr:col>11</xdr:col>
      <xdr:colOff>82550</xdr:colOff>
      <xdr:row>62</xdr:row>
      <xdr:rowOff>133858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118635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99822</xdr:rowOff>
    </xdr:from>
    <xdr:to>
      <xdr:col>7</xdr:col>
      <xdr:colOff>31750</xdr:colOff>
      <xdr:row>63</xdr:row>
      <xdr:rowOff>29972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14749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16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143510</xdr:rowOff>
    </xdr:from>
    <xdr:to>
      <xdr:col>23</xdr:col>
      <xdr:colOff>184150</xdr:colOff>
      <xdr:row>61</xdr:row>
      <xdr:rowOff>73660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160037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27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121920</xdr:rowOff>
    </xdr:from>
    <xdr:to>
      <xdr:col>19</xdr:col>
      <xdr:colOff>184150</xdr:colOff>
      <xdr:row>60</xdr:row>
      <xdr:rowOff>52070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62247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006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121920</xdr:rowOff>
    </xdr:from>
    <xdr:to>
      <xdr:col>15</xdr:col>
      <xdr:colOff>133350</xdr:colOff>
      <xdr:row>60</xdr:row>
      <xdr:rowOff>52070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62247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39624</xdr:rowOff>
    </xdr:from>
    <xdr:to>
      <xdr:col>11</xdr:col>
      <xdr:colOff>82550</xdr:colOff>
      <xdr:row>61</xdr:row>
      <xdr:rowOff>141224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49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151401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26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150876</xdr:rowOff>
    </xdr:from>
    <xdr:to>
      <xdr:col>7</xdr:col>
      <xdr:colOff>31750</xdr:colOff>
      <xdr:row>60</xdr:row>
      <xdr:rowOff>81026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26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91203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03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[237,634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人口１人当たり人件費・物件費等決算額は、前年度と比較して増加となった。これは、人件費は減少したものの、令和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熱海市伊豆山土石流災害からの復興に係る物件費等が増加したことによる。これまでも、アウトソーシングや再任用制度の活用を図り、職員数の適正管理を行いながら人件費や経常的な物件費の抑制に努めてきたが、類似団体内平均値を大きく上回っており、引き続き経常的な人件費等の抑制に努める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月熱海市伊豆山土石流災害からの復旧・復興事業を最優先とするため、しばらくは高い水準で推移することが見込まれる。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79835</xdr:rowOff>
    </xdr:from>
    <xdr:to>
      <xdr:col>23</xdr:col>
      <xdr:colOff>133350</xdr:colOff>
      <xdr:row>89</xdr:row>
      <xdr:rowOff>143230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795835"/>
          <a:ext cx="0" cy="16064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115307</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143230</xdr:rowOff>
    </xdr:from>
    <xdr:to>
      <xdr:col>24</xdr:col>
      <xdr:colOff>12700</xdr:colOff>
      <xdr:row>89</xdr:row>
      <xdr:rowOff>143230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166212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39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79835</xdr:rowOff>
    </xdr:from>
    <xdr:to>
      <xdr:col>24</xdr:col>
      <xdr:colOff>12700</xdr:colOff>
      <xdr:row>80</xdr:row>
      <xdr:rowOff>79835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79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96138</xdr:rowOff>
    </xdr:from>
    <xdr:to>
      <xdr:col>23</xdr:col>
      <xdr:colOff>133350</xdr:colOff>
      <xdr:row>82</xdr:row>
      <xdr:rowOff>158758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55038"/>
          <a:ext cx="838200" cy="6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98525</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8145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81998</xdr:rowOff>
    </xdr:from>
    <xdr:to>
      <xdr:col>23</xdr:col>
      <xdr:colOff>184150</xdr:colOff>
      <xdr:row>82</xdr:row>
      <xdr:rowOff>12148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396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96138</xdr:rowOff>
    </xdr:from>
    <xdr:to>
      <xdr:col>19</xdr:col>
      <xdr:colOff>133350</xdr:colOff>
      <xdr:row>82</xdr:row>
      <xdr:rowOff>120492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3225800" y="14155038"/>
          <a:ext cx="889000" cy="2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85306</xdr:rowOff>
    </xdr:from>
    <xdr:to>
      <xdr:col>19</xdr:col>
      <xdr:colOff>184150</xdr:colOff>
      <xdr:row>82</xdr:row>
      <xdr:rowOff>15456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39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25633</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741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3843</xdr:rowOff>
    </xdr:from>
    <xdr:to>
      <xdr:col>15</xdr:col>
      <xdr:colOff>82550</xdr:colOff>
      <xdr:row>82</xdr:row>
      <xdr:rowOff>120492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62743"/>
          <a:ext cx="889000" cy="11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69304</xdr:rowOff>
    </xdr:from>
    <xdr:to>
      <xdr:col>15</xdr:col>
      <xdr:colOff>133350</xdr:colOff>
      <xdr:row>81</xdr:row>
      <xdr:rowOff>170904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9631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725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152287</xdr:rowOff>
    </xdr:from>
    <xdr:to>
      <xdr:col>11</xdr:col>
      <xdr:colOff>31750</xdr:colOff>
      <xdr:row>82</xdr:row>
      <xdr:rowOff>3843</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39737"/>
          <a:ext cx="889000" cy="2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87396</xdr:rowOff>
    </xdr:from>
    <xdr:to>
      <xdr:col>11</xdr:col>
      <xdr:colOff>82550</xdr:colOff>
      <xdr:row>82</xdr:row>
      <xdr:rowOff>17546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7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27723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43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13419</xdr:rowOff>
    </xdr:from>
    <xdr:to>
      <xdr:col>7</xdr:col>
      <xdr:colOff>31750</xdr:colOff>
      <xdr:row>81</xdr:row>
      <xdr:rowOff>115019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0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125196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669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107958</xdr:rowOff>
    </xdr:from>
    <xdr:to>
      <xdr:col>23</xdr:col>
      <xdr:colOff>184150</xdr:colOff>
      <xdr:row>83</xdr:row>
      <xdr:rowOff>38108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6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80035</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138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45338</xdr:rowOff>
    </xdr:from>
    <xdr:to>
      <xdr:col>19</xdr:col>
      <xdr:colOff>184150</xdr:colOff>
      <xdr:row>82</xdr:row>
      <xdr:rowOff>146938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0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131715</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190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69692</xdr:rowOff>
    </xdr:from>
    <xdr:to>
      <xdr:col>15</xdr:col>
      <xdr:colOff>133350</xdr:colOff>
      <xdr:row>82</xdr:row>
      <xdr:rowOff>171292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12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156069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214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124493</xdr:rowOff>
    </xdr:from>
    <xdr:to>
      <xdr:col>11</xdr:col>
      <xdr:colOff>82550</xdr:colOff>
      <xdr:row>82</xdr:row>
      <xdr:rowOff>54643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1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39420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09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101487</xdr:rowOff>
    </xdr:from>
    <xdr:to>
      <xdr:col>7</xdr:col>
      <xdr:colOff>31750</xdr:colOff>
      <xdr:row>82</xdr:row>
      <xdr:rowOff>31637</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8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16414</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07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引き続き高水準で推移している。管理、監督者の若年化、本市職員の経験年数別の在職階層の変動が顕著であり、類似団体内平均、全国平均等を依然として大きく上回っている。今後とも職員配置や給与水準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138289</xdr:rowOff>
    </xdr:from>
    <xdr:to>
      <xdr:col>81</xdr:col>
      <xdr:colOff>44450</xdr:colOff>
      <xdr:row>88</xdr:row>
      <xdr:rowOff>26811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54289"/>
          <a:ext cx="0" cy="12601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170338</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086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26811</xdr:rowOff>
    </xdr:from>
    <xdr:to>
      <xdr:col>81</xdr:col>
      <xdr:colOff>133350</xdr:colOff>
      <xdr:row>88</xdr:row>
      <xdr:rowOff>26811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11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53216</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9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138289</xdr:rowOff>
    </xdr:from>
    <xdr:to>
      <xdr:col>81</xdr:col>
      <xdr:colOff>133350</xdr:colOff>
      <xdr:row>80</xdr:row>
      <xdr:rowOff>138289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54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13405</xdr:rowOff>
    </xdr:from>
    <xdr:to>
      <xdr:col>81</xdr:col>
      <xdr:colOff>44450</xdr:colOff>
      <xdr:row>88</xdr:row>
      <xdr:rowOff>26811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510100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99077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13405</xdr:rowOff>
    </xdr:from>
    <xdr:to>
      <xdr:col>77</xdr:col>
      <xdr:colOff>44450</xdr:colOff>
      <xdr:row>88</xdr:row>
      <xdr:rowOff>13405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510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136172</xdr:rowOff>
    </xdr:from>
    <xdr:to>
      <xdr:col>77</xdr:col>
      <xdr:colOff>95250</xdr:colOff>
      <xdr:row>84</xdr:row>
      <xdr:rowOff>66322</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76499</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135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13405</xdr:rowOff>
    </xdr:from>
    <xdr:to>
      <xdr:col>72</xdr:col>
      <xdr:colOff>203200</xdr:colOff>
      <xdr:row>88</xdr:row>
      <xdr:rowOff>120650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5101005"/>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149578</xdr:rowOff>
    </xdr:from>
    <xdr:to>
      <xdr:col>73</xdr:col>
      <xdr:colOff>44450</xdr:colOff>
      <xdr:row>84</xdr:row>
      <xdr:rowOff>79728</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89905</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1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80434</xdr:rowOff>
    </xdr:from>
    <xdr:to>
      <xdr:col>68</xdr:col>
      <xdr:colOff>152400</xdr:colOff>
      <xdr:row>88</xdr:row>
      <xdr:rowOff>120650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51680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109361</xdr:rowOff>
    </xdr:from>
    <xdr:to>
      <xdr:col>68</xdr:col>
      <xdr:colOff>203200</xdr:colOff>
      <xdr:row>84</xdr:row>
      <xdr:rowOff>39511</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33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49688</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10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122766</xdr:rowOff>
    </xdr:from>
    <xdr:to>
      <xdr:col>64</xdr:col>
      <xdr:colOff>152400</xdr:colOff>
      <xdr:row>84</xdr:row>
      <xdr:rowOff>52916</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63093</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147461</xdr:rowOff>
    </xdr:from>
    <xdr:to>
      <xdr:col>81</xdr:col>
      <xdr:colOff>95250</xdr:colOff>
      <xdr:row>88</xdr:row>
      <xdr:rowOff>77611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50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43338</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95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134055</xdr:rowOff>
    </xdr:from>
    <xdr:to>
      <xdr:col>77</xdr:col>
      <xdr:colOff>95250</xdr:colOff>
      <xdr:row>88</xdr:row>
      <xdr:rowOff>64205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50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48982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136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134055</xdr:rowOff>
    </xdr:from>
    <xdr:to>
      <xdr:col>73</xdr:col>
      <xdr:colOff>44450</xdr:colOff>
      <xdr:row>88</xdr:row>
      <xdr:rowOff>64205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50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48982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13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69850</xdr:rowOff>
    </xdr:from>
    <xdr:to>
      <xdr:col>68</xdr:col>
      <xdr:colOff>203200</xdr:colOff>
      <xdr:row>89</xdr:row>
      <xdr:rowOff>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156227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29634</xdr:rowOff>
    </xdr:from>
    <xdr:to>
      <xdr:col>64</xdr:col>
      <xdr:colOff>152400</xdr:colOff>
      <xdr:row>88</xdr:row>
      <xdr:rowOff>131234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116011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人口減少の影響により人口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人当たりの職員数は、前年度と比較して</a:t>
          </a:r>
          <a:r>
            <a:rPr kumimoji="1" lang="en-US" altLang="ja-JP" sz="1300">
              <a:latin typeface="ＭＳ Ｐゴシック" panose="020B0600070205080204" pitchFamily="50" charset="-128"/>
              <a:ea typeface="ＭＳ Ｐゴシック" panose="020B0600070205080204" pitchFamily="50" charset="-128"/>
            </a:rPr>
            <a:t>0.19</a:t>
          </a:r>
          <a:r>
            <a:rPr kumimoji="1" lang="ja-JP" altLang="en-US" sz="1300">
              <a:latin typeface="ＭＳ Ｐゴシック" panose="020B0600070205080204" pitchFamily="50" charset="-128"/>
              <a:ea typeface="ＭＳ Ｐゴシック" panose="020B0600070205080204" pitchFamily="50" charset="-128"/>
            </a:rPr>
            <a:t>ポイント増加し、全国平均、静岡県平均及び類似団体平均値を上回っている。</a:t>
          </a:r>
        </a:p>
        <a:p>
          <a:r>
            <a:rPr kumimoji="1" lang="ja-JP" altLang="en-US" sz="1300">
              <a:latin typeface="ＭＳ Ｐゴシック" panose="020B0600070205080204" pitchFamily="50" charset="-128"/>
              <a:ea typeface="ＭＳ Ｐゴシック" panose="020B0600070205080204" pitchFamily="50" charset="-128"/>
            </a:rPr>
            <a:t>数値が高い要因として、観光地特有の行政需要から消防やごみ処理業務に職員を確保する必要があることや、別荘等を所有している市外納税者の対応などにより職員数が多くなっている。事務の合理化及び効率化を図り、より適切な職員の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85048</xdr:rowOff>
    </xdr:from>
    <xdr:to>
      <xdr:col>81</xdr:col>
      <xdr:colOff>44450</xdr:colOff>
      <xdr:row>67</xdr:row>
      <xdr:rowOff>116205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00598"/>
          <a:ext cx="0" cy="1402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88282</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116205</xdr:rowOff>
    </xdr:from>
    <xdr:to>
      <xdr:col>81</xdr:col>
      <xdr:colOff>133350</xdr:colOff>
      <xdr:row>67</xdr:row>
      <xdr:rowOff>116205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171425</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4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85048</xdr:rowOff>
    </xdr:from>
    <xdr:to>
      <xdr:col>81</xdr:col>
      <xdr:colOff>133350</xdr:colOff>
      <xdr:row>59</xdr:row>
      <xdr:rowOff>85048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0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46186</xdr:rowOff>
    </xdr:from>
    <xdr:to>
      <xdr:col>81</xdr:col>
      <xdr:colOff>44450</xdr:colOff>
      <xdr:row>61</xdr:row>
      <xdr:rowOff>53827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04636"/>
          <a:ext cx="838200" cy="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38181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1537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21654</xdr:rowOff>
    </xdr:from>
    <xdr:to>
      <xdr:col>81</xdr:col>
      <xdr:colOff>95250</xdr:colOff>
      <xdr:row>60</xdr:row>
      <xdr:rowOff>123254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25273</xdr:rowOff>
    </xdr:from>
    <xdr:to>
      <xdr:col>77</xdr:col>
      <xdr:colOff>44450</xdr:colOff>
      <xdr:row>61</xdr:row>
      <xdr:rowOff>46186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83723"/>
          <a:ext cx="889000" cy="2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20447</xdr:rowOff>
    </xdr:from>
    <xdr:to>
      <xdr:col>77</xdr:col>
      <xdr:colOff>95250</xdr:colOff>
      <xdr:row>60</xdr:row>
      <xdr:rowOff>122047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132224</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076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13208</xdr:rowOff>
    </xdr:from>
    <xdr:to>
      <xdr:col>72</xdr:col>
      <xdr:colOff>203200</xdr:colOff>
      <xdr:row>61</xdr:row>
      <xdr:rowOff>25273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7165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16023</xdr:rowOff>
    </xdr:from>
    <xdr:to>
      <xdr:col>73</xdr:col>
      <xdr:colOff>44450</xdr:colOff>
      <xdr:row>60</xdr:row>
      <xdr:rowOff>117623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127800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07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7980</xdr:rowOff>
    </xdr:from>
    <xdr:to>
      <xdr:col>68</xdr:col>
      <xdr:colOff>152400</xdr:colOff>
      <xdr:row>61</xdr:row>
      <xdr:rowOff>13208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66430"/>
          <a:ext cx="889000" cy="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39349</xdr:rowOff>
    </xdr:from>
    <xdr:to>
      <xdr:col>68</xdr:col>
      <xdr:colOff>203200</xdr:colOff>
      <xdr:row>60</xdr:row>
      <xdr:rowOff>140949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151126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095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29294</xdr:rowOff>
    </xdr:from>
    <xdr:to>
      <xdr:col>64</xdr:col>
      <xdr:colOff>152400</xdr:colOff>
      <xdr:row>60</xdr:row>
      <xdr:rowOff>130894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141071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08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3027</xdr:rowOff>
    </xdr:from>
    <xdr:to>
      <xdr:col>81</xdr:col>
      <xdr:colOff>95250</xdr:colOff>
      <xdr:row>61</xdr:row>
      <xdr:rowOff>104627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6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146554</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433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166836</xdr:rowOff>
    </xdr:from>
    <xdr:to>
      <xdr:col>77</xdr:col>
      <xdr:colOff>95250</xdr:colOff>
      <xdr:row>61</xdr:row>
      <xdr:rowOff>96986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5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81763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540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145923</xdr:rowOff>
    </xdr:from>
    <xdr:to>
      <xdr:col>73</xdr:col>
      <xdr:colOff>44450</xdr:colOff>
      <xdr:row>61</xdr:row>
      <xdr:rowOff>76073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3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60850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51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133858</xdr:rowOff>
    </xdr:from>
    <xdr:to>
      <xdr:col>68</xdr:col>
      <xdr:colOff>203200</xdr:colOff>
      <xdr:row>61</xdr:row>
      <xdr:rowOff>64008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2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48785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128630</xdr:rowOff>
    </xdr:from>
    <xdr:to>
      <xdr:col>64</xdr:col>
      <xdr:colOff>152400</xdr:colOff>
      <xdr:row>61</xdr:row>
      <xdr:rowOff>58780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1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43557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50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実質公債費比率は、認定こども園整備事業等に係る元金償還が開始されたことに起因し、前年度に比べ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ポイント増加となった。類似団体内平均値と比較し</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ポイント下回っているが、これは、償還元金を上回らない額での地方債発行に努めていることや、投資的事業を抑制してきたことによる。今後は、令和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月熱海市伊豆山土石流災害からの復旧・復興事業に係る新規発行が見込まれるため、投資的事業を取捨選択し、地方債の新規発行額を計画的に行うように努める。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65012</xdr:rowOff>
    </xdr:from>
    <xdr:to>
      <xdr:col>81</xdr:col>
      <xdr:colOff>44450</xdr:colOff>
      <xdr:row>45</xdr:row>
      <xdr:rowOff>51102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065762"/>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151389</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80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65012</xdr:rowOff>
    </xdr:from>
    <xdr:to>
      <xdr:col>81</xdr:col>
      <xdr:colOff>133350</xdr:colOff>
      <xdr:row>35</xdr:row>
      <xdr:rowOff>65012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06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67733</xdr:rowOff>
    </xdr:from>
    <xdr:to>
      <xdr:col>81</xdr:col>
      <xdr:colOff>44450</xdr:colOff>
      <xdr:row>38</xdr:row>
      <xdr:rowOff>102205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6582833"/>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170241</xdr:rowOff>
    </xdr:from>
    <xdr:to>
      <xdr:col>77</xdr:col>
      <xdr:colOff>44450</xdr:colOff>
      <xdr:row>38</xdr:row>
      <xdr:rowOff>67733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5290800" y="6513891"/>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48579</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7078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124278</xdr:rowOff>
    </xdr:from>
    <xdr:to>
      <xdr:col>72</xdr:col>
      <xdr:colOff>203200</xdr:colOff>
      <xdr:row>37</xdr:row>
      <xdr:rowOff>170241</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4401800" y="6467928"/>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156633</xdr:rowOff>
    </xdr:from>
    <xdr:to>
      <xdr:col>73</xdr:col>
      <xdr:colOff>44450</xdr:colOff>
      <xdr:row>41</xdr:row>
      <xdr:rowOff>86783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71560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112788</xdr:rowOff>
    </xdr:from>
    <xdr:to>
      <xdr:col>68</xdr:col>
      <xdr:colOff>152400</xdr:colOff>
      <xdr:row>37</xdr:row>
      <xdr:rowOff>124278</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3512800" y="64564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42635</xdr:rowOff>
    </xdr:from>
    <xdr:to>
      <xdr:col>68</xdr:col>
      <xdr:colOff>203200</xdr:colOff>
      <xdr:row>41</xdr:row>
      <xdr:rowOff>144235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129012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54126</xdr:rowOff>
    </xdr:from>
    <xdr:to>
      <xdr:col>64</xdr:col>
      <xdr:colOff>152400</xdr:colOff>
      <xdr:row>41</xdr:row>
      <xdr:rowOff>155726</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08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140503</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716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51405</xdr:rowOff>
    </xdr:from>
    <xdr:to>
      <xdr:col>81</xdr:col>
      <xdr:colOff>95250</xdr:colOff>
      <xdr:row>38</xdr:row>
      <xdr:rowOff>153005</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56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67932</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411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16933</xdr:rowOff>
    </xdr:from>
    <xdr:to>
      <xdr:col>77</xdr:col>
      <xdr:colOff>95250</xdr:colOff>
      <xdr:row>38</xdr:row>
      <xdr:rowOff>118533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128710</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630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119440</xdr:rowOff>
    </xdr:from>
    <xdr:to>
      <xdr:col>73</xdr:col>
      <xdr:colOff>44450</xdr:colOff>
      <xdr:row>38</xdr:row>
      <xdr:rowOff>49591</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4630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59767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6231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73478</xdr:rowOff>
    </xdr:from>
    <xdr:to>
      <xdr:col>68</xdr:col>
      <xdr:colOff>203200</xdr:colOff>
      <xdr:row>38</xdr:row>
      <xdr:rowOff>3628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13805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618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61988</xdr:rowOff>
    </xdr:from>
    <xdr:to>
      <xdr:col>64</xdr:col>
      <xdr:colOff>152400</xdr:colOff>
      <xdr:row>37</xdr:row>
      <xdr:rowOff>163588</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640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2315</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617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地方債借入額の減少等に伴う地方債現在高の減少、財政調整基金及び環境衛生施設等整備基金の増加に伴う充当可能財源等の増加により減少し負の数値となったため、算定されなかった。今後も、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月熱海市伊豆山土石流災害からの復旧・復興事業に加え、老朽化した公共施設の建替や大規模修繕の財源として起債発行が見込まれるため、健全な財政運営に努める。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45055</xdr:rowOff>
    </xdr:from>
    <xdr:to>
      <xdr:col>72</xdr:col>
      <xdr:colOff>203200</xdr:colOff>
      <xdr:row>14</xdr:row>
      <xdr:rowOff>56545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244535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155017</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3838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11490</xdr:rowOff>
    </xdr:from>
    <xdr:to>
      <xdr:col>81</xdr:col>
      <xdr:colOff>95250</xdr:colOff>
      <xdr:row>14</xdr:row>
      <xdr:rowOff>113090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56545</xdr:rowOff>
    </xdr:from>
    <xdr:to>
      <xdr:col>68</xdr:col>
      <xdr:colOff>152400</xdr:colOff>
      <xdr:row>14</xdr:row>
      <xdr:rowOff>108252</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2456845"/>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40217</xdr:rowOff>
    </xdr:from>
    <xdr:to>
      <xdr:col>77</xdr:col>
      <xdr:colOff>95250</xdr:colOff>
      <xdr:row>14</xdr:row>
      <xdr:rowOff>141817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151994</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20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126395</xdr:rowOff>
    </xdr:from>
    <xdr:to>
      <xdr:col>73</xdr:col>
      <xdr:colOff>44450</xdr:colOff>
      <xdr:row>15</xdr:row>
      <xdr:rowOff>56545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5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41322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613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64105</xdr:rowOff>
    </xdr:from>
    <xdr:to>
      <xdr:col>68</xdr:col>
      <xdr:colOff>203200</xdr:colOff>
      <xdr:row>15</xdr:row>
      <xdr:rowOff>165705</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150482</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72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135346</xdr:rowOff>
    </xdr:from>
    <xdr:to>
      <xdr:col>64</xdr:col>
      <xdr:colOff>152400</xdr:colOff>
      <xdr:row>16</xdr:row>
      <xdr:rowOff>65496</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70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50273</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793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165705</xdr:rowOff>
    </xdr:from>
    <xdr:to>
      <xdr:col>73</xdr:col>
      <xdr:colOff>44450</xdr:colOff>
      <xdr:row>14</xdr:row>
      <xdr:rowOff>95855</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39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106032</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163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5745</xdr:rowOff>
    </xdr:from>
    <xdr:to>
      <xdr:col>68</xdr:col>
      <xdr:colOff>203200</xdr:colOff>
      <xdr:row>14</xdr:row>
      <xdr:rowOff>107345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40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117522</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17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57452</xdr:rowOff>
    </xdr:from>
    <xdr:to>
      <xdr:col>64</xdr:col>
      <xdr:colOff>152400</xdr:colOff>
      <xdr:row>14</xdr:row>
      <xdr:rowOff>159052</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45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169229</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22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静岡県熱海市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33,934
32,933
61.70
24,209,526
21,981,698
1,908,530
10,583,291
16,171,435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ポイント増加となった。類似団体内平均値と比較して</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上回っている要因は、観光地特有の行政需要から消防やごみ処理業務に職員を確保する必要があることや市単独の運営を行っているためである。今後も、アウトソーシングや再任用制度の活用を図り、職員数の適正管理を行い、人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131572</xdr:rowOff>
    </xdr:from>
    <xdr:to>
      <xdr:col>24</xdr:col>
      <xdr:colOff>25400</xdr:colOff>
      <xdr:row>40</xdr:row>
      <xdr:rowOff>44704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6087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16781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44704</xdr:rowOff>
    </xdr:from>
    <xdr:to>
      <xdr:col>24</xdr:col>
      <xdr:colOff>114300</xdr:colOff>
      <xdr:row>40</xdr:row>
      <xdr:rowOff>44704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131572</xdr:rowOff>
    </xdr:from>
    <xdr:to>
      <xdr:col>24</xdr:col>
      <xdr:colOff>114300</xdr:colOff>
      <xdr:row>34</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138430</xdr:rowOff>
    </xdr:from>
    <xdr:to>
      <xdr:col>24</xdr:col>
      <xdr:colOff>25400</xdr:colOff>
      <xdr:row>37</xdr:row>
      <xdr:rowOff>147574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8208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138430</xdr:rowOff>
    </xdr:from>
    <xdr:to>
      <xdr:col>19</xdr:col>
      <xdr:colOff>187325</xdr:colOff>
      <xdr:row>37</xdr:row>
      <xdr:rowOff>147574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820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147574</xdr:rowOff>
    </xdr:from>
    <xdr:to>
      <xdr:col>15</xdr:col>
      <xdr:colOff>98425</xdr:colOff>
      <xdr:row>38</xdr:row>
      <xdr:rowOff>44704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9122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3556</xdr:rowOff>
    </xdr:from>
    <xdr:to>
      <xdr:col>11</xdr:col>
      <xdr:colOff>9525</xdr:colOff>
      <xdr:row>38</xdr:row>
      <xdr:rowOff>44704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5186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130827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103395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96774</xdr:rowOff>
    </xdr:from>
    <xdr:to>
      <xdr:col>24</xdr:col>
      <xdr:colOff>76200</xdr:colOff>
      <xdr:row>38</xdr:row>
      <xdr:rowOff>26924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68851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87630</xdr:rowOff>
    </xdr:from>
    <xdr:to>
      <xdr:col>20</xdr:col>
      <xdr:colOff>38100</xdr:colOff>
      <xdr:row>38</xdr:row>
      <xdr:rowOff>17780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2557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96774</xdr:rowOff>
    </xdr:from>
    <xdr:to>
      <xdr:col>15</xdr:col>
      <xdr:colOff>149225</xdr:colOff>
      <xdr:row>38</xdr:row>
      <xdr:rowOff>26924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11701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165354</xdr:rowOff>
    </xdr:from>
    <xdr:to>
      <xdr:col>11</xdr:col>
      <xdr:colOff>60325</xdr:colOff>
      <xdr:row>38</xdr:row>
      <xdr:rowOff>95504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80281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124206</xdr:rowOff>
    </xdr:from>
    <xdr:to>
      <xdr:col>6</xdr:col>
      <xdr:colOff>171450</xdr:colOff>
      <xdr:row>38</xdr:row>
      <xdr:rowOff>54356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39133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静岡県平均、類似団体内平均値を大きく上回っている。数値が高い主な要因として、観光地という土地柄、観光プロモーションに係る民間委託が多いことや消防業務、廃棄物処理施設を単独で運営していることが挙げられる。引き続き公共施設の指定管理者制度の導入を推進し、施設の統廃合も含め事務事業の見直し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31750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11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146050</xdr:rowOff>
    </xdr:from>
    <xdr:to>
      <xdr:col>82</xdr:col>
      <xdr:colOff>107950</xdr:colOff>
      <xdr:row>19</xdr:row>
      <xdr:rowOff>153670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34036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115587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87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77470</xdr:rowOff>
    </xdr:from>
    <xdr:to>
      <xdr:col>78</xdr:col>
      <xdr:colOff>69850</xdr:colOff>
      <xdr:row>19</xdr:row>
      <xdr:rowOff>153670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3350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77470</xdr:rowOff>
    </xdr:from>
    <xdr:to>
      <xdr:col>73</xdr:col>
      <xdr:colOff>180975</xdr:colOff>
      <xdr:row>20</xdr:row>
      <xdr:rowOff>12700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33350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156210</xdr:rowOff>
    </xdr:from>
    <xdr:to>
      <xdr:col>74</xdr:col>
      <xdr:colOff>31750</xdr:colOff>
      <xdr:row>16</xdr:row>
      <xdr:rowOff>86360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96537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16510</xdr:rowOff>
    </xdr:from>
    <xdr:to>
      <xdr:col>69</xdr:col>
      <xdr:colOff>92075</xdr:colOff>
      <xdr:row>20</xdr:row>
      <xdr:rowOff>12700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27406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163830</xdr:rowOff>
    </xdr:from>
    <xdr:to>
      <xdr:col>69</xdr:col>
      <xdr:colOff>142875</xdr:colOff>
      <xdr:row>16</xdr:row>
      <xdr:rowOff>93980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104157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157497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95250</xdr:rowOff>
    </xdr:from>
    <xdr:to>
      <xdr:col>82</xdr:col>
      <xdr:colOff>158750</xdr:colOff>
      <xdr:row>20</xdr:row>
      <xdr:rowOff>25400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35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67327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102870</xdr:rowOff>
    </xdr:from>
    <xdr:to>
      <xdr:col>78</xdr:col>
      <xdr:colOff>120650</xdr:colOff>
      <xdr:row>20</xdr:row>
      <xdr:rowOff>33020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36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17797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446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26670</xdr:rowOff>
    </xdr:from>
    <xdr:to>
      <xdr:col>74</xdr:col>
      <xdr:colOff>31750</xdr:colOff>
      <xdr:row>19</xdr:row>
      <xdr:rowOff>128270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28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113047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37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133350</xdr:rowOff>
    </xdr:from>
    <xdr:to>
      <xdr:col>69</xdr:col>
      <xdr:colOff>142875</xdr:colOff>
      <xdr:row>20</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48277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47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137160</xdr:rowOff>
    </xdr:from>
    <xdr:to>
      <xdr:col>65</xdr:col>
      <xdr:colOff>53975</xdr:colOff>
      <xdr:row>19</xdr:row>
      <xdr:rowOff>67310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22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52087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30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被保護世帯の増による生活保護費や養護老人ホーム措置事業、子ども医療助成経費の増加により、前年度と比較して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ポイント増加したが、全国平均、静岡県平均、類似団体内平均値を下回った。本市の令和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日現在の高齢化率は</a:t>
          </a:r>
          <a:r>
            <a:rPr kumimoji="1" lang="en-US" altLang="ja-JP" sz="1300">
              <a:latin typeface="ＭＳ Ｐゴシック" panose="020B0600070205080204" pitchFamily="50" charset="-128"/>
              <a:ea typeface="ＭＳ Ｐゴシック" panose="020B0600070205080204" pitchFamily="50" charset="-128"/>
            </a:rPr>
            <a:t>48.8%</a:t>
          </a:r>
          <a:r>
            <a:rPr kumimoji="1" lang="ja-JP" altLang="en-US" sz="1300">
              <a:latin typeface="ＭＳ Ｐゴシック" panose="020B0600070205080204" pitchFamily="50" charset="-128"/>
              <a:ea typeface="ＭＳ Ｐゴシック" panose="020B0600070205080204" pitchFamily="50" charset="-128"/>
            </a:rPr>
            <a:t>であり、高齢者福祉に要する経費や生活保護費等の上昇が続くことが見込まれる。市民の健康増進による疾病予防の啓発等により上昇の抑制を図り、国の制度を活用し経費節減に努める。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34928"/>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55</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3853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55</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385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56</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537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81643</xdr:rowOff>
    </xdr:from>
    <xdr:to>
      <xdr:col>15</xdr:col>
      <xdr:colOff>149225</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168020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140607</xdr:rowOff>
    </xdr:from>
    <xdr:to>
      <xdr:col>11</xdr:col>
      <xdr:colOff>9525</xdr:colOff>
      <xdr:row>56</xdr:row>
      <xdr:rowOff>12700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5703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89807</xdr:rowOff>
    </xdr:from>
    <xdr:to>
      <xdr:col>6</xdr:col>
      <xdr:colOff>171450</xdr:colOff>
      <xdr:row>56</xdr:row>
      <xdr:rowOff>19957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30134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類似団体内平均値を上回る結果となった。主な要因は繰出金である。国民健康保険事業特別会計は被保険者数の減少に伴い繰出金が減少しているが、高齢化の進展による後期高齢者医療被保険者数の増加により後期高齢者医療事業特別会計操出金が増加したためである。介護保険事業特別会計繰出金も増加しており、市民の健康増進による疾病予防の啓発等により医療費や介護給付費の上昇の抑制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26307</xdr:rowOff>
    </xdr:from>
    <xdr:to>
      <xdr:col>82</xdr:col>
      <xdr:colOff>107950</xdr:colOff>
      <xdr:row>62</xdr:row>
      <xdr:rowOff>61685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13157"/>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33762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61685</xdr:rowOff>
    </xdr:from>
    <xdr:to>
      <xdr:col>82</xdr:col>
      <xdr:colOff>196850</xdr:colOff>
      <xdr:row>62</xdr:row>
      <xdr:rowOff>61685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112684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26307</xdr:rowOff>
    </xdr:from>
    <xdr:to>
      <xdr:col>82</xdr:col>
      <xdr:colOff>196850</xdr:colOff>
      <xdr:row>53</xdr:row>
      <xdr:rowOff>26307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124278</xdr:rowOff>
    </xdr:from>
    <xdr:to>
      <xdr:col>82</xdr:col>
      <xdr:colOff>107950</xdr:colOff>
      <xdr:row>58</xdr:row>
      <xdr:rowOff>39915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96928"/>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124278</xdr:rowOff>
    </xdr:from>
    <xdr:to>
      <xdr:col>78</xdr:col>
      <xdr:colOff>69850</xdr:colOff>
      <xdr:row>57</xdr:row>
      <xdr:rowOff>135165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8969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168728</xdr:rowOff>
    </xdr:from>
    <xdr:to>
      <xdr:col>78</xdr:col>
      <xdr:colOff>120650</xdr:colOff>
      <xdr:row>57</xdr:row>
      <xdr:rowOff>98878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109055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3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135165</xdr:rowOff>
    </xdr:from>
    <xdr:to>
      <xdr:col>73</xdr:col>
      <xdr:colOff>180975</xdr:colOff>
      <xdr:row>58</xdr:row>
      <xdr:rowOff>39915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9078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103415</xdr:rowOff>
    </xdr:from>
    <xdr:to>
      <xdr:col>74</xdr:col>
      <xdr:colOff>31750</xdr:colOff>
      <xdr:row>57</xdr:row>
      <xdr:rowOff>33565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43742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113393</xdr:rowOff>
    </xdr:from>
    <xdr:to>
      <xdr:col>69</xdr:col>
      <xdr:colOff>92075</xdr:colOff>
      <xdr:row>58</xdr:row>
      <xdr:rowOff>39915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8860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73478</xdr:rowOff>
    </xdr:from>
    <xdr:to>
      <xdr:col>69</xdr:col>
      <xdr:colOff>142875</xdr:colOff>
      <xdr:row>58</xdr:row>
      <xdr:rowOff>3628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13805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65315</xdr:rowOff>
    </xdr:from>
    <xdr:to>
      <xdr:col>65</xdr:col>
      <xdr:colOff>53975</xdr:colOff>
      <xdr:row>58</xdr:row>
      <xdr:rowOff>166915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151692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160565</xdr:rowOff>
    </xdr:from>
    <xdr:to>
      <xdr:col>82</xdr:col>
      <xdr:colOff>158750</xdr:colOff>
      <xdr:row>58</xdr:row>
      <xdr:rowOff>90715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132642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0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73478</xdr:rowOff>
    </xdr:from>
    <xdr:to>
      <xdr:col>78</xdr:col>
      <xdr:colOff>120650</xdr:colOff>
      <xdr:row>58</xdr:row>
      <xdr:rowOff>3628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159855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3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84365</xdr:rowOff>
    </xdr:from>
    <xdr:to>
      <xdr:col>74</xdr:col>
      <xdr:colOff>31750</xdr:colOff>
      <xdr:row>58</xdr:row>
      <xdr:rowOff>14515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170742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160565</xdr:rowOff>
    </xdr:from>
    <xdr:to>
      <xdr:col>69</xdr:col>
      <xdr:colOff>142875</xdr:colOff>
      <xdr:row>58</xdr:row>
      <xdr:rowOff>90715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75492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2920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増加したが、類似団体内平均値を大幅に下回る値で推移している。これは、一部事務組合等の組織に加入している数が少ないことが要因である。しかし、今後の大規模な公共施設の更新等に当たっては行財政の効率化の面からも広域化の検討を進める必要がある。市単独で行う補助金等については、目的、必要性や効果等を精査し、廃止も含め検討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131572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0600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44704</xdr:rowOff>
    </xdr:from>
    <xdr:to>
      <xdr:col>82</xdr:col>
      <xdr:colOff>107950</xdr:colOff>
      <xdr:row>34</xdr:row>
      <xdr:rowOff>140716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5874004"/>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44704</xdr:rowOff>
    </xdr:from>
    <xdr:to>
      <xdr:col>78</xdr:col>
      <xdr:colOff>69850</xdr:colOff>
      <xdr:row>34</xdr:row>
      <xdr:rowOff>62992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58740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40132</xdr:rowOff>
    </xdr:from>
    <xdr:to>
      <xdr:col>73</xdr:col>
      <xdr:colOff>180975</xdr:colOff>
      <xdr:row>34</xdr:row>
      <xdr:rowOff>62992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58694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26416</xdr:rowOff>
    </xdr:from>
    <xdr:to>
      <xdr:col>69</xdr:col>
      <xdr:colOff>92075</xdr:colOff>
      <xdr:row>34</xdr:row>
      <xdr:rowOff>40132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58557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89916</xdr:rowOff>
    </xdr:from>
    <xdr:to>
      <xdr:col>82</xdr:col>
      <xdr:colOff>158750</xdr:colOff>
      <xdr:row>35</xdr:row>
      <xdr:rowOff>20066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169943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82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165354</xdr:rowOff>
    </xdr:from>
    <xdr:to>
      <xdr:col>78</xdr:col>
      <xdr:colOff>120650</xdr:colOff>
      <xdr:row>34</xdr:row>
      <xdr:rowOff>95504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105681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592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12192</xdr:rowOff>
    </xdr:from>
    <xdr:to>
      <xdr:col>74</xdr:col>
      <xdr:colOff>31750</xdr:colOff>
      <xdr:row>34</xdr:row>
      <xdr:rowOff>113792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58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123969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61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160782</xdr:rowOff>
    </xdr:from>
    <xdr:to>
      <xdr:col>69</xdr:col>
      <xdr:colOff>142875</xdr:colOff>
      <xdr:row>34</xdr:row>
      <xdr:rowOff>90932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581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101109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58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147066</xdr:rowOff>
    </xdr:from>
    <xdr:to>
      <xdr:col>65</xdr:col>
      <xdr:colOff>53975</xdr:colOff>
      <xdr:row>34</xdr:row>
      <xdr:rowOff>77216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58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87393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57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認定こども園整備事業等に係る元金償還が開始されたことに起因した長期債元金の増加により、前年度と比較して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ポイント増加となった。類似団体内平均値を下回っているが、これは、元金償還額を上回らない地方債発行に努めてきたことによる。今後は令和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月熱海市伊豆山土石流災害からの復旧・復興事業の財源として地方債の活用が見込まれるため、借入れと償還のバランスを考慮し計画的な運用に努める。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58965</xdr:rowOff>
    </xdr:from>
    <xdr:to>
      <xdr:col>24</xdr:col>
      <xdr:colOff>25400</xdr:colOff>
      <xdr:row>82</xdr:row>
      <xdr:rowOff>83457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74815"/>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55534</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411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83457</xdr:rowOff>
    </xdr:from>
    <xdr:to>
      <xdr:col>24</xdr:col>
      <xdr:colOff>114300</xdr:colOff>
      <xdr:row>82</xdr:row>
      <xdr:rowOff>83457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414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145342</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1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58965</xdr:rowOff>
    </xdr:from>
    <xdr:to>
      <xdr:col>24</xdr:col>
      <xdr:colOff>114300</xdr:colOff>
      <xdr:row>73</xdr:row>
      <xdr:rowOff>58965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74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129722</xdr:rowOff>
    </xdr:from>
    <xdr:to>
      <xdr:col>24</xdr:col>
      <xdr:colOff>25400</xdr:colOff>
      <xdr:row>75</xdr:row>
      <xdr:rowOff>162379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298847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89098</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29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117021</xdr:rowOff>
    </xdr:from>
    <xdr:to>
      <xdr:col>24</xdr:col>
      <xdr:colOff>76200</xdr:colOff>
      <xdr:row>78</xdr:row>
      <xdr:rowOff>47171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9978</xdr:rowOff>
    </xdr:from>
    <xdr:to>
      <xdr:col>19</xdr:col>
      <xdr:colOff>187325</xdr:colOff>
      <xdr:row>75</xdr:row>
      <xdr:rowOff>129722</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2868728"/>
          <a:ext cx="8890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106136</xdr:rowOff>
    </xdr:from>
    <xdr:to>
      <xdr:col>20</xdr:col>
      <xdr:colOff>38100</xdr:colOff>
      <xdr:row>78</xdr:row>
      <xdr:rowOff>36286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21063</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394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9978</xdr:rowOff>
    </xdr:from>
    <xdr:to>
      <xdr:col>15</xdr:col>
      <xdr:colOff>98425</xdr:colOff>
      <xdr:row>76</xdr:row>
      <xdr:rowOff>12700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2868728"/>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116313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1814</xdr:rowOff>
    </xdr:from>
    <xdr:to>
      <xdr:col>11</xdr:col>
      <xdr:colOff>9525</xdr:colOff>
      <xdr:row>76</xdr:row>
      <xdr:rowOff>12700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0320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149679</xdr:rowOff>
    </xdr:from>
    <xdr:to>
      <xdr:col>11</xdr:col>
      <xdr:colOff>60325</xdr:colOff>
      <xdr:row>78</xdr:row>
      <xdr:rowOff>79829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64606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10886</xdr:rowOff>
    </xdr:from>
    <xdr:to>
      <xdr:col>6</xdr:col>
      <xdr:colOff>171450</xdr:colOff>
      <xdr:row>78</xdr:row>
      <xdr:rowOff>112486</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97263</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47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111578</xdr:rowOff>
    </xdr:from>
    <xdr:to>
      <xdr:col>24</xdr:col>
      <xdr:colOff>76200</xdr:colOff>
      <xdr:row>76</xdr:row>
      <xdr:rowOff>41728</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97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128105</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81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78922</xdr:rowOff>
    </xdr:from>
    <xdr:to>
      <xdr:col>20</xdr:col>
      <xdr:colOff>38100</xdr:colOff>
      <xdr:row>76</xdr:row>
      <xdr:rowOff>9072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93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19249</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706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130628</xdr:rowOff>
    </xdr:from>
    <xdr:to>
      <xdr:col>15</xdr:col>
      <xdr:colOff>149225</xdr:colOff>
      <xdr:row>75</xdr:row>
      <xdr:rowOff>60778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81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70955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58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133350</xdr:rowOff>
    </xdr:from>
    <xdr:to>
      <xdr:col>11</xdr:col>
      <xdr:colOff>60325</xdr:colOff>
      <xdr:row>76</xdr:row>
      <xdr:rowOff>63500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73677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122465</xdr:rowOff>
    </xdr:from>
    <xdr:to>
      <xdr:col>6</xdr:col>
      <xdr:colOff>171450</xdr:colOff>
      <xdr:row>76</xdr:row>
      <xdr:rowOff>52614</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9812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62792</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75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ポイント増加したが、類似団体内平均値を下回った。人件費、扶助費、補助費等は増加し、物件費は減少した。</a:t>
          </a:r>
        </a:p>
        <a:p>
          <a:r>
            <a:rPr kumimoji="1" lang="ja-JP" altLang="en-US" sz="1300">
              <a:latin typeface="ＭＳ Ｐゴシック" panose="020B0600070205080204" pitchFamily="50" charset="-128"/>
              <a:ea typeface="ＭＳ Ｐゴシック" panose="020B0600070205080204" pitchFamily="50" charset="-128"/>
            </a:rPr>
            <a:t>人件費は、観光地特有の行政需要から消防やごみ処理業務に職員を確保する必要があり、別荘等を所有している市外納税者の対応経費を計上していることなどが要因の一つである。今後も事務の合理化及び効率化による職員の適正管理や、業務の民間委託等を推進し、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143002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856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115079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143002</xdr:rowOff>
    </xdr:from>
    <xdr:to>
      <xdr:col>82</xdr:col>
      <xdr:colOff>196850</xdr:colOff>
      <xdr:row>81</xdr:row>
      <xdr:rowOff>143002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40132</xdr:rowOff>
    </xdr:from>
    <xdr:to>
      <xdr:col>82</xdr:col>
      <xdr:colOff>107950</xdr:colOff>
      <xdr:row>77</xdr:row>
      <xdr:rowOff>37846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070332"/>
          <a:ext cx="8382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64279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265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92202</xdr:rowOff>
    </xdr:from>
    <xdr:to>
      <xdr:col>82</xdr:col>
      <xdr:colOff>158750</xdr:colOff>
      <xdr:row>78</xdr:row>
      <xdr:rowOff>22352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40132</xdr:rowOff>
    </xdr:from>
    <xdr:to>
      <xdr:col>78</xdr:col>
      <xdr:colOff>69850</xdr:colOff>
      <xdr:row>76</xdr:row>
      <xdr:rowOff>90424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30703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23622</xdr:rowOff>
    </xdr:from>
    <xdr:to>
      <xdr:col>78</xdr:col>
      <xdr:colOff>120650</xdr:colOff>
      <xdr:row>77</xdr:row>
      <xdr:rowOff>125222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109999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90424</xdr:rowOff>
    </xdr:from>
    <xdr:to>
      <xdr:col>73</xdr:col>
      <xdr:colOff>180975</xdr:colOff>
      <xdr:row>77</xdr:row>
      <xdr:rowOff>92711</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120624"/>
          <a:ext cx="889000" cy="17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151401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49276</xdr:rowOff>
    </xdr:from>
    <xdr:to>
      <xdr:col>69</xdr:col>
      <xdr:colOff>92075</xdr:colOff>
      <xdr:row>77</xdr:row>
      <xdr:rowOff>92711</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3079476"/>
          <a:ext cx="889000" cy="21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132859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96774</xdr:rowOff>
    </xdr:from>
    <xdr:to>
      <xdr:col>65</xdr:col>
      <xdr:colOff>53975</xdr:colOff>
      <xdr:row>78</xdr:row>
      <xdr:rowOff>26924</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11701</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158496</xdr:rowOff>
    </xdr:from>
    <xdr:to>
      <xdr:col>82</xdr:col>
      <xdr:colOff>158750</xdr:colOff>
      <xdr:row>77</xdr:row>
      <xdr:rowOff>88646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3573</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03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160782</xdr:rowOff>
    </xdr:from>
    <xdr:to>
      <xdr:col>78</xdr:col>
      <xdr:colOff>120650</xdr:colOff>
      <xdr:row>76</xdr:row>
      <xdr:rowOff>90932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101109</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788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39624</xdr:rowOff>
    </xdr:from>
    <xdr:to>
      <xdr:col>74</xdr:col>
      <xdr:colOff>31750</xdr:colOff>
      <xdr:row>76</xdr:row>
      <xdr:rowOff>141224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126001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41911</xdr:rowOff>
    </xdr:from>
    <xdr:to>
      <xdr:col>69</xdr:col>
      <xdr:colOff>142875</xdr:colOff>
      <xdr:row>77</xdr:row>
      <xdr:rowOff>143511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153688</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169926</xdr:rowOff>
    </xdr:from>
    <xdr:to>
      <xdr:col>65</xdr:col>
      <xdr:colOff>53975</xdr:colOff>
      <xdr:row>76</xdr:row>
      <xdr:rowOff>100076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110253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静岡県熱海市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116267</xdr:rowOff>
    </xdr:from>
    <xdr:to>
      <xdr:col>29</xdr:col>
      <xdr:colOff>127000</xdr:colOff>
      <xdr:row>18</xdr:row>
      <xdr:rowOff>165816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21292"/>
          <a:ext cx="0" cy="10782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137893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71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165816</xdr:rowOff>
    </xdr:from>
    <xdr:to>
      <xdr:col>30</xdr:col>
      <xdr:colOff>25400</xdr:colOff>
      <xdr:row>18</xdr:row>
      <xdr:rowOff>165816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995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31194</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96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116267</xdr:rowOff>
    </xdr:from>
    <xdr:to>
      <xdr:col>30</xdr:col>
      <xdr:colOff>25400</xdr:colOff>
      <xdr:row>12</xdr:row>
      <xdr:rowOff>116267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212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147928</xdr:rowOff>
    </xdr:from>
    <xdr:to>
      <xdr:col>29</xdr:col>
      <xdr:colOff>127000</xdr:colOff>
      <xdr:row>17</xdr:row>
      <xdr:rowOff>160284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10203"/>
          <a:ext cx="647700" cy="123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132705</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949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148464</xdr:rowOff>
    </xdr:from>
    <xdr:to>
      <xdr:col>29</xdr:col>
      <xdr:colOff>177800</xdr:colOff>
      <xdr:row>18</xdr:row>
      <xdr:rowOff>78614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160284</xdr:rowOff>
    </xdr:from>
    <xdr:to>
      <xdr:col>26</xdr:col>
      <xdr:colOff>50800</xdr:colOff>
      <xdr:row>17</xdr:row>
      <xdr:rowOff>161679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22559"/>
          <a:ext cx="698500" cy="13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157037</xdr:rowOff>
    </xdr:from>
    <xdr:to>
      <xdr:col>26</xdr:col>
      <xdr:colOff>101600</xdr:colOff>
      <xdr:row>18</xdr:row>
      <xdr:rowOff>87187</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71964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5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161679</xdr:rowOff>
    </xdr:from>
    <xdr:to>
      <xdr:col>22</xdr:col>
      <xdr:colOff>114300</xdr:colOff>
      <xdr:row>18</xdr:row>
      <xdr:rowOff>19611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23954"/>
          <a:ext cx="698500" cy="293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161620</xdr:rowOff>
    </xdr:from>
    <xdr:to>
      <xdr:col>22</xdr:col>
      <xdr:colOff>165100</xdr:colOff>
      <xdr:row>18</xdr:row>
      <xdr:rowOff>91770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76547</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1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19611</xdr:rowOff>
    </xdr:from>
    <xdr:to>
      <xdr:col>18</xdr:col>
      <xdr:colOff>177800</xdr:colOff>
      <xdr:row>18</xdr:row>
      <xdr:rowOff>30093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53336"/>
          <a:ext cx="698500" cy="10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142406</xdr:rowOff>
    </xdr:from>
    <xdr:to>
      <xdr:col>19</xdr:col>
      <xdr:colOff>38100</xdr:colOff>
      <xdr:row>18</xdr:row>
      <xdr:rowOff>72556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04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57333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191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150914</xdr:rowOff>
    </xdr:from>
    <xdr:to>
      <xdr:col>15</xdr:col>
      <xdr:colOff>101600</xdr:colOff>
      <xdr:row>18</xdr:row>
      <xdr:rowOff>81064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131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65841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99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97128</xdr:rowOff>
    </xdr:from>
    <xdr:to>
      <xdr:col>29</xdr:col>
      <xdr:colOff>177800</xdr:colOff>
      <xdr:row>18</xdr:row>
      <xdr:rowOff>27278</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59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113655</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904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109484</xdr:rowOff>
    </xdr:from>
    <xdr:to>
      <xdr:col>26</xdr:col>
      <xdr:colOff>101600</xdr:colOff>
      <xdr:row>18</xdr:row>
      <xdr:rowOff>39634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71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49811</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840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110879</xdr:rowOff>
    </xdr:from>
    <xdr:to>
      <xdr:col>22</xdr:col>
      <xdr:colOff>165100</xdr:colOff>
      <xdr:row>18</xdr:row>
      <xdr:rowOff>41029</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731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51206</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842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140261</xdr:rowOff>
    </xdr:from>
    <xdr:to>
      <xdr:col>19</xdr:col>
      <xdr:colOff>38100</xdr:colOff>
      <xdr:row>18</xdr:row>
      <xdr:rowOff>70411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02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80588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87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150743</xdr:rowOff>
    </xdr:from>
    <xdr:to>
      <xdr:col>15</xdr:col>
      <xdr:colOff>101600</xdr:colOff>
      <xdr:row>18</xdr:row>
      <xdr:rowOff>80893</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13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91070</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881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229718</xdr:rowOff>
    </xdr:from>
    <xdr:to>
      <xdr:col>29</xdr:col>
      <xdr:colOff>127000</xdr:colOff>
      <xdr:row>38</xdr:row>
      <xdr:rowOff>86652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4268"/>
          <a:ext cx="0" cy="13999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58729</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86652</xdr:rowOff>
    </xdr:from>
    <xdr:to>
      <xdr:col>30</xdr:col>
      <xdr:colOff>25400</xdr:colOff>
      <xdr:row>38</xdr:row>
      <xdr:rowOff>86652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54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144645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7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229718</xdr:rowOff>
    </xdr:from>
    <xdr:to>
      <xdr:col>30</xdr:col>
      <xdr:colOff>25400</xdr:colOff>
      <xdr:row>33</xdr:row>
      <xdr:rowOff>229718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42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175006</xdr:rowOff>
    </xdr:from>
    <xdr:to>
      <xdr:col>29</xdr:col>
      <xdr:colOff>127000</xdr:colOff>
      <xdr:row>37</xdr:row>
      <xdr:rowOff>198362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299706"/>
          <a:ext cx="647700" cy="233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304068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144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116091</xdr:rowOff>
    </xdr:from>
    <xdr:to>
      <xdr:col>29</xdr:col>
      <xdr:colOff>177800</xdr:colOff>
      <xdr:row>37</xdr:row>
      <xdr:rowOff>46241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198362</xdr:rowOff>
    </xdr:from>
    <xdr:to>
      <xdr:col>26</xdr:col>
      <xdr:colOff>50800</xdr:colOff>
      <xdr:row>37</xdr:row>
      <xdr:rowOff>249320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323062"/>
          <a:ext cx="698500" cy="509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134512</xdr:rowOff>
    </xdr:from>
    <xdr:to>
      <xdr:col>26</xdr:col>
      <xdr:colOff>101600</xdr:colOff>
      <xdr:row>37</xdr:row>
      <xdr:rowOff>64662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246289</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56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246711</xdr:rowOff>
    </xdr:from>
    <xdr:to>
      <xdr:col>22</xdr:col>
      <xdr:colOff>114300</xdr:colOff>
      <xdr:row>37</xdr:row>
      <xdr:rowOff>249320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371411"/>
          <a:ext cx="698500" cy="26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144856</xdr:rowOff>
    </xdr:from>
    <xdr:to>
      <xdr:col>22</xdr:col>
      <xdr:colOff>165100</xdr:colOff>
      <xdr:row>37</xdr:row>
      <xdr:rowOff>75006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256633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6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246711</xdr:rowOff>
    </xdr:from>
    <xdr:to>
      <xdr:col>18</xdr:col>
      <xdr:colOff>177800</xdr:colOff>
      <xdr:row>37</xdr:row>
      <xdr:rowOff>299765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371411"/>
          <a:ext cx="698500" cy="530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129940</xdr:rowOff>
    </xdr:from>
    <xdr:to>
      <xdr:col>19</xdr:col>
      <xdr:colOff>38100</xdr:colOff>
      <xdr:row>37</xdr:row>
      <xdr:rowOff>60090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241717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5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129369</xdr:rowOff>
    </xdr:from>
    <xdr:to>
      <xdr:col>15</xdr:col>
      <xdr:colOff>101600</xdr:colOff>
      <xdr:row>37</xdr:row>
      <xdr:rowOff>59519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82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241146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5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124206</xdr:rowOff>
    </xdr:from>
    <xdr:to>
      <xdr:col>29</xdr:col>
      <xdr:colOff>177800</xdr:colOff>
      <xdr:row>37</xdr:row>
      <xdr:rowOff>225806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248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96283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220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147562</xdr:rowOff>
    </xdr:from>
    <xdr:to>
      <xdr:col>26</xdr:col>
      <xdr:colOff>101600</xdr:colOff>
      <xdr:row>37</xdr:row>
      <xdr:rowOff>249162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272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233939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358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198520</xdr:rowOff>
    </xdr:from>
    <xdr:to>
      <xdr:col>22</xdr:col>
      <xdr:colOff>165100</xdr:colOff>
      <xdr:row>37</xdr:row>
      <xdr:rowOff>300120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323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284897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4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195911</xdr:rowOff>
    </xdr:from>
    <xdr:to>
      <xdr:col>19</xdr:col>
      <xdr:colOff>38100</xdr:colOff>
      <xdr:row>37</xdr:row>
      <xdr:rowOff>297511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3206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282288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406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248965</xdr:rowOff>
    </xdr:from>
    <xdr:to>
      <xdr:col>15</xdr:col>
      <xdr:colOff>101600</xdr:colOff>
      <xdr:row>38</xdr:row>
      <xdr:rowOff>7665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373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335342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4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静岡県熱海市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33,934
32,933
61.70
24,209,526
21,981,698
1,908,530
10,583,291
16,171,435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98339</xdr:rowOff>
    </xdr:from>
    <xdr:to>
      <xdr:col>24</xdr:col>
      <xdr:colOff>62865</xdr:colOff>
      <xdr:row>38</xdr:row>
      <xdr:rowOff>20870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13289"/>
          <a:ext cx="1270" cy="1122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24697</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20870</xdr:rowOff>
    </xdr:from>
    <xdr:to>
      <xdr:col>24</xdr:col>
      <xdr:colOff>152400</xdr:colOff>
      <xdr:row>38</xdr:row>
      <xdr:rowOff>20870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3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45016</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8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98339</xdr:rowOff>
    </xdr:from>
    <xdr:to>
      <xdr:col>24</xdr:col>
      <xdr:colOff>152400</xdr:colOff>
      <xdr:row>31</xdr:row>
      <xdr:rowOff>98339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1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115613</xdr:rowOff>
    </xdr:from>
    <xdr:to>
      <xdr:col>24</xdr:col>
      <xdr:colOff>63500</xdr:colOff>
      <xdr:row>36</xdr:row>
      <xdr:rowOff>117998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3797300" y="6287813"/>
          <a:ext cx="838200" cy="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140769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312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162342</xdr:rowOff>
    </xdr:from>
    <xdr:to>
      <xdr:col>24</xdr:col>
      <xdr:colOff>114300</xdr:colOff>
      <xdr:row>37</xdr:row>
      <xdr:rowOff>92492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115613</xdr:rowOff>
    </xdr:from>
    <xdr:to>
      <xdr:col>19</xdr:col>
      <xdr:colOff>177800</xdr:colOff>
      <xdr:row>36</xdr:row>
      <xdr:rowOff>136401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287813"/>
          <a:ext cx="889000" cy="2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165020</xdr:rowOff>
    </xdr:from>
    <xdr:to>
      <xdr:col>20</xdr:col>
      <xdr:colOff>38100</xdr:colOff>
      <xdr:row>37</xdr:row>
      <xdr:rowOff>95170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86297</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42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136401</xdr:rowOff>
    </xdr:from>
    <xdr:to>
      <xdr:col>15</xdr:col>
      <xdr:colOff>50800</xdr:colOff>
      <xdr:row>36</xdr:row>
      <xdr:rowOff>167963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08601"/>
          <a:ext cx="889000" cy="3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167950</xdr:rowOff>
    </xdr:from>
    <xdr:to>
      <xdr:col>15</xdr:col>
      <xdr:colOff>101600</xdr:colOff>
      <xdr:row>37</xdr:row>
      <xdr:rowOff>98100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89227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43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167963</xdr:rowOff>
    </xdr:from>
    <xdr:to>
      <xdr:col>10</xdr:col>
      <xdr:colOff>114300</xdr:colOff>
      <xdr:row>37</xdr:row>
      <xdr:rowOff>28936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40163"/>
          <a:ext cx="889000" cy="3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151948</xdr:rowOff>
    </xdr:from>
    <xdr:to>
      <xdr:col>10</xdr:col>
      <xdr:colOff>165100</xdr:colOff>
      <xdr:row>37</xdr:row>
      <xdr:rowOff>82098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73225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41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12026</xdr:rowOff>
    </xdr:from>
    <xdr:to>
      <xdr:col>6</xdr:col>
      <xdr:colOff>38100</xdr:colOff>
      <xdr:row>37</xdr:row>
      <xdr:rowOff>113626</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5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104753</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44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67198</xdr:rowOff>
    </xdr:from>
    <xdr:to>
      <xdr:col>24</xdr:col>
      <xdr:colOff>114300</xdr:colOff>
      <xdr:row>36</xdr:row>
      <xdr:rowOff>168798</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3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90075</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09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64813</xdr:rowOff>
    </xdr:from>
    <xdr:to>
      <xdr:col>20</xdr:col>
      <xdr:colOff>38100</xdr:colOff>
      <xdr:row>36</xdr:row>
      <xdr:rowOff>166413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3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11490</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012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85601</xdr:rowOff>
    </xdr:from>
    <xdr:to>
      <xdr:col>15</xdr:col>
      <xdr:colOff>101600</xdr:colOff>
      <xdr:row>37</xdr:row>
      <xdr:rowOff>15751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5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32278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033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117163</xdr:rowOff>
    </xdr:from>
    <xdr:to>
      <xdr:col>10</xdr:col>
      <xdr:colOff>165100</xdr:colOff>
      <xdr:row>37</xdr:row>
      <xdr:rowOff>47313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8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63840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64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149586</xdr:rowOff>
    </xdr:from>
    <xdr:to>
      <xdr:col>6</xdr:col>
      <xdr:colOff>38100</xdr:colOff>
      <xdr:row>37</xdr:row>
      <xdr:rowOff>79736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2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96263</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09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108071</xdr:rowOff>
    </xdr:from>
    <xdr:to>
      <xdr:col>24</xdr:col>
      <xdr:colOff>62865</xdr:colOff>
      <xdr:row>57</xdr:row>
      <xdr:rowOff>113498</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80571"/>
          <a:ext cx="1270" cy="1205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117325</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113498</xdr:rowOff>
    </xdr:from>
    <xdr:to>
      <xdr:col>24</xdr:col>
      <xdr:colOff>152400</xdr:colOff>
      <xdr:row>57</xdr:row>
      <xdr:rowOff>113498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54748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55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108071</xdr:rowOff>
    </xdr:from>
    <xdr:to>
      <xdr:col>24</xdr:col>
      <xdr:colOff>152400</xdr:colOff>
      <xdr:row>50</xdr:row>
      <xdr:rowOff>108071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100751</xdr:rowOff>
    </xdr:from>
    <xdr:to>
      <xdr:col>24</xdr:col>
      <xdr:colOff>63500</xdr:colOff>
      <xdr:row>55</xdr:row>
      <xdr:rowOff>159602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530501"/>
          <a:ext cx="838200" cy="5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20153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21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41726</xdr:rowOff>
    </xdr:from>
    <xdr:to>
      <xdr:col>24</xdr:col>
      <xdr:colOff>114300</xdr:colOff>
      <xdr:row>56</xdr:row>
      <xdr:rowOff>143326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124695</xdr:rowOff>
    </xdr:from>
    <xdr:to>
      <xdr:col>19</xdr:col>
      <xdr:colOff>177800</xdr:colOff>
      <xdr:row>55</xdr:row>
      <xdr:rowOff>159602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554445"/>
          <a:ext cx="889000" cy="3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26835</xdr:rowOff>
    </xdr:from>
    <xdr:to>
      <xdr:col>20</xdr:col>
      <xdr:colOff>38100</xdr:colOff>
      <xdr:row>56</xdr:row>
      <xdr:rowOff>128435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119562</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72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124695</xdr:rowOff>
    </xdr:from>
    <xdr:to>
      <xdr:col>15</xdr:col>
      <xdr:colOff>50800</xdr:colOff>
      <xdr:row>56</xdr:row>
      <xdr:rowOff>72034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554445"/>
          <a:ext cx="889000" cy="118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43422</xdr:rowOff>
    </xdr:from>
    <xdr:to>
      <xdr:col>15</xdr:col>
      <xdr:colOff>101600</xdr:colOff>
      <xdr:row>56</xdr:row>
      <xdr:rowOff>145022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136149</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73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72034</xdr:rowOff>
    </xdr:from>
    <xdr:to>
      <xdr:col>10</xdr:col>
      <xdr:colOff>114300</xdr:colOff>
      <xdr:row>56</xdr:row>
      <xdr:rowOff>75651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673234"/>
          <a:ext cx="889000" cy="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43884</xdr:rowOff>
    </xdr:from>
    <xdr:to>
      <xdr:col>10</xdr:col>
      <xdr:colOff>165100</xdr:colOff>
      <xdr:row>56</xdr:row>
      <xdr:rowOff>145484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136611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73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91922</xdr:rowOff>
    </xdr:from>
    <xdr:to>
      <xdr:col>6</xdr:col>
      <xdr:colOff>38100</xdr:colOff>
      <xdr:row>57</xdr:row>
      <xdr:rowOff>22072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9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13199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78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49951</xdr:rowOff>
    </xdr:from>
    <xdr:to>
      <xdr:col>24</xdr:col>
      <xdr:colOff>114300</xdr:colOff>
      <xdr:row>55</xdr:row>
      <xdr:rowOff>151551</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47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72828</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331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108802</xdr:rowOff>
    </xdr:from>
    <xdr:to>
      <xdr:col>20</xdr:col>
      <xdr:colOff>38100</xdr:colOff>
      <xdr:row>56</xdr:row>
      <xdr:rowOff>38952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53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55479</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31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73895</xdr:rowOff>
    </xdr:from>
    <xdr:to>
      <xdr:col>15</xdr:col>
      <xdr:colOff>101600</xdr:colOff>
      <xdr:row>56</xdr:row>
      <xdr:rowOff>4045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50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20572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27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21234</xdr:rowOff>
    </xdr:from>
    <xdr:to>
      <xdr:col>10</xdr:col>
      <xdr:colOff>165100</xdr:colOff>
      <xdr:row>56</xdr:row>
      <xdr:rowOff>122834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62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139361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39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24851</xdr:rowOff>
    </xdr:from>
    <xdr:to>
      <xdr:col>6</xdr:col>
      <xdr:colOff>38100</xdr:colOff>
      <xdr:row>56</xdr:row>
      <xdr:rowOff>126451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62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142978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40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120017</xdr:rowOff>
    </xdr:from>
    <xdr:to>
      <xdr:col>24</xdr:col>
      <xdr:colOff>62865</xdr:colOff>
      <xdr:row>78</xdr:row>
      <xdr:rowOff>133848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21517"/>
          <a:ext cx="1270" cy="1385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137675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0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133848</xdr:rowOff>
    </xdr:from>
    <xdr:to>
      <xdr:col>24</xdr:col>
      <xdr:colOff>152400</xdr:colOff>
      <xdr:row>78</xdr:row>
      <xdr:rowOff>133848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06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66694</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9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120017</xdr:rowOff>
    </xdr:from>
    <xdr:to>
      <xdr:col>24</xdr:col>
      <xdr:colOff>152400</xdr:colOff>
      <xdr:row>70</xdr:row>
      <xdr:rowOff>120017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2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9672</xdr:rowOff>
    </xdr:from>
    <xdr:to>
      <xdr:col>24</xdr:col>
      <xdr:colOff>63500</xdr:colOff>
      <xdr:row>78</xdr:row>
      <xdr:rowOff>59187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382772"/>
          <a:ext cx="838200" cy="4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110565</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40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87688</xdr:rowOff>
    </xdr:from>
    <xdr:to>
      <xdr:col>24</xdr:col>
      <xdr:colOff>114300</xdr:colOff>
      <xdr:row>78</xdr:row>
      <xdr:rowOff>17838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8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59187</xdr:rowOff>
    </xdr:from>
    <xdr:to>
      <xdr:col>19</xdr:col>
      <xdr:colOff>177800</xdr:colOff>
      <xdr:row>78</xdr:row>
      <xdr:rowOff>59713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432287"/>
          <a:ext cx="8890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86751</xdr:rowOff>
    </xdr:from>
    <xdr:to>
      <xdr:col>20</xdr:col>
      <xdr:colOff>38100</xdr:colOff>
      <xdr:row>78</xdr:row>
      <xdr:rowOff>16901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8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33428</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63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59713</xdr:rowOff>
    </xdr:from>
    <xdr:to>
      <xdr:col>15</xdr:col>
      <xdr:colOff>50800</xdr:colOff>
      <xdr:row>78</xdr:row>
      <xdr:rowOff>75829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432813"/>
          <a:ext cx="889000" cy="1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87849</xdr:rowOff>
    </xdr:from>
    <xdr:to>
      <xdr:col>15</xdr:col>
      <xdr:colOff>101600</xdr:colOff>
      <xdr:row>78</xdr:row>
      <xdr:rowOff>17999</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34526</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6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75349</xdr:rowOff>
    </xdr:from>
    <xdr:to>
      <xdr:col>10</xdr:col>
      <xdr:colOff>114300</xdr:colOff>
      <xdr:row>78</xdr:row>
      <xdr:rowOff>75829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448449"/>
          <a:ext cx="889000" cy="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75161</xdr:rowOff>
    </xdr:from>
    <xdr:to>
      <xdr:col>10</xdr:col>
      <xdr:colOff>165100</xdr:colOff>
      <xdr:row>78</xdr:row>
      <xdr:rowOff>5311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7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21838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5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121064</xdr:rowOff>
    </xdr:from>
    <xdr:to>
      <xdr:col>6</xdr:col>
      <xdr:colOff>38100</xdr:colOff>
      <xdr:row>78</xdr:row>
      <xdr:rowOff>51214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67741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09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130322</xdr:rowOff>
    </xdr:from>
    <xdr:to>
      <xdr:col>24</xdr:col>
      <xdr:colOff>114300</xdr:colOff>
      <xdr:row>78</xdr:row>
      <xdr:rowOff>60472</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3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66115</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26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8387</xdr:rowOff>
    </xdr:from>
    <xdr:to>
      <xdr:col>20</xdr:col>
      <xdr:colOff>38100</xdr:colOff>
      <xdr:row>78</xdr:row>
      <xdr:rowOff>109987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8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101114</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47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8913</xdr:rowOff>
    </xdr:from>
    <xdr:to>
      <xdr:col>15</xdr:col>
      <xdr:colOff>101600</xdr:colOff>
      <xdr:row>78</xdr:row>
      <xdr:rowOff>110513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8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101640</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474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25029</xdr:rowOff>
    </xdr:from>
    <xdr:to>
      <xdr:col>10</xdr:col>
      <xdr:colOff>165100</xdr:colOff>
      <xdr:row>78</xdr:row>
      <xdr:rowOff>126629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39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117756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490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24549</xdr:rowOff>
    </xdr:from>
    <xdr:to>
      <xdr:col>6</xdr:col>
      <xdr:colOff>38100</xdr:colOff>
      <xdr:row>78</xdr:row>
      <xdr:rowOff>126149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39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117276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490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49240</xdr:rowOff>
    </xdr:from>
    <xdr:to>
      <xdr:col>24</xdr:col>
      <xdr:colOff>62865</xdr:colOff>
      <xdr:row>98</xdr:row>
      <xdr:rowOff>30606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651190"/>
          <a:ext cx="1270" cy="1181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34433</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83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30606</xdr:rowOff>
    </xdr:from>
    <xdr:to>
      <xdr:col>24</xdr:col>
      <xdr:colOff>152400</xdr:colOff>
      <xdr:row>98</xdr:row>
      <xdr:rowOff>30606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83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167367</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42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49240</xdr:rowOff>
    </xdr:from>
    <xdr:to>
      <xdr:col>24</xdr:col>
      <xdr:colOff>152400</xdr:colOff>
      <xdr:row>91</xdr:row>
      <xdr:rowOff>49240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65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59272</xdr:rowOff>
    </xdr:from>
    <xdr:to>
      <xdr:col>24</xdr:col>
      <xdr:colOff>63500</xdr:colOff>
      <xdr:row>97</xdr:row>
      <xdr:rowOff>109107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689922"/>
          <a:ext cx="838200" cy="4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1821</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895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150394</xdr:rowOff>
    </xdr:from>
    <xdr:to>
      <xdr:col>24</xdr:col>
      <xdr:colOff>114300</xdr:colOff>
      <xdr:row>96</xdr:row>
      <xdr:rowOff>80544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33466</xdr:rowOff>
    </xdr:from>
    <xdr:to>
      <xdr:col>19</xdr:col>
      <xdr:colOff>177800</xdr:colOff>
      <xdr:row>97</xdr:row>
      <xdr:rowOff>109107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664116"/>
          <a:ext cx="889000" cy="7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62480</xdr:rowOff>
    </xdr:from>
    <xdr:to>
      <xdr:col>20</xdr:col>
      <xdr:colOff>38100</xdr:colOff>
      <xdr:row>96</xdr:row>
      <xdr:rowOff>164080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9157</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29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33466</xdr:rowOff>
    </xdr:from>
    <xdr:to>
      <xdr:col>15</xdr:col>
      <xdr:colOff>50800</xdr:colOff>
      <xdr:row>98</xdr:row>
      <xdr:rowOff>23022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664116"/>
          <a:ext cx="889000" cy="16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161765</xdr:rowOff>
    </xdr:from>
    <xdr:to>
      <xdr:col>15</xdr:col>
      <xdr:colOff>101600</xdr:colOff>
      <xdr:row>96</xdr:row>
      <xdr:rowOff>91915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108442</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22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23022</xdr:rowOff>
    </xdr:from>
    <xdr:to>
      <xdr:col>10</xdr:col>
      <xdr:colOff>114300</xdr:colOff>
      <xdr:row>98</xdr:row>
      <xdr:rowOff>30083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825122"/>
          <a:ext cx="889000" cy="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113340</xdr:rowOff>
    </xdr:from>
    <xdr:to>
      <xdr:col>10</xdr:col>
      <xdr:colOff>165100</xdr:colOff>
      <xdr:row>97</xdr:row>
      <xdr:rowOff>43490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60017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347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111852</xdr:rowOff>
    </xdr:from>
    <xdr:to>
      <xdr:col>6</xdr:col>
      <xdr:colOff>38100</xdr:colOff>
      <xdr:row>97</xdr:row>
      <xdr:rowOff>42002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7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58529</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34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8472</xdr:rowOff>
    </xdr:from>
    <xdr:to>
      <xdr:col>24</xdr:col>
      <xdr:colOff>114300</xdr:colOff>
      <xdr:row>97</xdr:row>
      <xdr:rowOff>110072</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63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158349</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617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58307</xdr:rowOff>
    </xdr:from>
    <xdr:to>
      <xdr:col>20</xdr:col>
      <xdr:colOff>38100</xdr:colOff>
      <xdr:row>97</xdr:row>
      <xdr:rowOff>159907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68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151034</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78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154116</xdr:rowOff>
    </xdr:from>
    <xdr:to>
      <xdr:col>15</xdr:col>
      <xdr:colOff>101600</xdr:colOff>
      <xdr:row>97</xdr:row>
      <xdr:rowOff>84266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61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75393</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706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143672</xdr:rowOff>
    </xdr:from>
    <xdr:to>
      <xdr:col>10</xdr:col>
      <xdr:colOff>165100</xdr:colOff>
      <xdr:row>98</xdr:row>
      <xdr:rowOff>73822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77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64949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86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150733</xdr:rowOff>
    </xdr:from>
    <xdr:to>
      <xdr:col>6</xdr:col>
      <xdr:colOff>38100</xdr:colOff>
      <xdr:row>98</xdr:row>
      <xdr:rowOff>80883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78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72010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87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148410</xdr:rowOff>
    </xdr:from>
    <xdr:to>
      <xdr:col>54</xdr:col>
      <xdr:colOff>189865</xdr:colOff>
      <xdr:row>38</xdr:row>
      <xdr:rowOff>66522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463360"/>
          <a:ext cx="1270" cy="111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70349</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66522</xdr:rowOff>
    </xdr:from>
    <xdr:to>
      <xdr:col>55</xdr:col>
      <xdr:colOff>88900</xdr:colOff>
      <xdr:row>38</xdr:row>
      <xdr:rowOff>66522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95087</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23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148410</xdr:rowOff>
    </xdr:from>
    <xdr:to>
      <xdr:col>55</xdr:col>
      <xdr:colOff>88900</xdr:colOff>
      <xdr:row>31</xdr:row>
      <xdr:rowOff>148410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4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136496</xdr:rowOff>
    </xdr:from>
    <xdr:to>
      <xdr:col>55</xdr:col>
      <xdr:colOff>0</xdr:colOff>
      <xdr:row>38</xdr:row>
      <xdr:rowOff>33481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6480146"/>
          <a:ext cx="838200" cy="6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18661</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190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167234</xdr:rowOff>
    </xdr:from>
    <xdr:to>
      <xdr:col>55</xdr:col>
      <xdr:colOff>50800</xdr:colOff>
      <xdr:row>37</xdr:row>
      <xdr:rowOff>97384</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21316</xdr:rowOff>
    </xdr:from>
    <xdr:to>
      <xdr:col>50</xdr:col>
      <xdr:colOff>114300</xdr:colOff>
      <xdr:row>38</xdr:row>
      <xdr:rowOff>33481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536416"/>
          <a:ext cx="889000" cy="1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162525</xdr:rowOff>
    </xdr:from>
    <xdr:to>
      <xdr:col>50</xdr:col>
      <xdr:colOff>165100</xdr:colOff>
      <xdr:row>37</xdr:row>
      <xdr:rowOff>92675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109202</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10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146889</xdr:rowOff>
    </xdr:from>
    <xdr:to>
      <xdr:col>45</xdr:col>
      <xdr:colOff>177800</xdr:colOff>
      <xdr:row>38</xdr:row>
      <xdr:rowOff>21316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6147639"/>
          <a:ext cx="889000" cy="38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6040</xdr:rowOff>
    </xdr:from>
    <xdr:to>
      <xdr:col>46</xdr:col>
      <xdr:colOff>38100</xdr:colOff>
      <xdr:row>37</xdr:row>
      <xdr:rowOff>107640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124167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12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146889</xdr:rowOff>
    </xdr:from>
    <xdr:to>
      <xdr:col>41</xdr:col>
      <xdr:colOff>50800</xdr:colOff>
      <xdr:row>38</xdr:row>
      <xdr:rowOff>69279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6147639"/>
          <a:ext cx="889000" cy="43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118401</xdr:rowOff>
    </xdr:from>
    <xdr:to>
      <xdr:col>41</xdr:col>
      <xdr:colOff>101600</xdr:colOff>
      <xdr:row>35</xdr:row>
      <xdr:rowOff>48551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59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65078</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5722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79600</xdr:rowOff>
    </xdr:from>
    <xdr:to>
      <xdr:col>36</xdr:col>
      <xdr:colOff>165100</xdr:colOff>
      <xdr:row>38</xdr:row>
      <xdr:rowOff>9750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42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26277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619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85696</xdr:rowOff>
    </xdr:from>
    <xdr:to>
      <xdr:col>55</xdr:col>
      <xdr:colOff>50800</xdr:colOff>
      <xdr:row>38</xdr:row>
      <xdr:rowOff>15846</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42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623</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34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154131</xdr:rowOff>
    </xdr:from>
    <xdr:to>
      <xdr:col>50</xdr:col>
      <xdr:colOff>165100</xdr:colOff>
      <xdr:row>38</xdr:row>
      <xdr:rowOff>84281</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49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75408</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59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141966</xdr:rowOff>
    </xdr:from>
    <xdr:to>
      <xdr:col>46</xdr:col>
      <xdr:colOff>38100</xdr:colOff>
      <xdr:row>38</xdr:row>
      <xdr:rowOff>72116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48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63243</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57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96089</xdr:rowOff>
    </xdr:from>
    <xdr:to>
      <xdr:col>41</xdr:col>
      <xdr:colOff>101600</xdr:colOff>
      <xdr:row>36</xdr:row>
      <xdr:rowOff>26239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09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17366</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618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18479</xdr:rowOff>
    </xdr:from>
    <xdr:to>
      <xdr:col>36</xdr:col>
      <xdr:colOff>165100</xdr:colOff>
      <xdr:row>38</xdr:row>
      <xdr:rowOff>120079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53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111206</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662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29732</xdr:rowOff>
    </xdr:from>
    <xdr:to>
      <xdr:col>54</xdr:col>
      <xdr:colOff>189865</xdr:colOff>
      <xdr:row>57</xdr:row>
      <xdr:rowOff>159177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10475595" y="8773682"/>
          <a:ext cx="1270" cy="1158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163004</xdr:rowOff>
    </xdr:from>
    <xdr:ext cx="469744" cy="259045"/>
    <xdr:sp macro="" textlink="">
      <xdr:nvSpPr>
        <xdr:cNvPr id="336" name="普通建設事業費最小値テキスト">
          <a:extLst>
            <a:ext uri="{FF2B5EF4-FFF2-40B4-BE49-F238E27FC236}">
              <a16:creationId xmlns:a16="http://schemas.microsoft.com/office/drawing/2014/main" id="{00000000-0008-0000-0600-000050010000}"/>
            </a:ext>
          </a:extLst>
        </xdr:cNvPr>
        <xdr:cNvSpPr txBox="1"/>
      </xdr:nvSpPr>
      <xdr:spPr>
        <a:xfrm>
          <a:off x="10528300" y="993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159177</xdr:rowOff>
    </xdr:from>
    <xdr:to>
      <xdr:col>55</xdr:col>
      <xdr:colOff>88900</xdr:colOff>
      <xdr:row>57</xdr:row>
      <xdr:rowOff>159177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993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147859</xdr:rowOff>
    </xdr:from>
    <xdr:ext cx="599010" cy="259045"/>
    <xdr:sp macro="" textlink="">
      <xdr:nvSpPr>
        <xdr:cNvPr id="338" name="普通建設事業費最大値テキスト">
          <a:extLst>
            <a:ext uri="{FF2B5EF4-FFF2-40B4-BE49-F238E27FC236}">
              <a16:creationId xmlns:a16="http://schemas.microsoft.com/office/drawing/2014/main" id="{00000000-0008-0000-0600-000052010000}"/>
            </a:ext>
          </a:extLst>
        </xdr:cNvPr>
        <xdr:cNvSpPr txBox="1"/>
      </xdr:nvSpPr>
      <xdr:spPr>
        <a:xfrm>
          <a:off x="10528300" y="854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29732</xdr:rowOff>
    </xdr:from>
    <xdr:to>
      <xdr:col>55</xdr:col>
      <xdr:colOff>88900</xdr:colOff>
      <xdr:row>51</xdr:row>
      <xdr:rowOff>29732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8773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11009</xdr:rowOff>
    </xdr:from>
    <xdr:to>
      <xdr:col>55</xdr:col>
      <xdr:colOff>0</xdr:colOff>
      <xdr:row>57</xdr:row>
      <xdr:rowOff>16845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9639300" y="9612209"/>
          <a:ext cx="838200" cy="177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101210</xdr:rowOff>
    </xdr:from>
    <xdr:ext cx="534377" cy="259045"/>
    <xdr:sp macro="" textlink="">
      <xdr:nvSpPr>
        <xdr:cNvPr id="341" name="普通建設事業費平均値テキスト">
          <a:extLst>
            <a:ext uri="{FF2B5EF4-FFF2-40B4-BE49-F238E27FC236}">
              <a16:creationId xmlns:a16="http://schemas.microsoft.com/office/drawing/2014/main" id="{00000000-0008-0000-0600-000055010000}"/>
            </a:ext>
          </a:extLst>
        </xdr:cNvPr>
        <xdr:cNvSpPr txBox="1"/>
      </xdr:nvSpPr>
      <xdr:spPr>
        <a:xfrm>
          <a:off x="10528300" y="935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78333</xdr:rowOff>
    </xdr:from>
    <xdr:to>
      <xdr:col>55</xdr:col>
      <xdr:colOff>50800</xdr:colOff>
      <xdr:row>56</xdr:row>
      <xdr:rowOff>8483</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10426700" y="950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16845</xdr:rowOff>
    </xdr:from>
    <xdr:to>
      <xdr:col>50</xdr:col>
      <xdr:colOff>114300</xdr:colOff>
      <xdr:row>57</xdr:row>
      <xdr:rowOff>27926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8750300" y="9789495"/>
          <a:ext cx="889000" cy="1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60359</xdr:rowOff>
    </xdr:from>
    <xdr:to>
      <xdr:col>50</xdr:col>
      <xdr:colOff>165100</xdr:colOff>
      <xdr:row>55</xdr:row>
      <xdr:rowOff>161959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588500" y="94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7036</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9372111" y="926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54055</xdr:rowOff>
    </xdr:from>
    <xdr:to>
      <xdr:col>45</xdr:col>
      <xdr:colOff>177800</xdr:colOff>
      <xdr:row>57</xdr:row>
      <xdr:rowOff>27926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7861300" y="9655255"/>
          <a:ext cx="889000" cy="14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81590</xdr:rowOff>
    </xdr:from>
    <xdr:to>
      <xdr:col>46</xdr:col>
      <xdr:colOff>38100</xdr:colOff>
      <xdr:row>56</xdr:row>
      <xdr:rowOff>11740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99500" y="951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28267</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83111" y="92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63467</xdr:rowOff>
    </xdr:from>
    <xdr:to>
      <xdr:col>41</xdr:col>
      <xdr:colOff>50800</xdr:colOff>
      <xdr:row>56</xdr:row>
      <xdr:rowOff>54055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972300" y="9321767"/>
          <a:ext cx="889000" cy="33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3392</xdr:rowOff>
    </xdr:from>
    <xdr:to>
      <xdr:col>41</xdr:col>
      <xdr:colOff>101600</xdr:colOff>
      <xdr:row>55</xdr:row>
      <xdr:rowOff>104992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10500" y="943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121519</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594111" y="920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35819</xdr:rowOff>
    </xdr:from>
    <xdr:to>
      <xdr:col>36</xdr:col>
      <xdr:colOff>165100</xdr:colOff>
      <xdr:row>55</xdr:row>
      <xdr:rowOff>137419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921500" y="946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128546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05111" y="955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131659</xdr:rowOff>
    </xdr:from>
    <xdr:to>
      <xdr:col>55</xdr:col>
      <xdr:colOff>50800</xdr:colOff>
      <xdr:row>56</xdr:row>
      <xdr:rowOff>61809</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10426700" y="956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110086</xdr:rowOff>
    </xdr:from>
    <xdr:ext cx="534377" cy="259045"/>
    <xdr:sp macro="" textlink="">
      <xdr:nvSpPr>
        <xdr:cNvPr id="360" name="普通建設事業費該当値テキスト">
          <a:extLst>
            <a:ext uri="{FF2B5EF4-FFF2-40B4-BE49-F238E27FC236}">
              <a16:creationId xmlns:a16="http://schemas.microsoft.com/office/drawing/2014/main" id="{00000000-0008-0000-0600-000068010000}"/>
            </a:ext>
          </a:extLst>
        </xdr:cNvPr>
        <xdr:cNvSpPr txBox="1"/>
      </xdr:nvSpPr>
      <xdr:spPr>
        <a:xfrm>
          <a:off x="10528300" y="9539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137495</xdr:rowOff>
    </xdr:from>
    <xdr:to>
      <xdr:col>50</xdr:col>
      <xdr:colOff>165100</xdr:colOff>
      <xdr:row>57</xdr:row>
      <xdr:rowOff>67645</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588500" y="973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58772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83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148576</xdr:rowOff>
    </xdr:from>
    <xdr:to>
      <xdr:col>46</xdr:col>
      <xdr:colOff>38100</xdr:colOff>
      <xdr:row>57</xdr:row>
      <xdr:rowOff>78726</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99500" y="974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69853</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84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3255</xdr:rowOff>
    </xdr:from>
    <xdr:to>
      <xdr:col>41</xdr:col>
      <xdr:colOff>101600</xdr:colOff>
      <xdr:row>56</xdr:row>
      <xdr:rowOff>104855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10500" y="960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95982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69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12667</xdr:rowOff>
    </xdr:from>
    <xdr:to>
      <xdr:col>36</xdr:col>
      <xdr:colOff>165100</xdr:colOff>
      <xdr:row>54</xdr:row>
      <xdr:rowOff>114267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6921500" y="927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130794</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672795" y="904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89243</xdr:rowOff>
    </xdr:from>
    <xdr:to>
      <xdr:col>54</xdr:col>
      <xdr:colOff>189865</xdr:colOff>
      <xdr:row>79</xdr:row>
      <xdr:rowOff>43599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090743"/>
          <a:ext cx="1270" cy="149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47426</xdr:rowOff>
    </xdr:from>
    <xdr:ext cx="313932"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919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43599</xdr:rowOff>
    </xdr:from>
    <xdr:to>
      <xdr:col>55</xdr:col>
      <xdr:colOff>88900</xdr:colOff>
      <xdr:row>79</xdr:row>
      <xdr:rowOff>43599</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8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35920</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865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89243</xdr:rowOff>
    </xdr:from>
    <xdr:to>
      <xdr:col>55</xdr:col>
      <xdr:colOff>88900</xdr:colOff>
      <xdr:row>70</xdr:row>
      <xdr:rowOff>89243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09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39726</xdr:rowOff>
    </xdr:from>
    <xdr:to>
      <xdr:col>55</xdr:col>
      <xdr:colOff>0</xdr:colOff>
      <xdr:row>79</xdr:row>
      <xdr:rowOff>44005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3584276"/>
          <a:ext cx="838200" cy="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102557</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132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79680</xdr:rowOff>
    </xdr:from>
    <xdr:to>
      <xdr:col>55</xdr:col>
      <xdr:colOff>50800</xdr:colOff>
      <xdr:row>78</xdr:row>
      <xdr:rowOff>9830</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40805</xdr:rowOff>
    </xdr:from>
    <xdr:to>
      <xdr:col>50</xdr:col>
      <xdr:colOff>114300</xdr:colOff>
      <xdr:row>79</xdr:row>
      <xdr:rowOff>44005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8750300" y="13585355"/>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120041</xdr:rowOff>
    </xdr:from>
    <xdr:to>
      <xdr:col>50</xdr:col>
      <xdr:colOff>165100</xdr:colOff>
      <xdr:row>78</xdr:row>
      <xdr:rowOff>50191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32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66718</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9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168757</xdr:rowOff>
    </xdr:from>
    <xdr:to>
      <xdr:col>45</xdr:col>
      <xdr:colOff>177800</xdr:colOff>
      <xdr:row>79</xdr:row>
      <xdr:rowOff>40805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3541857"/>
          <a:ext cx="889000" cy="4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103163</xdr:rowOff>
    </xdr:from>
    <xdr:to>
      <xdr:col>46</xdr:col>
      <xdr:colOff>38100</xdr:colOff>
      <xdr:row>78</xdr:row>
      <xdr:rowOff>33313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30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49840</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08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86601</xdr:rowOff>
    </xdr:from>
    <xdr:to>
      <xdr:col>41</xdr:col>
      <xdr:colOff>50800</xdr:colOff>
      <xdr:row>78</xdr:row>
      <xdr:rowOff>168757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3116801"/>
          <a:ext cx="889000" cy="42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102412</xdr:rowOff>
    </xdr:from>
    <xdr:to>
      <xdr:col>41</xdr:col>
      <xdr:colOff>101600</xdr:colOff>
      <xdr:row>78</xdr:row>
      <xdr:rowOff>32562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30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49089</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07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86525</xdr:rowOff>
    </xdr:from>
    <xdr:to>
      <xdr:col>36</xdr:col>
      <xdr:colOff>165100</xdr:colOff>
      <xdr:row>78</xdr:row>
      <xdr:rowOff>16675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8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7802</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380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160376</xdr:rowOff>
    </xdr:from>
    <xdr:to>
      <xdr:col>55</xdr:col>
      <xdr:colOff>50800</xdr:colOff>
      <xdr:row>79</xdr:row>
      <xdr:rowOff>90526</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53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75303</xdr:rowOff>
    </xdr:from>
    <xdr:ext cx="378565"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448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164655</xdr:rowOff>
    </xdr:from>
    <xdr:to>
      <xdr:col>50</xdr:col>
      <xdr:colOff>165100</xdr:colOff>
      <xdr:row>79</xdr:row>
      <xdr:rowOff>94805</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53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79</xdr:row>
      <xdr:rowOff>85932</xdr:rowOff>
    </xdr:from>
    <xdr:ext cx="313932"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82333" y="136304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161455</xdr:rowOff>
    </xdr:from>
    <xdr:to>
      <xdr:col>46</xdr:col>
      <xdr:colOff>38100</xdr:colOff>
      <xdr:row>79</xdr:row>
      <xdr:rowOff>91605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53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82732</xdr:rowOff>
    </xdr:from>
    <xdr:ext cx="378565"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61017" y="13627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117957</xdr:rowOff>
    </xdr:from>
    <xdr:to>
      <xdr:col>41</xdr:col>
      <xdr:colOff>101600</xdr:colOff>
      <xdr:row>79</xdr:row>
      <xdr:rowOff>48107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49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39234</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26428" y="13583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35801</xdr:rowOff>
    </xdr:from>
    <xdr:to>
      <xdr:col>36</xdr:col>
      <xdr:colOff>165100</xdr:colOff>
      <xdr:row>76</xdr:row>
      <xdr:rowOff>137401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06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153928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841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29204</xdr:rowOff>
    </xdr:from>
    <xdr:to>
      <xdr:col>54</xdr:col>
      <xdr:colOff>189865</xdr:colOff>
      <xdr:row>98</xdr:row>
      <xdr:rowOff>107055</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459704"/>
          <a:ext cx="1270" cy="144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110882</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107055</xdr:rowOff>
    </xdr:from>
    <xdr:to>
      <xdr:col>55</xdr:col>
      <xdr:colOff>88900</xdr:colOff>
      <xdr:row>98</xdr:row>
      <xdr:rowOff>107055</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0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147331</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234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29204</xdr:rowOff>
    </xdr:from>
    <xdr:to>
      <xdr:col>55</xdr:col>
      <xdr:colOff>88900</xdr:colOff>
      <xdr:row>90</xdr:row>
      <xdr:rowOff>29204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45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130894</xdr:rowOff>
    </xdr:from>
    <xdr:to>
      <xdr:col>55</xdr:col>
      <xdr:colOff>0</xdr:colOff>
      <xdr:row>97</xdr:row>
      <xdr:rowOff>71422</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6418644"/>
          <a:ext cx="838200" cy="28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20043</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479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41616</xdr:rowOff>
    </xdr:from>
    <xdr:to>
      <xdr:col>55</xdr:col>
      <xdr:colOff>50800</xdr:colOff>
      <xdr:row>96</xdr:row>
      <xdr:rowOff>143216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5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71422</xdr:rowOff>
    </xdr:from>
    <xdr:to>
      <xdr:col>50</xdr:col>
      <xdr:colOff>114300</xdr:colOff>
      <xdr:row>97</xdr:row>
      <xdr:rowOff>86939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6702072"/>
          <a:ext cx="889000" cy="1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165700</xdr:rowOff>
    </xdr:from>
    <xdr:to>
      <xdr:col>50</xdr:col>
      <xdr:colOff>165100</xdr:colOff>
      <xdr:row>96</xdr:row>
      <xdr:rowOff>95850</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45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112377</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22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47382</xdr:rowOff>
    </xdr:from>
    <xdr:to>
      <xdr:col>45</xdr:col>
      <xdr:colOff>177800</xdr:colOff>
      <xdr:row>97</xdr:row>
      <xdr:rowOff>86939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7861300" y="16506582"/>
          <a:ext cx="889000" cy="21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26456</xdr:rowOff>
    </xdr:from>
    <xdr:to>
      <xdr:col>46</xdr:col>
      <xdr:colOff>38100</xdr:colOff>
      <xdr:row>96</xdr:row>
      <xdr:rowOff>128056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48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144583</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26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6728</xdr:rowOff>
    </xdr:from>
    <xdr:to>
      <xdr:col>41</xdr:col>
      <xdr:colOff>50800</xdr:colOff>
      <xdr:row>96</xdr:row>
      <xdr:rowOff>47382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972300" y="16294478"/>
          <a:ext cx="889000" cy="21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84410</xdr:rowOff>
    </xdr:from>
    <xdr:to>
      <xdr:col>41</xdr:col>
      <xdr:colOff>101600</xdr:colOff>
      <xdr:row>96</xdr:row>
      <xdr:rowOff>14560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37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31087</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14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150019</xdr:rowOff>
    </xdr:from>
    <xdr:to>
      <xdr:col>36</xdr:col>
      <xdr:colOff>165100</xdr:colOff>
      <xdr:row>96</xdr:row>
      <xdr:rowOff>80169</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43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71296</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53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80094</xdr:rowOff>
    </xdr:from>
    <xdr:to>
      <xdr:col>55</xdr:col>
      <xdr:colOff>50800</xdr:colOff>
      <xdr:row>96</xdr:row>
      <xdr:rowOff>10244</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36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102971</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21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20622</xdr:rowOff>
    </xdr:from>
    <xdr:to>
      <xdr:col>50</xdr:col>
      <xdr:colOff>165100</xdr:colOff>
      <xdr:row>97</xdr:row>
      <xdr:rowOff>122222</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6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113349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4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36139</xdr:rowOff>
    </xdr:from>
    <xdr:to>
      <xdr:col>46</xdr:col>
      <xdr:colOff>38100</xdr:colOff>
      <xdr:row>97</xdr:row>
      <xdr:rowOff>137739</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66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128866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75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168032</xdr:rowOff>
    </xdr:from>
    <xdr:to>
      <xdr:col>41</xdr:col>
      <xdr:colOff>101600</xdr:colOff>
      <xdr:row>96</xdr:row>
      <xdr:rowOff>98182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45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89309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54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127378</xdr:rowOff>
    </xdr:from>
    <xdr:to>
      <xdr:col>36</xdr:col>
      <xdr:colOff>165100</xdr:colOff>
      <xdr:row>95</xdr:row>
      <xdr:rowOff>57528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24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74055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01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55804</xdr:rowOff>
    </xdr:from>
    <xdr:to>
      <xdr:col>85</xdr:col>
      <xdr:colOff>126364</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199304"/>
          <a:ext cx="1269" cy="1531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2481</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497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55804</xdr:rowOff>
    </xdr:from>
    <xdr:to>
      <xdr:col>86</xdr:col>
      <xdr:colOff>25400</xdr:colOff>
      <xdr:row>30</xdr:row>
      <xdr:rowOff>55804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19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144082</xdr:rowOff>
    </xdr:from>
    <xdr:to>
      <xdr:col>85</xdr:col>
      <xdr:colOff>127000</xdr:colOff>
      <xdr:row>39</xdr:row>
      <xdr:rowOff>33248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5801932"/>
          <a:ext cx="838200" cy="91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35653</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79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12776</xdr:rowOff>
    </xdr:from>
    <xdr:to>
      <xdr:col>85</xdr:col>
      <xdr:colOff>177800</xdr:colOff>
      <xdr:row>38</xdr:row>
      <xdr:rowOff>114376</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144082</xdr:rowOff>
    </xdr:from>
    <xdr:to>
      <xdr:col>81</xdr:col>
      <xdr:colOff>50800</xdr:colOff>
      <xdr:row>35</xdr:row>
      <xdr:rowOff>153454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5801932"/>
          <a:ext cx="889000" cy="35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113170</xdr:rowOff>
    </xdr:from>
    <xdr:to>
      <xdr:col>81</xdr:col>
      <xdr:colOff>101600</xdr:colOff>
      <xdr:row>38</xdr:row>
      <xdr:rowOff>43320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5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34447</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54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153454</xdr:rowOff>
    </xdr:from>
    <xdr:to>
      <xdr:col>76</xdr:col>
      <xdr:colOff>114300</xdr:colOff>
      <xdr:row>38</xdr:row>
      <xdr:rowOff>123393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154204"/>
          <a:ext cx="889000" cy="48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40132</xdr:rowOff>
    </xdr:from>
    <xdr:to>
      <xdr:col>76</xdr:col>
      <xdr:colOff>165100</xdr:colOff>
      <xdr:row>37</xdr:row>
      <xdr:rowOff>141732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38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132859</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47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100267</xdr:rowOff>
    </xdr:from>
    <xdr:to>
      <xdr:col>71</xdr:col>
      <xdr:colOff>177800</xdr:colOff>
      <xdr:row>38</xdr:row>
      <xdr:rowOff>123393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15367"/>
          <a:ext cx="889000" cy="2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151041</xdr:rowOff>
    </xdr:from>
    <xdr:to>
      <xdr:col>72</xdr:col>
      <xdr:colOff>38100</xdr:colOff>
      <xdr:row>36</xdr:row>
      <xdr:rowOff>81191</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1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97718</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59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33045</xdr:rowOff>
    </xdr:from>
    <xdr:to>
      <xdr:col>67</xdr:col>
      <xdr:colOff>101600</xdr:colOff>
      <xdr:row>37</xdr:row>
      <xdr:rowOff>134645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3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151172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15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153898</xdr:rowOff>
    </xdr:from>
    <xdr:to>
      <xdr:col>85</xdr:col>
      <xdr:colOff>177800</xdr:colOff>
      <xdr:row>39</xdr:row>
      <xdr:rowOff>84048</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6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68825</xdr:rowOff>
    </xdr:from>
    <xdr:ext cx="378565"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83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93282</xdr:rowOff>
    </xdr:from>
    <xdr:to>
      <xdr:col>81</xdr:col>
      <xdr:colOff>101600</xdr:colOff>
      <xdr:row>34</xdr:row>
      <xdr:rowOff>23432</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575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39959</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14111" y="552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102654</xdr:rowOff>
    </xdr:from>
    <xdr:to>
      <xdr:col>76</xdr:col>
      <xdr:colOff>165100</xdr:colOff>
      <xdr:row>36</xdr:row>
      <xdr:rowOff>32804</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10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49331</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25111" y="587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72593</xdr:rowOff>
    </xdr:from>
    <xdr:to>
      <xdr:col>72</xdr:col>
      <xdr:colOff>38100</xdr:colOff>
      <xdr:row>39</xdr:row>
      <xdr:rowOff>2743</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8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165320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68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49467</xdr:rowOff>
    </xdr:from>
    <xdr:to>
      <xdr:col>67</xdr:col>
      <xdr:colOff>101600</xdr:colOff>
      <xdr:row>38</xdr:row>
      <xdr:rowOff>151067</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6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142194</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657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29997</xdr:rowOff>
    </xdr:from>
    <xdr:to>
      <xdr:col>85</xdr:col>
      <xdr:colOff>126364</xdr:colOff>
      <xdr:row>79</xdr:row>
      <xdr:rowOff>99237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031497"/>
          <a:ext cx="1269" cy="16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103064</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64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99237</xdr:rowOff>
    </xdr:from>
    <xdr:to>
      <xdr:col>86</xdr:col>
      <xdr:colOff>25400</xdr:colOff>
      <xdr:row>79</xdr:row>
      <xdr:rowOff>99237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64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148124</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0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29997</xdr:rowOff>
    </xdr:from>
    <xdr:to>
      <xdr:col>86</xdr:col>
      <xdr:colOff>25400</xdr:colOff>
      <xdr:row>70</xdr:row>
      <xdr:rowOff>29997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03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142951</xdr:rowOff>
    </xdr:from>
    <xdr:to>
      <xdr:col>85</xdr:col>
      <xdr:colOff>127000</xdr:colOff>
      <xdr:row>77</xdr:row>
      <xdr:rowOff>168554</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344601"/>
          <a:ext cx="8382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124186</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2982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101309</xdr:rowOff>
    </xdr:from>
    <xdr:to>
      <xdr:col>85</xdr:col>
      <xdr:colOff>177800</xdr:colOff>
      <xdr:row>77</xdr:row>
      <xdr:rowOff>31459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168554</xdr:rowOff>
    </xdr:from>
    <xdr:to>
      <xdr:col>81</xdr:col>
      <xdr:colOff>50800</xdr:colOff>
      <xdr:row>78</xdr:row>
      <xdr:rowOff>63182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370204"/>
          <a:ext cx="889000" cy="6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138010</xdr:rowOff>
    </xdr:from>
    <xdr:to>
      <xdr:col>81</xdr:col>
      <xdr:colOff>101600</xdr:colOff>
      <xdr:row>77</xdr:row>
      <xdr:rowOff>68160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84688</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294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63182</xdr:rowOff>
    </xdr:from>
    <xdr:to>
      <xdr:col>76</xdr:col>
      <xdr:colOff>114300</xdr:colOff>
      <xdr:row>78</xdr:row>
      <xdr:rowOff>70968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436282"/>
          <a:ext cx="889000" cy="7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149949</xdr:rowOff>
    </xdr:from>
    <xdr:to>
      <xdr:col>76</xdr:col>
      <xdr:colOff>165100</xdr:colOff>
      <xdr:row>77</xdr:row>
      <xdr:rowOff>80099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96626</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295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69202</xdr:rowOff>
    </xdr:from>
    <xdr:to>
      <xdr:col>71</xdr:col>
      <xdr:colOff>177800</xdr:colOff>
      <xdr:row>78</xdr:row>
      <xdr:rowOff>70968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814300" y="13442302"/>
          <a:ext cx="889000" cy="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121958</xdr:rowOff>
    </xdr:from>
    <xdr:to>
      <xdr:col>72</xdr:col>
      <xdr:colOff>38100</xdr:colOff>
      <xdr:row>77</xdr:row>
      <xdr:rowOff>52108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1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68635</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292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115024</xdr:rowOff>
    </xdr:from>
    <xdr:to>
      <xdr:col>67</xdr:col>
      <xdr:colOff>101600</xdr:colOff>
      <xdr:row>77</xdr:row>
      <xdr:rowOff>45174</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14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61701</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292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92151</xdr:rowOff>
    </xdr:from>
    <xdr:to>
      <xdr:col>85</xdr:col>
      <xdr:colOff>177800</xdr:colOff>
      <xdr:row>78</xdr:row>
      <xdr:rowOff>22301</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29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70578</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27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117754</xdr:rowOff>
    </xdr:from>
    <xdr:to>
      <xdr:col>81</xdr:col>
      <xdr:colOff>101600</xdr:colOff>
      <xdr:row>78</xdr:row>
      <xdr:rowOff>47904</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31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39031</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41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12382</xdr:rowOff>
    </xdr:from>
    <xdr:to>
      <xdr:col>76</xdr:col>
      <xdr:colOff>165100</xdr:colOff>
      <xdr:row>78</xdr:row>
      <xdr:rowOff>113982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38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105109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47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20168</xdr:rowOff>
    </xdr:from>
    <xdr:to>
      <xdr:col>72</xdr:col>
      <xdr:colOff>38100</xdr:colOff>
      <xdr:row>78</xdr:row>
      <xdr:rowOff>121768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3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112895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48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18402</xdr:rowOff>
    </xdr:from>
    <xdr:to>
      <xdr:col>67</xdr:col>
      <xdr:colOff>101600</xdr:colOff>
      <xdr:row>78</xdr:row>
      <xdr:rowOff>120002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39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111129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48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91842</xdr:rowOff>
    </xdr:from>
    <xdr:to>
      <xdr:col>85</xdr:col>
      <xdr:colOff>126364</xdr:colOff>
      <xdr:row>99</xdr:row>
      <xdr:rowOff>43870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22342"/>
          <a:ext cx="1269" cy="149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78565"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21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38519</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297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91842</xdr:rowOff>
    </xdr:from>
    <xdr:to>
      <xdr:col>86</xdr:col>
      <xdr:colOff>25400</xdr:colOff>
      <xdr:row>90</xdr:row>
      <xdr:rowOff>91842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22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35401</xdr:rowOff>
    </xdr:from>
    <xdr:to>
      <xdr:col>85</xdr:col>
      <xdr:colOff>127000</xdr:colOff>
      <xdr:row>98</xdr:row>
      <xdr:rowOff>84116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837501"/>
          <a:ext cx="838200" cy="4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33662</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835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55235</xdr:rowOff>
    </xdr:from>
    <xdr:to>
      <xdr:col>85</xdr:col>
      <xdr:colOff>177800</xdr:colOff>
      <xdr:row>98</xdr:row>
      <xdr:rowOff>156835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84116</xdr:rowOff>
    </xdr:from>
    <xdr:to>
      <xdr:col>81</xdr:col>
      <xdr:colOff>50800</xdr:colOff>
      <xdr:row>98</xdr:row>
      <xdr:rowOff>126301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592300" y="16886216"/>
          <a:ext cx="889000" cy="4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40673</xdr:rowOff>
    </xdr:from>
    <xdr:to>
      <xdr:col>81</xdr:col>
      <xdr:colOff>101600</xdr:colOff>
      <xdr:row>98</xdr:row>
      <xdr:rowOff>142273</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133400</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93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126301</xdr:rowOff>
    </xdr:from>
    <xdr:to>
      <xdr:col>76</xdr:col>
      <xdr:colOff>114300</xdr:colOff>
      <xdr:row>98</xdr:row>
      <xdr:rowOff>145430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928401"/>
          <a:ext cx="889000" cy="1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26366</xdr:rowOff>
    </xdr:from>
    <xdr:to>
      <xdr:col>76</xdr:col>
      <xdr:colOff>165100</xdr:colOff>
      <xdr:row>98</xdr:row>
      <xdr:rowOff>127966</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144493</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60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145430</xdr:rowOff>
    </xdr:from>
    <xdr:to>
      <xdr:col>71</xdr:col>
      <xdr:colOff>177800</xdr:colOff>
      <xdr:row>98</xdr:row>
      <xdr:rowOff>165478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947530"/>
          <a:ext cx="889000" cy="2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52980</xdr:rowOff>
    </xdr:from>
    <xdr:to>
      <xdr:col>72</xdr:col>
      <xdr:colOff>38100</xdr:colOff>
      <xdr:row>98</xdr:row>
      <xdr:rowOff>154580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8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171107</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63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83810</xdr:rowOff>
    </xdr:from>
    <xdr:to>
      <xdr:col>67</xdr:col>
      <xdr:colOff>101600</xdr:colOff>
      <xdr:row>99</xdr:row>
      <xdr:rowOff>13960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88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30487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66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156051</xdr:rowOff>
    </xdr:from>
    <xdr:to>
      <xdr:col>85</xdr:col>
      <xdr:colOff>177800</xdr:colOff>
      <xdr:row>98</xdr:row>
      <xdr:rowOff>86201</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78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7478</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63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33316</xdr:rowOff>
    </xdr:from>
    <xdr:to>
      <xdr:col>81</xdr:col>
      <xdr:colOff>101600</xdr:colOff>
      <xdr:row>98</xdr:row>
      <xdr:rowOff>134916</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83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151443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61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75501</xdr:rowOff>
    </xdr:from>
    <xdr:to>
      <xdr:col>76</xdr:col>
      <xdr:colOff>165100</xdr:colOff>
      <xdr:row>99</xdr:row>
      <xdr:rowOff>5651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87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168228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97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94630</xdr:rowOff>
    </xdr:from>
    <xdr:to>
      <xdr:col>72</xdr:col>
      <xdr:colOff>38100</xdr:colOff>
      <xdr:row>99</xdr:row>
      <xdr:rowOff>24780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89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15907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98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114678</xdr:rowOff>
    </xdr:from>
    <xdr:to>
      <xdr:col>67</xdr:col>
      <xdr:colOff>101600</xdr:colOff>
      <xdr:row>99</xdr:row>
      <xdr:rowOff>44828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91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35955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700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89248</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404198"/>
          <a:ext cx="1269" cy="1250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35925</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17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89248</xdr:rowOff>
    </xdr:from>
    <xdr:to>
      <xdr:col>116</xdr:col>
      <xdr:colOff>152400</xdr:colOff>
      <xdr:row>31</xdr:row>
      <xdr:rowOff>89248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40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125550</xdr:rowOff>
    </xdr:from>
    <xdr:to>
      <xdr:col>116</xdr:col>
      <xdr:colOff>63500</xdr:colOff>
      <xdr:row>37</xdr:row>
      <xdr:rowOff>158354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297750"/>
          <a:ext cx="838200" cy="20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137348</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480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158921</xdr:rowOff>
    </xdr:from>
    <xdr:to>
      <xdr:col>116</xdr:col>
      <xdr:colOff>114300</xdr:colOff>
      <xdr:row>38</xdr:row>
      <xdr:rowOff>89071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0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125550</xdr:rowOff>
    </xdr:from>
    <xdr:to>
      <xdr:col>111</xdr:col>
      <xdr:colOff>177800</xdr:colOff>
      <xdr:row>37</xdr:row>
      <xdr:rowOff>9809</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0434300" y="6297750"/>
          <a:ext cx="889000" cy="5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162738</xdr:rowOff>
    </xdr:from>
    <xdr:to>
      <xdr:col>112</xdr:col>
      <xdr:colOff>38100</xdr:colOff>
      <xdr:row>38</xdr:row>
      <xdr:rowOff>92888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84015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59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9809</xdr:rowOff>
    </xdr:from>
    <xdr:to>
      <xdr:col>107</xdr:col>
      <xdr:colOff>50800</xdr:colOff>
      <xdr:row>37</xdr:row>
      <xdr:rowOff>36647</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19545300" y="6353459"/>
          <a:ext cx="889000" cy="2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4021</xdr:rowOff>
    </xdr:from>
    <xdr:to>
      <xdr:col>107</xdr:col>
      <xdr:colOff>101600</xdr:colOff>
      <xdr:row>38</xdr:row>
      <xdr:rowOff>105621</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1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96748</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611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36647</xdr:rowOff>
    </xdr:from>
    <xdr:to>
      <xdr:col>102</xdr:col>
      <xdr:colOff>114300</xdr:colOff>
      <xdr:row>37</xdr:row>
      <xdr:rowOff>71509</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18656300" y="6380297"/>
          <a:ext cx="889000" cy="3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163264</xdr:rowOff>
    </xdr:from>
    <xdr:to>
      <xdr:col>102</xdr:col>
      <xdr:colOff>165100</xdr:colOff>
      <xdr:row>38</xdr:row>
      <xdr:rowOff>93414</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0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84541</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59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13576</xdr:rowOff>
    </xdr:from>
    <xdr:to>
      <xdr:col>98</xdr:col>
      <xdr:colOff>38100</xdr:colOff>
      <xdr:row>38</xdr:row>
      <xdr:rowOff>115176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106303</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62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107554</xdr:rowOff>
    </xdr:from>
    <xdr:to>
      <xdr:col>116</xdr:col>
      <xdr:colOff>114300</xdr:colOff>
      <xdr:row>38</xdr:row>
      <xdr:rowOff>37704</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45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130431</xdr:rowOff>
    </xdr:from>
    <xdr:ext cx="469744"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30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74750</xdr:rowOff>
    </xdr:from>
    <xdr:to>
      <xdr:col>112</xdr:col>
      <xdr:colOff>38100</xdr:colOff>
      <xdr:row>37</xdr:row>
      <xdr:rowOff>4900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24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21427</xdr:rowOff>
    </xdr:from>
    <xdr:ext cx="534377"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56111" y="602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130459</xdr:rowOff>
    </xdr:from>
    <xdr:to>
      <xdr:col>107</xdr:col>
      <xdr:colOff>101600</xdr:colOff>
      <xdr:row>37</xdr:row>
      <xdr:rowOff>60609</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30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77136</xdr:rowOff>
    </xdr:from>
    <xdr:ext cx="534377"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67111" y="607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157297</xdr:rowOff>
    </xdr:from>
    <xdr:to>
      <xdr:col>102</xdr:col>
      <xdr:colOff>165100</xdr:colOff>
      <xdr:row>37</xdr:row>
      <xdr:rowOff>87447</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32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103974</xdr:rowOff>
    </xdr:from>
    <xdr:ext cx="534377"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278111" y="610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20709</xdr:rowOff>
    </xdr:from>
    <xdr:to>
      <xdr:col>98</xdr:col>
      <xdr:colOff>38100</xdr:colOff>
      <xdr:row>37</xdr:row>
      <xdr:rowOff>122309</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36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138836</xdr:rowOff>
    </xdr:from>
    <xdr:ext cx="534377"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389111" y="613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114897</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58847"/>
          <a:ext cx="1269" cy="1301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61574</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3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114897</xdr:rowOff>
    </xdr:from>
    <xdr:to>
      <xdr:col>116</xdr:col>
      <xdr:colOff>152400</xdr:colOff>
      <xdr:row>51</xdr:row>
      <xdr:rowOff>114897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58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82878</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855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60001</xdr:rowOff>
    </xdr:from>
    <xdr:to>
      <xdr:col>116</xdr:col>
      <xdr:colOff>114300</xdr:colOff>
      <xdr:row>58</xdr:row>
      <xdr:rowOff>161601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43631</xdr:rowOff>
    </xdr:from>
    <xdr:to>
      <xdr:col>111</xdr:col>
      <xdr:colOff>177800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10159181"/>
          <a:ext cx="889000" cy="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67678</xdr:rowOff>
    </xdr:from>
    <xdr:to>
      <xdr:col>112</xdr:col>
      <xdr:colOff>38100</xdr:colOff>
      <xdr:row>58</xdr:row>
      <xdr:rowOff>169278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14355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78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43631</xdr:rowOff>
    </xdr:from>
    <xdr:to>
      <xdr:col>107</xdr:col>
      <xdr:colOff>50800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545300" y="10159181"/>
          <a:ext cx="889000" cy="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65525</xdr:rowOff>
    </xdr:from>
    <xdr:to>
      <xdr:col>107</xdr:col>
      <xdr:colOff>101600</xdr:colOff>
      <xdr:row>58</xdr:row>
      <xdr:rowOff>167125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12202</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31541</xdr:rowOff>
    </xdr:from>
    <xdr:to>
      <xdr:col>102</xdr:col>
      <xdr:colOff>165100</xdr:colOff>
      <xdr:row>58</xdr:row>
      <xdr:rowOff>133141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149668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75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72898</xdr:rowOff>
    </xdr:from>
    <xdr:to>
      <xdr:col>98</xdr:col>
      <xdr:colOff>38100</xdr:colOff>
      <xdr:row>59</xdr:row>
      <xdr:rowOff>3048</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19575</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79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164281</xdr:rowOff>
    </xdr:from>
    <xdr:to>
      <xdr:col>107</xdr:col>
      <xdr:colOff>101600</xdr:colOff>
      <xdr:row>59</xdr:row>
      <xdr:rowOff>94431</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10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85558</xdr:rowOff>
    </xdr:from>
    <xdr:ext cx="313932"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77333" y="102011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73044</xdr:rowOff>
    </xdr:from>
    <xdr:to>
      <xdr:col>116</xdr:col>
      <xdr:colOff>62864</xdr:colOff>
      <xdr:row>78</xdr:row>
      <xdr:rowOff>35440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245994"/>
          <a:ext cx="1269" cy="116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39267</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41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35440</xdr:rowOff>
    </xdr:from>
    <xdr:to>
      <xdr:col>116</xdr:col>
      <xdr:colOff>152400</xdr:colOff>
      <xdr:row>78</xdr:row>
      <xdr:rowOff>35440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40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19721</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202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73044</xdr:rowOff>
    </xdr:from>
    <xdr:to>
      <xdr:col>116</xdr:col>
      <xdr:colOff>152400</xdr:colOff>
      <xdr:row>71</xdr:row>
      <xdr:rowOff>73044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2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47213</xdr:rowOff>
    </xdr:from>
    <xdr:to>
      <xdr:col>116</xdr:col>
      <xdr:colOff>63500</xdr:colOff>
      <xdr:row>74</xdr:row>
      <xdr:rowOff>89903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2734513"/>
          <a:ext cx="838200" cy="4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90092</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948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111665</xdr:rowOff>
    </xdr:from>
    <xdr:to>
      <xdr:col>116</xdr:col>
      <xdr:colOff>114300</xdr:colOff>
      <xdr:row>76</xdr:row>
      <xdr:rowOff>41815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89903</xdr:rowOff>
    </xdr:from>
    <xdr:to>
      <xdr:col>111</xdr:col>
      <xdr:colOff>177800</xdr:colOff>
      <xdr:row>74</xdr:row>
      <xdr:rowOff>114059</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2777203"/>
          <a:ext cx="889000" cy="2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120638</xdr:rowOff>
    </xdr:from>
    <xdr:to>
      <xdr:col>112</xdr:col>
      <xdr:colOff>38100</xdr:colOff>
      <xdr:row>76</xdr:row>
      <xdr:rowOff>50788</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41915</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30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114059</xdr:rowOff>
    </xdr:from>
    <xdr:to>
      <xdr:col>107</xdr:col>
      <xdr:colOff>50800</xdr:colOff>
      <xdr:row>75</xdr:row>
      <xdr:rowOff>2692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2801359"/>
          <a:ext cx="889000" cy="60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123952</xdr:rowOff>
    </xdr:from>
    <xdr:to>
      <xdr:col>107</xdr:col>
      <xdr:colOff>101600</xdr:colOff>
      <xdr:row>76</xdr:row>
      <xdr:rowOff>54102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45229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30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2692</xdr:rowOff>
    </xdr:from>
    <xdr:to>
      <xdr:col>102</xdr:col>
      <xdr:colOff>114300</xdr:colOff>
      <xdr:row>75</xdr:row>
      <xdr:rowOff>53004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2861442"/>
          <a:ext cx="889000" cy="5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62325</xdr:rowOff>
    </xdr:from>
    <xdr:to>
      <xdr:col>102</xdr:col>
      <xdr:colOff>165100</xdr:colOff>
      <xdr:row>75</xdr:row>
      <xdr:rowOff>163925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9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155052</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301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120466</xdr:rowOff>
    </xdr:from>
    <xdr:to>
      <xdr:col>98</xdr:col>
      <xdr:colOff>38100</xdr:colOff>
      <xdr:row>75</xdr:row>
      <xdr:rowOff>50616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807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67143</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58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167863</xdr:rowOff>
    </xdr:from>
    <xdr:to>
      <xdr:col>116</xdr:col>
      <xdr:colOff>114300</xdr:colOff>
      <xdr:row>74</xdr:row>
      <xdr:rowOff>98013</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68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19290</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53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39103</xdr:rowOff>
    </xdr:from>
    <xdr:to>
      <xdr:col>112</xdr:col>
      <xdr:colOff>38100</xdr:colOff>
      <xdr:row>74</xdr:row>
      <xdr:rowOff>140703</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7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157230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50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63259</xdr:rowOff>
    </xdr:from>
    <xdr:to>
      <xdr:col>107</xdr:col>
      <xdr:colOff>101600</xdr:colOff>
      <xdr:row>74</xdr:row>
      <xdr:rowOff>164859</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75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9936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52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123342</xdr:rowOff>
    </xdr:from>
    <xdr:to>
      <xdr:col>102</xdr:col>
      <xdr:colOff>165100</xdr:colOff>
      <xdr:row>75</xdr:row>
      <xdr:rowOff>53492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81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70019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58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2204</xdr:rowOff>
    </xdr:from>
    <xdr:to>
      <xdr:col>98</xdr:col>
      <xdr:colOff>38100</xdr:colOff>
      <xdr:row>75</xdr:row>
      <xdr:rowOff>103804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86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94931</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95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647,778</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性質別歳出決算のうち、構成割合が大きいものは、人件費、物件費、扶助費である。人件費は、消防業務、廃棄物処理施設を単独で運営していることが類似団体内平均値と比較して高い要因となっている。物件費も人件費と同様に、消防業務、廃棄物処理施設を単独で運営していることや観光地という土地柄、観光プロモーションに係る民間委託等が多いことにより、類似団体内平均値よりも高い要因となっている。扶助費は、被保護世帯の増による生活保護費の増加や養護老人ホーム措置事業、子ども医療助成経費の増加により、前年度と比較して増加したが、類似団体内平均値は下回っている。補助費等は、ふるさとサポート寄附金事業経費や介護サービス提供体制整備促進事業補助金等の増加により、前年度と比較して増加したが、類似団体内平均値と比較し大幅に下回る値で推移している。これは、一部事務組合等の組織に加入している数が少ないことが要因である。普通建設事業費は、ごみ処理施設修繕工事や旧小学校施設利活用に伴う工事の増加により、前年度と比較して増加した。災害復旧事業費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熱海市伊豆山土石流災害に係る堆積土砂排除事業等の減少により、前年度と比較して大きく減少した。繰出金は、高齢化の進展に伴い、後期高齢者医療事業特別会計の被保険者数が増加していること等より増加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静岡県熱海市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33,934
32,933
61.70
24,209,526
21,981,698
1,908,530
10,583,291
16,171,435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17889</xdr:rowOff>
    </xdr:from>
    <xdr:to>
      <xdr:col>24</xdr:col>
      <xdr:colOff>62865</xdr:colOff>
      <xdr:row>38</xdr:row>
      <xdr:rowOff>61845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332839"/>
          <a:ext cx="1270" cy="124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65672</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580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61845</xdr:rowOff>
    </xdr:from>
    <xdr:to>
      <xdr:col>24</xdr:col>
      <xdr:colOff>152400</xdr:colOff>
      <xdr:row>38</xdr:row>
      <xdr:rowOff>61845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576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136016</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10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17889</xdr:rowOff>
    </xdr:from>
    <xdr:to>
      <xdr:col>24</xdr:col>
      <xdr:colOff>152400</xdr:colOff>
      <xdr:row>31</xdr:row>
      <xdr:rowOff>17889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3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68442</xdr:rowOff>
    </xdr:from>
    <xdr:to>
      <xdr:col>24</xdr:col>
      <xdr:colOff>63500</xdr:colOff>
      <xdr:row>37</xdr:row>
      <xdr:rowOff>109133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412092"/>
          <a:ext cx="838200" cy="4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48908</xdr:rowOff>
    </xdr:from>
    <xdr:ext cx="469744"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92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70481</xdr:rowOff>
    </xdr:from>
    <xdr:to>
      <xdr:col>24</xdr:col>
      <xdr:colOff>114300</xdr:colOff>
      <xdr:row>38</xdr:row>
      <xdr:rowOff>631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109133</xdr:rowOff>
    </xdr:from>
    <xdr:to>
      <xdr:col>19</xdr:col>
      <xdr:colOff>177800</xdr:colOff>
      <xdr:row>37</xdr:row>
      <xdr:rowOff>112921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452783"/>
          <a:ext cx="889000" cy="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74531</xdr:rowOff>
    </xdr:from>
    <xdr:to>
      <xdr:col>20</xdr:col>
      <xdr:colOff>38100</xdr:colOff>
      <xdr:row>38</xdr:row>
      <xdr:rowOff>4680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167258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62428" y="651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112921</xdr:rowOff>
    </xdr:from>
    <xdr:to>
      <xdr:col>15</xdr:col>
      <xdr:colOff>50800</xdr:colOff>
      <xdr:row>37</xdr:row>
      <xdr:rowOff>119845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456571"/>
          <a:ext cx="889000" cy="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76882</xdr:rowOff>
    </xdr:from>
    <xdr:to>
      <xdr:col>15</xdr:col>
      <xdr:colOff>101600</xdr:colOff>
      <xdr:row>38</xdr:row>
      <xdr:rowOff>7032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2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169609</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73428" y="651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119845</xdr:rowOff>
    </xdr:from>
    <xdr:to>
      <xdr:col>10</xdr:col>
      <xdr:colOff>114300</xdr:colOff>
      <xdr:row>37</xdr:row>
      <xdr:rowOff>119845</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4634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63166</xdr:rowOff>
    </xdr:from>
    <xdr:to>
      <xdr:col>10</xdr:col>
      <xdr:colOff>165100</xdr:colOff>
      <xdr:row>37</xdr:row>
      <xdr:rowOff>164767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068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9843</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84428" y="6182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50103</xdr:rowOff>
    </xdr:from>
    <xdr:to>
      <xdr:col>6</xdr:col>
      <xdr:colOff>38100</xdr:colOff>
      <xdr:row>37</xdr:row>
      <xdr:rowOff>151703</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39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168230</xdr:rowOff>
    </xdr:from>
    <xdr:ext cx="469744"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95428" y="6168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17642</xdr:rowOff>
    </xdr:from>
    <xdr:to>
      <xdr:col>24</xdr:col>
      <xdr:colOff>114300</xdr:colOff>
      <xdr:row>37</xdr:row>
      <xdr:rowOff>119242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36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40519</xdr:rowOff>
    </xdr:from>
    <xdr:ext cx="469744"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21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58333</xdr:rowOff>
    </xdr:from>
    <xdr:to>
      <xdr:col>20</xdr:col>
      <xdr:colOff>38100</xdr:colOff>
      <xdr:row>37</xdr:row>
      <xdr:rowOff>159933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40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5010</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62428" y="6177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62121</xdr:rowOff>
    </xdr:from>
    <xdr:to>
      <xdr:col>15</xdr:col>
      <xdr:colOff>101600</xdr:colOff>
      <xdr:row>37</xdr:row>
      <xdr:rowOff>163721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40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8798</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73428" y="618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69045</xdr:rowOff>
    </xdr:from>
    <xdr:to>
      <xdr:col>10</xdr:col>
      <xdr:colOff>165100</xdr:colOff>
      <xdr:row>37</xdr:row>
      <xdr:rowOff>170645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41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161772</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84428" y="6505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69045</xdr:rowOff>
    </xdr:from>
    <xdr:to>
      <xdr:col>6</xdr:col>
      <xdr:colOff>38100</xdr:colOff>
      <xdr:row>37</xdr:row>
      <xdr:rowOff>170645</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41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161772</xdr:rowOff>
    </xdr:from>
    <xdr:ext cx="469744"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95428" y="6505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138447</xdr:rowOff>
    </xdr:from>
    <xdr:to>
      <xdr:col>24</xdr:col>
      <xdr:colOff>62865</xdr:colOff>
      <xdr:row>58</xdr:row>
      <xdr:rowOff>141456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882397"/>
          <a:ext cx="1270" cy="120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145283</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8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141456</xdr:rowOff>
    </xdr:from>
    <xdr:to>
      <xdr:col>24</xdr:col>
      <xdr:colOff>152400</xdr:colOff>
      <xdr:row>58</xdr:row>
      <xdr:rowOff>141456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8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85124</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65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670,658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138447</xdr:rowOff>
    </xdr:from>
    <xdr:to>
      <xdr:col>24</xdr:col>
      <xdr:colOff>152400</xdr:colOff>
      <xdr:row>51</xdr:row>
      <xdr:rowOff>138447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88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44778</xdr:rowOff>
    </xdr:from>
    <xdr:to>
      <xdr:col>24</xdr:col>
      <xdr:colOff>63500</xdr:colOff>
      <xdr:row>58</xdr:row>
      <xdr:rowOff>68257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88878"/>
          <a:ext cx="838200" cy="2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3573</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76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152146</xdr:rowOff>
    </xdr:from>
    <xdr:to>
      <xdr:col>24</xdr:col>
      <xdr:colOff>114300</xdr:colOff>
      <xdr:row>58</xdr:row>
      <xdr:rowOff>82296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68257</xdr:rowOff>
    </xdr:from>
    <xdr:to>
      <xdr:col>19</xdr:col>
      <xdr:colOff>177800</xdr:colOff>
      <xdr:row>58</xdr:row>
      <xdr:rowOff>80946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012357"/>
          <a:ext cx="889000" cy="1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142350</xdr:rowOff>
    </xdr:from>
    <xdr:to>
      <xdr:col>20</xdr:col>
      <xdr:colOff>38100</xdr:colOff>
      <xdr:row>58</xdr:row>
      <xdr:rowOff>72500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89027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9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82542</xdr:rowOff>
    </xdr:from>
    <xdr:to>
      <xdr:col>15</xdr:col>
      <xdr:colOff>50800</xdr:colOff>
      <xdr:row>58</xdr:row>
      <xdr:rowOff>80946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855192"/>
          <a:ext cx="889000" cy="169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138409</xdr:rowOff>
    </xdr:from>
    <xdr:to>
      <xdr:col>15</xdr:col>
      <xdr:colOff>101600</xdr:colOff>
      <xdr:row>58</xdr:row>
      <xdr:rowOff>68559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85086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68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82542</xdr:rowOff>
    </xdr:from>
    <xdr:to>
      <xdr:col>10</xdr:col>
      <xdr:colOff>114300</xdr:colOff>
      <xdr:row>58</xdr:row>
      <xdr:rowOff>81621</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855192"/>
          <a:ext cx="889000" cy="170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118144</xdr:rowOff>
    </xdr:from>
    <xdr:to>
      <xdr:col>10</xdr:col>
      <xdr:colOff>165100</xdr:colOff>
      <xdr:row>57</xdr:row>
      <xdr:rowOff>48294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64821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494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1733</xdr:rowOff>
    </xdr:from>
    <xdr:to>
      <xdr:col>6</xdr:col>
      <xdr:colOff>38100</xdr:colOff>
      <xdr:row>58</xdr:row>
      <xdr:rowOff>103333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4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119860</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72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165428</xdr:rowOff>
    </xdr:from>
    <xdr:to>
      <xdr:col>24</xdr:col>
      <xdr:colOff>114300</xdr:colOff>
      <xdr:row>58</xdr:row>
      <xdr:rowOff>95578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3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130573</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0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17457</xdr:rowOff>
    </xdr:from>
    <xdr:to>
      <xdr:col>20</xdr:col>
      <xdr:colOff>38100</xdr:colOff>
      <xdr:row>58</xdr:row>
      <xdr:rowOff>119057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110184</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05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30146</xdr:rowOff>
    </xdr:from>
    <xdr:to>
      <xdr:col>15</xdr:col>
      <xdr:colOff>101600</xdr:colOff>
      <xdr:row>58</xdr:row>
      <xdr:rowOff>131746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7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122873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6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31742</xdr:rowOff>
    </xdr:from>
    <xdr:to>
      <xdr:col>10</xdr:col>
      <xdr:colOff>165100</xdr:colOff>
      <xdr:row>57</xdr:row>
      <xdr:rowOff>133342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0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124469</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897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30821</xdr:rowOff>
    </xdr:from>
    <xdr:to>
      <xdr:col>6</xdr:col>
      <xdr:colOff>38100</xdr:colOff>
      <xdr:row>58</xdr:row>
      <xdr:rowOff>132421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7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123548</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06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62121</xdr:rowOff>
    </xdr:from>
    <xdr:to>
      <xdr:col>24</xdr:col>
      <xdr:colOff>62865</xdr:colOff>
      <xdr:row>78</xdr:row>
      <xdr:rowOff>21456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35071"/>
          <a:ext cx="1270" cy="1159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25283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39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21456</xdr:rowOff>
    </xdr:from>
    <xdr:to>
      <xdr:col>24</xdr:col>
      <xdr:colOff>152400</xdr:colOff>
      <xdr:row>78</xdr:row>
      <xdr:rowOff>21456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394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8798</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1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62121</xdr:rowOff>
    </xdr:from>
    <xdr:to>
      <xdr:col>24</xdr:col>
      <xdr:colOff>152400</xdr:colOff>
      <xdr:row>71</xdr:row>
      <xdr:rowOff>62121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3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122113</xdr:rowOff>
    </xdr:from>
    <xdr:to>
      <xdr:col>24</xdr:col>
      <xdr:colOff>63500</xdr:colOff>
      <xdr:row>77</xdr:row>
      <xdr:rowOff>41322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152313"/>
          <a:ext cx="838200" cy="90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61256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200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38379</xdr:rowOff>
    </xdr:from>
    <xdr:to>
      <xdr:col>24</xdr:col>
      <xdr:colOff>114300</xdr:colOff>
      <xdr:row>76</xdr:row>
      <xdr:rowOff>139979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117976</xdr:rowOff>
    </xdr:from>
    <xdr:to>
      <xdr:col>19</xdr:col>
      <xdr:colOff>177800</xdr:colOff>
      <xdr:row>77</xdr:row>
      <xdr:rowOff>41322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148176"/>
          <a:ext cx="889000" cy="9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93804</xdr:rowOff>
    </xdr:from>
    <xdr:to>
      <xdr:col>20</xdr:col>
      <xdr:colOff>38100</xdr:colOff>
      <xdr:row>77</xdr:row>
      <xdr:rowOff>23954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40481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89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117976</xdr:rowOff>
    </xdr:from>
    <xdr:to>
      <xdr:col>15</xdr:col>
      <xdr:colOff>50800</xdr:colOff>
      <xdr:row>77</xdr:row>
      <xdr:rowOff>88570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148176"/>
          <a:ext cx="889000" cy="14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60996</xdr:rowOff>
    </xdr:from>
    <xdr:to>
      <xdr:col>15</xdr:col>
      <xdr:colOff>101600</xdr:colOff>
      <xdr:row>76</xdr:row>
      <xdr:rowOff>162596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7673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86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88570</xdr:rowOff>
    </xdr:from>
    <xdr:to>
      <xdr:col>10</xdr:col>
      <xdr:colOff>114300</xdr:colOff>
      <xdr:row>77</xdr:row>
      <xdr:rowOff>99763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290220"/>
          <a:ext cx="889000" cy="1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114725</xdr:rowOff>
    </xdr:from>
    <xdr:to>
      <xdr:col>10</xdr:col>
      <xdr:colOff>165100</xdr:colOff>
      <xdr:row>77</xdr:row>
      <xdr:rowOff>44875</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4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61401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2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132468</xdr:rowOff>
    </xdr:from>
    <xdr:to>
      <xdr:col>6</xdr:col>
      <xdr:colOff>38100</xdr:colOff>
      <xdr:row>77</xdr:row>
      <xdr:rowOff>62618</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62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79144</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937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71313</xdr:rowOff>
    </xdr:from>
    <xdr:to>
      <xdr:col>24</xdr:col>
      <xdr:colOff>114300</xdr:colOff>
      <xdr:row>77</xdr:row>
      <xdr:rowOff>1463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10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49740</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079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161972</xdr:rowOff>
    </xdr:from>
    <xdr:to>
      <xdr:col>20</xdr:col>
      <xdr:colOff>38100</xdr:colOff>
      <xdr:row>77</xdr:row>
      <xdr:rowOff>92122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19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83249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284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67176</xdr:rowOff>
    </xdr:from>
    <xdr:to>
      <xdr:col>15</xdr:col>
      <xdr:colOff>101600</xdr:colOff>
      <xdr:row>76</xdr:row>
      <xdr:rowOff>168776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09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159903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190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37770</xdr:rowOff>
    </xdr:from>
    <xdr:to>
      <xdr:col>10</xdr:col>
      <xdr:colOff>165100</xdr:colOff>
      <xdr:row>77</xdr:row>
      <xdr:rowOff>139370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3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130497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332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48963</xdr:rowOff>
    </xdr:from>
    <xdr:to>
      <xdr:col>6</xdr:col>
      <xdr:colOff>38100</xdr:colOff>
      <xdr:row>77</xdr:row>
      <xdr:rowOff>150563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5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141690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343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129231</xdr:rowOff>
    </xdr:from>
    <xdr:to>
      <xdr:col>24</xdr:col>
      <xdr:colOff>62865</xdr:colOff>
      <xdr:row>98</xdr:row>
      <xdr:rowOff>13109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88281"/>
          <a:ext cx="1270" cy="142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16936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1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13109</xdr:rowOff>
    </xdr:from>
    <xdr:to>
      <xdr:col>24</xdr:col>
      <xdr:colOff>152400</xdr:colOff>
      <xdr:row>98</xdr:row>
      <xdr:rowOff>13109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15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75908</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129231</xdr:rowOff>
    </xdr:from>
    <xdr:to>
      <xdr:col>24</xdr:col>
      <xdr:colOff>152400</xdr:colOff>
      <xdr:row>89</xdr:row>
      <xdr:rowOff>129231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88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43245</xdr:rowOff>
    </xdr:from>
    <xdr:to>
      <xdr:col>24</xdr:col>
      <xdr:colOff>63500</xdr:colOff>
      <xdr:row>95</xdr:row>
      <xdr:rowOff>88212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159545"/>
          <a:ext cx="838200" cy="216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28647</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87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50220</xdr:rowOff>
    </xdr:from>
    <xdr:to>
      <xdr:col>24</xdr:col>
      <xdr:colOff>114300</xdr:colOff>
      <xdr:row>96</xdr:row>
      <xdr:rowOff>151820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88212</xdr:rowOff>
    </xdr:from>
    <xdr:to>
      <xdr:col>19</xdr:col>
      <xdr:colOff>177800</xdr:colOff>
      <xdr:row>95</xdr:row>
      <xdr:rowOff>164548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375962"/>
          <a:ext cx="889000" cy="7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24923</xdr:rowOff>
    </xdr:from>
    <xdr:to>
      <xdr:col>20</xdr:col>
      <xdr:colOff>38100</xdr:colOff>
      <xdr:row>96</xdr:row>
      <xdr:rowOff>126523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48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117650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57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164548</xdr:rowOff>
    </xdr:from>
    <xdr:to>
      <xdr:col>15</xdr:col>
      <xdr:colOff>50800</xdr:colOff>
      <xdr:row>96</xdr:row>
      <xdr:rowOff>108579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452298"/>
          <a:ext cx="889000" cy="11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18492</xdr:rowOff>
    </xdr:from>
    <xdr:to>
      <xdr:col>15</xdr:col>
      <xdr:colOff>101600</xdr:colOff>
      <xdr:row>96</xdr:row>
      <xdr:rowOff>120092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111219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57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108579</xdr:rowOff>
    </xdr:from>
    <xdr:to>
      <xdr:col>10</xdr:col>
      <xdr:colOff>114300</xdr:colOff>
      <xdr:row>96</xdr:row>
      <xdr:rowOff>117770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567779"/>
          <a:ext cx="889000" cy="9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28511</xdr:rowOff>
    </xdr:from>
    <xdr:to>
      <xdr:col>10</xdr:col>
      <xdr:colOff>165100</xdr:colOff>
      <xdr:row>96</xdr:row>
      <xdr:rowOff>130111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8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146638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26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89381</xdr:rowOff>
    </xdr:from>
    <xdr:to>
      <xdr:col>6</xdr:col>
      <xdr:colOff>38100</xdr:colOff>
      <xdr:row>97</xdr:row>
      <xdr:rowOff>19531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10658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64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163895</xdr:rowOff>
    </xdr:from>
    <xdr:to>
      <xdr:col>24</xdr:col>
      <xdr:colOff>114300</xdr:colOff>
      <xdr:row>94</xdr:row>
      <xdr:rowOff>94045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10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15322</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960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37412</xdr:rowOff>
    </xdr:from>
    <xdr:to>
      <xdr:col>20</xdr:col>
      <xdr:colOff>38100</xdr:colOff>
      <xdr:row>95</xdr:row>
      <xdr:rowOff>139012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32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155539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10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113748</xdr:rowOff>
    </xdr:from>
    <xdr:to>
      <xdr:col>15</xdr:col>
      <xdr:colOff>101600</xdr:colOff>
      <xdr:row>96</xdr:row>
      <xdr:rowOff>43898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40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60425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17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57779</xdr:rowOff>
    </xdr:from>
    <xdr:to>
      <xdr:col>10</xdr:col>
      <xdr:colOff>165100</xdr:colOff>
      <xdr:row>96</xdr:row>
      <xdr:rowOff>159379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1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150506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60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66970</xdr:rowOff>
    </xdr:from>
    <xdr:to>
      <xdr:col>6</xdr:col>
      <xdr:colOff>38100</xdr:colOff>
      <xdr:row>96</xdr:row>
      <xdr:rowOff>168570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52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13647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30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146101</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61051"/>
          <a:ext cx="1270" cy="1193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92778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3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146101</xdr:rowOff>
    </xdr:from>
    <xdr:to>
      <xdr:col>55</xdr:col>
      <xdr:colOff>88900</xdr:colOff>
      <xdr:row>31</xdr:row>
      <xdr:rowOff>146101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6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128498</xdr:rowOff>
    </xdr:from>
    <xdr:to>
      <xdr:col>55</xdr:col>
      <xdr:colOff>0</xdr:colOff>
      <xdr:row>38</xdr:row>
      <xdr:rowOff>130099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643598"/>
          <a:ext cx="8382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142867</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150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119990</xdr:rowOff>
    </xdr:from>
    <xdr:to>
      <xdr:col>55</xdr:col>
      <xdr:colOff>50800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128498</xdr:rowOff>
    </xdr:from>
    <xdr:to>
      <xdr:col>50</xdr:col>
      <xdr:colOff>114300</xdr:colOff>
      <xdr:row>38</xdr:row>
      <xdr:rowOff>130328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643598"/>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115418</xdr:rowOff>
    </xdr:from>
    <xdr:to>
      <xdr:col>50</xdr:col>
      <xdr:colOff>165100</xdr:colOff>
      <xdr:row>38</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62095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234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129413</xdr:rowOff>
    </xdr:from>
    <xdr:to>
      <xdr:col>45</xdr:col>
      <xdr:colOff>177800</xdr:colOff>
      <xdr:row>38</xdr:row>
      <xdr:rowOff>130328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644513"/>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89129</xdr:rowOff>
    </xdr:from>
    <xdr:to>
      <xdr:col>46</xdr:col>
      <xdr:colOff>38100</xdr:colOff>
      <xdr:row>38</xdr:row>
      <xdr:rowOff>19279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35806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208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121412</xdr:rowOff>
    </xdr:from>
    <xdr:to>
      <xdr:col>41</xdr:col>
      <xdr:colOff>50800</xdr:colOff>
      <xdr:row>38</xdr:row>
      <xdr:rowOff>129413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636512"/>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83871</xdr:rowOff>
    </xdr:from>
    <xdr:to>
      <xdr:col>41</xdr:col>
      <xdr:colOff>101600</xdr:colOff>
      <xdr:row>38</xdr:row>
      <xdr:rowOff>14021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30548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202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79070</xdr:rowOff>
    </xdr:from>
    <xdr:to>
      <xdr:col>36</xdr:col>
      <xdr:colOff>165100</xdr:colOff>
      <xdr:row>38</xdr:row>
      <xdr:rowOff>9220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25747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197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79299</xdr:rowOff>
    </xdr:from>
    <xdr:to>
      <xdr:col>55</xdr:col>
      <xdr:colOff>50800</xdr:colOff>
      <xdr:row>39</xdr:row>
      <xdr:rowOff>9449</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59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165676</xdr:rowOff>
    </xdr:from>
    <xdr:ext cx="313932"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093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77698</xdr:rowOff>
    </xdr:from>
    <xdr:to>
      <xdr:col>50</xdr:col>
      <xdr:colOff>165100</xdr:colOff>
      <xdr:row>39</xdr:row>
      <xdr:rowOff>7848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59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38</xdr:row>
      <xdr:rowOff>170425</xdr:rowOff>
    </xdr:from>
    <xdr:ext cx="313932"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82333" y="66855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79528</xdr:rowOff>
    </xdr:from>
    <xdr:to>
      <xdr:col>46</xdr:col>
      <xdr:colOff>38100</xdr:colOff>
      <xdr:row>39</xdr:row>
      <xdr:rowOff>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59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805</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93333" y="6687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78613</xdr:rowOff>
    </xdr:from>
    <xdr:to>
      <xdr:col>41</xdr:col>
      <xdr:colOff>101600</xdr:colOff>
      <xdr:row>39</xdr:row>
      <xdr:rowOff>8763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59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38</xdr:row>
      <xdr:rowOff>171340</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04333" y="6686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70612</xdr:rowOff>
    </xdr:from>
    <xdr:to>
      <xdr:col>36</xdr:col>
      <xdr:colOff>165100</xdr:colOff>
      <xdr:row>39</xdr:row>
      <xdr:rowOff>762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58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38</xdr:row>
      <xdr:rowOff>163339</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15333" y="6678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34830</xdr:rowOff>
    </xdr:from>
    <xdr:to>
      <xdr:col>54</xdr:col>
      <xdr:colOff>189865</xdr:colOff>
      <xdr:row>59</xdr:row>
      <xdr:rowOff>13322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78780"/>
          <a:ext cx="1270" cy="135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17149</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13322</xdr:rowOff>
    </xdr:from>
    <xdr:to>
      <xdr:col>55</xdr:col>
      <xdr:colOff>88900</xdr:colOff>
      <xdr:row>59</xdr:row>
      <xdr:rowOff>13322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152957</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5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34830</xdr:rowOff>
    </xdr:from>
    <xdr:to>
      <xdr:col>55</xdr:col>
      <xdr:colOff>88900</xdr:colOff>
      <xdr:row>51</xdr:row>
      <xdr:rowOff>34830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7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116898</xdr:rowOff>
    </xdr:from>
    <xdr:to>
      <xdr:col>55</xdr:col>
      <xdr:colOff>0</xdr:colOff>
      <xdr:row>58</xdr:row>
      <xdr:rowOff>145834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60998"/>
          <a:ext cx="838200" cy="28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128617</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558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105740</xdr:rowOff>
    </xdr:from>
    <xdr:to>
      <xdr:col>55</xdr:col>
      <xdr:colOff>50800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142957</xdr:rowOff>
    </xdr:from>
    <xdr:to>
      <xdr:col>50</xdr:col>
      <xdr:colOff>114300</xdr:colOff>
      <xdr:row>58</xdr:row>
      <xdr:rowOff>145834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087057"/>
          <a:ext cx="889000" cy="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132372</xdr:rowOff>
    </xdr:from>
    <xdr:to>
      <xdr:col>50</xdr:col>
      <xdr:colOff>165100</xdr:colOff>
      <xdr:row>57</xdr:row>
      <xdr:rowOff>62522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79049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50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131908</xdr:rowOff>
    </xdr:from>
    <xdr:to>
      <xdr:col>45</xdr:col>
      <xdr:colOff>177800</xdr:colOff>
      <xdr:row>58</xdr:row>
      <xdr:rowOff>142957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076008"/>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138087</xdr:rowOff>
    </xdr:from>
    <xdr:to>
      <xdr:col>46</xdr:col>
      <xdr:colOff>38100</xdr:colOff>
      <xdr:row>57</xdr:row>
      <xdr:rowOff>68237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84764</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51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157912</xdr:rowOff>
    </xdr:from>
    <xdr:to>
      <xdr:col>41</xdr:col>
      <xdr:colOff>50800</xdr:colOff>
      <xdr:row>58</xdr:row>
      <xdr:rowOff>131908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930562"/>
          <a:ext cx="889000" cy="14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143345</xdr:rowOff>
    </xdr:from>
    <xdr:to>
      <xdr:col>41</xdr:col>
      <xdr:colOff>101600</xdr:colOff>
      <xdr:row>57</xdr:row>
      <xdr:rowOff>73495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90022</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51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168643</xdr:rowOff>
    </xdr:from>
    <xdr:to>
      <xdr:col>36</xdr:col>
      <xdr:colOff>165100</xdr:colOff>
      <xdr:row>57</xdr:row>
      <xdr:rowOff>98793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6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115320</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54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66098</xdr:rowOff>
    </xdr:from>
    <xdr:to>
      <xdr:col>55</xdr:col>
      <xdr:colOff>50800</xdr:colOff>
      <xdr:row>58</xdr:row>
      <xdr:rowOff>167698</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1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152475</xdr:rowOff>
    </xdr:from>
    <xdr:ext cx="469744"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25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95034</xdr:rowOff>
    </xdr:from>
    <xdr:to>
      <xdr:col>50</xdr:col>
      <xdr:colOff>165100</xdr:colOff>
      <xdr:row>59</xdr:row>
      <xdr:rowOff>25184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3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16311</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04428" y="101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92157</xdr:rowOff>
    </xdr:from>
    <xdr:to>
      <xdr:col>46</xdr:col>
      <xdr:colOff>38100</xdr:colOff>
      <xdr:row>59</xdr:row>
      <xdr:rowOff>22307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3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13434</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15428" y="10128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81108</xdr:rowOff>
    </xdr:from>
    <xdr:to>
      <xdr:col>41</xdr:col>
      <xdr:colOff>101600</xdr:colOff>
      <xdr:row>59</xdr:row>
      <xdr:rowOff>11258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2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2385</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26428" y="10117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107112</xdr:rowOff>
    </xdr:from>
    <xdr:to>
      <xdr:col>36</xdr:col>
      <xdr:colOff>165100</xdr:colOff>
      <xdr:row>58</xdr:row>
      <xdr:rowOff>37262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7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28389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97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34227</xdr:rowOff>
    </xdr:from>
    <xdr:to>
      <xdr:col>54</xdr:col>
      <xdr:colOff>189865</xdr:colOff>
      <xdr:row>79</xdr:row>
      <xdr:rowOff>21768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07177"/>
          <a:ext cx="1270" cy="1359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25595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21768</xdr:rowOff>
    </xdr:from>
    <xdr:to>
      <xdr:col>55</xdr:col>
      <xdr:colOff>88900</xdr:colOff>
      <xdr:row>79</xdr:row>
      <xdr:rowOff>21768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6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152354</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8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108,805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34227</xdr:rowOff>
    </xdr:from>
    <xdr:to>
      <xdr:col>55</xdr:col>
      <xdr:colOff>88900</xdr:colOff>
      <xdr:row>71</xdr:row>
      <xdr:rowOff>34227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0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44793</xdr:rowOff>
    </xdr:from>
    <xdr:to>
      <xdr:col>55</xdr:col>
      <xdr:colOff>0</xdr:colOff>
      <xdr:row>77</xdr:row>
      <xdr:rowOff>62001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246443"/>
          <a:ext cx="838200" cy="1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50271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51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71844</xdr:rowOff>
    </xdr:from>
    <xdr:to>
      <xdr:col>55</xdr:col>
      <xdr:colOff>50800</xdr:colOff>
      <xdr:row>78</xdr:row>
      <xdr:rowOff>1994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7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13919</xdr:rowOff>
    </xdr:from>
    <xdr:to>
      <xdr:col>50</xdr:col>
      <xdr:colOff>114300</xdr:colOff>
      <xdr:row>77</xdr:row>
      <xdr:rowOff>62001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215569"/>
          <a:ext cx="889000" cy="4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23661</xdr:rowOff>
    </xdr:from>
    <xdr:to>
      <xdr:col>50</xdr:col>
      <xdr:colOff>165100</xdr:colOff>
      <xdr:row>77</xdr:row>
      <xdr:rowOff>125261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2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116388</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1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118250</xdr:rowOff>
    </xdr:from>
    <xdr:to>
      <xdr:col>45</xdr:col>
      <xdr:colOff>177800</xdr:colOff>
      <xdr:row>77</xdr:row>
      <xdr:rowOff>13919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148450"/>
          <a:ext cx="889000" cy="6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56338</xdr:rowOff>
    </xdr:from>
    <xdr:to>
      <xdr:col>46</xdr:col>
      <xdr:colOff>38100</xdr:colOff>
      <xdr:row>77</xdr:row>
      <xdr:rowOff>157938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149065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5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118250</xdr:rowOff>
    </xdr:from>
    <xdr:to>
      <xdr:col>41</xdr:col>
      <xdr:colOff>50800</xdr:colOff>
      <xdr:row>77</xdr:row>
      <xdr:rowOff>83832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148450"/>
          <a:ext cx="889000" cy="13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135153</xdr:rowOff>
    </xdr:from>
    <xdr:to>
      <xdr:col>41</xdr:col>
      <xdr:colOff>101600</xdr:colOff>
      <xdr:row>77</xdr:row>
      <xdr:rowOff>65303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16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56430</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25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90399</xdr:rowOff>
    </xdr:from>
    <xdr:to>
      <xdr:col>36</xdr:col>
      <xdr:colOff>165100</xdr:colOff>
      <xdr:row>78</xdr:row>
      <xdr:rowOff>20549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9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11676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38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165443</xdr:rowOff>
    </xdr:from>
    <xdr:to>
      <xdr:col>55</xdr:col>
      <xdr:colOff>50800</xdr:colOff>
      <xdr:row>77</xdr:row>
      <xdr:rowOff>95593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19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16870</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04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11201</xdr:rowOff>
    </xdr:from>
    <xdr:to>
      <xdr:col>50</xdr:col>
      <xdr:colOff>165100</xdr:colOff>
      <xdr:row>77</xdr:row>
      <xdr:rowOff>112801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1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129328</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98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134569</xdr:rowOff>
    </xdr:from>
    <xdr:to>
      <xdr:col>46</xdr:col>
      <xdr:colOff>38100</xdr:colOff>
      <xdr:row>77</xdr:row>
      <xdr:rowOff>64719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16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81246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9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67450</xdr:rowOff>
    </xdr:from>
    <xdr:to>
      <xdr:col>41</xdr:col>
      <xdr:colOff>101600</xdr:colOff>
      <xdr:row>76</xdr:row>
      <xdr:rowOff>169050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0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14126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8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33032</xdr:rowOff>
    </xdr:from>
    <xdr:to>
      <xdr:col>36</xdr:col>
      <xdr:colOff>165100</xdr:colOff>
      <xdr:row>77</xdr:row>
      <xdr:rowOff>134632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23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151159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00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57043</xdr:rowOff>
    </xdr:from>
    <xdr:to>
      <xdr:col>54</xdr:col>
      <xdr:colOff>189865</xdr:colOff>
      <xdr:row>98</xdr:row>
      <xdr:rowOff>46655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830443"/>
          <a:ext cx="1270" cy="1018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50482</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5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46655</xdr:rowOff>
    </xdr:from>
    <xdr:to>
      <xdr:col>55</xdr:col>
      <xdr:colOff>88900</xdr:colOff>
      <xdr:row>98</xdr:row>
      <xdr:rowOff>46655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3720</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60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243,079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57043</xdr:rowOff>
    </xdr:from>
    <xdr:to>
      <xdr:col>55</xdr:col>
      <xdr:colOff>88900</xdr:colOff>
      <xdr:row>92</xdr:row>
      <xdr:rowOff>57043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83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151825</xdr:rowOff>
    </xdr:from>
    <xdr:to>
      <xdr:col>55</xdr:col>
      <xdr:colOff>0</xdr:colOff>
      <xdr:row>97</xdr:row>
      <xdr:rowOff>25876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611025"/>
          <a:ext cx="838200" cy="45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142046</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601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163619</xdr:rowOff>
    </xdr:from>
    <xdr:to>
      <xdr:col>55</xdr:col>
      <xdr:colOff>50800</xdr:colOff>
      <xdr:row>97</xdr:row>
      <xdr:rowOff>93769</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2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25876</xdr:rowOff>
    </xdr:from>
    <xdr:to>
      <xdr:col>50</xdr:col>
      <xdr:colOff>114300</xdr:colOff>
      <xdr:row>97</xdr:row>
      <xdr:rowOff>60554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656526"/>
          <a:ext cx="889000" cy="3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3121</xdr:rowOff>
    </xdr:from>
    <xdr:to>
      <xdr:col>50</xdr:col>
      <xdr:colOff>165100</xdr:colOff>
      <xdr:row>97</xdr:row>
      <xdr:rowOff>104721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95848</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72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31018</xdr:rowOff>
    </xdr:from>
    <xdr:to>
      <xdr:col>45</xdr:col>
      <xdr:colOff>177800</xdr:colOff>
      <xdr:row>97</xdr:row>
      <xdr:rowOff>60554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661668"/>
          <a:ext cx="889000" cy="2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15286</xdr:rowOff>
    </xdr:from>
    <xdr:to>
      <xdr:col>46</xdr:col>
      <xdr:colOff>38100</xdr:colOff>
      <xdr:row>97</xdr:row>
      <xdr:rowOff>116886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45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108013</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73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13050</xdr:rowOff>
    </xdr:from>
    <xdr:to>
      <xdr:col>41</xdr:col>
      <xdr:colOff>50800</xdr:colOff>
      <xdr:row>97</xdr:row>
      <xdr:rowOff>31018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643700"/>
          <a:ext cx="889000" cy="1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147540</xdr:rowOff>
    </xdr:from>
    <xdr:to>
      <xdr:col>41</xdr:col>
      <xdr:colOff>101600</xdr:colOff>
      <xdr:row>97</xdr:row>
      <xdr:rowOff>77690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94217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38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3088</xdr:rowOff>
    </xdr:from>
    <xdr:to>
      <xdr:col>36</xdr:col>
      <xdr:colOff>165100</xdr:colOff>
      <xdr:row>97</xdr:row>
      <xdr:rowOff>104688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3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95815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72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101025</xdr:rowOff>
    </xdr:from>
    <xdr:to>
      <xdr:col>55</xdr:col>
      <xdr:colOff>50800</xdr:colOff>
      <xdr:row>97</xdr:row>
      <xdr:rowOff>31175</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56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123902</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41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146526</xdr:rowOff>
    </xdr:from>
    <xdr:to>
      <xdr:col>50</xdr:col>
      <xdr:colOff>165100</xdr:colOff>
      <xdr:row>97</xdr:row>
      <xdr:rowOff>76676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60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93203</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38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9754</xdr:rowOff>
    </xdr:from>
    <xdr:to>
      <xdr:col>46</xdr:col>
      <xdr:colOff>38100</xdr:colOff>
      <xdr:row>97</xdr:row>
      <xdr:rowOff>111354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64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127881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41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151668</xdr:rowOff>
    </xdr:from>
    <xdr:to>
      <xdr:col>41</xdr:col>
      <xdr:colOff>101600</xdr:colOff>
      <xdr:row>97</xdr:row>
      <xdr:rowOff>81818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1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72945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70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133700</xdr:rowOff>
    </xdr:from>
    <xdr:to>
      <xdr:col>36</xdr:col>
      <xdr:colOff>165100</xdr:colOff>
      <xdr:row>97</xdr:row>
      <xdr:rowOff>63850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5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80377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36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85046</xdr:rowOff>
    </xdr:from>
    <xdr:to>
      <xdr:col>85</xdr:col>
      <xdr:colOff>126364</xdr:colOff>
      <xdr:row>37</xdr:row>
      <xdr:rowOff>142158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99996"/>
          <a:ext cx="1269" cy="1085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145984</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48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142158</xdr:rowOff>
    </xdr:from>
    <xdr:to>
      <xdr:col>86</xdr:col>
      <xdr:colOff>25400</xdr:colOff>
      <xdr:row>37</xdr:row>
      <xdr:rowOff>142158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48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31723</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7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85046</xdr:rowOff>
    </xdr:from>
    <xdr:to>
      <xdr:col>86</xdr:col>
      <xdr:colOff>25400</xdr:colOff>
      <xdr:row>31</xdr:row>
      <xdr:rowOff>85046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99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13189</xdr:rowOff>
    </xdr:from>
    <xdr:to>
      <xdr:col>85</xdr:col>
      <xdr:colOff>127000</xdr:colOff>
      <xdr:row>36</xdr:row>
      <xdr:rowOff>48222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185389"/>
          <a:ext cx="838200" cy="3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17206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89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38779</xdr:rowOff>
    </xdr:from>
    <xdr:to>
      <xdr:col>85</xdr:col>
      <xdr:colOff>177800</xdr:colOff>
      <xdr:row>36</xdr:row>
      <xdr:rowOff>140379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48222</xdr:rowOff>
    </xdr:from>
    <xdr:to>
      <xdr:col>81</xdr:col>
      <xdr:colOff>50800</xdr:colOff>
      <xdr:row>36</xdr:row>
      <xdr:rowOff>61557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220422"/>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62459</xdr:rowOff>
    </xdr:from>
    <xdr:to>
      <xdr:col>81</xdr:col>
      <xdr:colOff>101600</xdr:colOff>
      <xdr:row>36</xdr:row>
      <xdr:rowOff>164059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155186</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32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161741</xdr:rowOff>
    </xdr:from>
    <xdr:to>
      <xdr:col>76</xdr:col>
      <xdr:colOff>114300</xdr:colOff>
      <xdr:row>36</xdr:row>
      <xdr:rowOff>61557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162491"/>
          <a:ext cx="889000" cy="7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68936</xdr:rowOff>
    </xdr:from>
    <xdr:to>
      <xdr:col>76</xdr:col>
      <xdr:colOff>165100</xdr:colOff>
      <xdr:row>36</xdr:row>
      <xdr:rowOff>170536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161663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3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143891</xdr:rowOff>
    </xdr:from>
    <xdr:to>
      <xdr:col>71</xdr:col>
      <xdr:colOff>177800</xdr:colOff>
      <xdr:row>35</xdr:row>
      <xdr:rowOff>161741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144641"/>
          <a:ext cx="889000" cy="1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32779</xdr:rowOff>
    </xdr:from>
    <xdr:to>
      <xdr:col>72</xdr:col>
      <xdr:colOff>38100</xdr:colOff>
      <xdr:row>36</xdr:row>
      <xdr:rowOff>134379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0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125506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29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70688</xdr:rowOff>
    </xdr:from>
    <xdr:to>
      <xdr:col>67</xdr:col>
      <xdr:colOff>101600</xdr:colOff>
      <xdr:row>37</xdr:row>
      <xdr:rowOff>838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24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163415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33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133839</xdr:rowOff>
    </xdr:from>
    <xdr:to>
      <xdr:col>85</xdr:col>
      <xdr:colOff>177800</xdr:colOff>
      <xdr:row>36</xdr:row>
      <xdr:rowOff>63989</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13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156716</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598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168872</xdr:rowOff>
    </xdr:from>
    <xdr:to>
      <xdr:col>81</xdr:col>
      <xdr:colOff>101600</xdr:colOff>
      <xdr:row>36</xdr:row>
      <xdr:rowOff>99022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16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115549</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594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10757</xdr:rowOff>
    </xdr:from>
    <xdr:to>
      <xdr:col>76</xdr:col>
      <xdr:colOff>165100</xdr:colOff>
      <xdr:row>36</xdr:row>
      <xdr:rowOff>112357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18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128884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595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110941</xdr:rowOff>
    </xdr:from>
    <xdr:to>
      <xdr:col>72</xdr:col>
      <xdr:colOff>38100</xdr:colOff>
      <xdr:row>36</xdr:row>
      <xdr:rowOff>41091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11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57618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88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93091</xdr:rowOff>
    </xdr:from>
    <xdr:to>
      <xdr:col>67</xdr:col>
      <xdr:colOff>101600</xdr:colOff>
      <xdr:row>36</xdr:row>
      <xdr:rowOff>23241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09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39768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586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84699</xdr:rowOff>
    </xdr:from>
    <xdr:to>
      <xdr:col>85</xdr:col>
      <xdr:colOff>126364</xdr:colOff>
      <xdr:row>57</xdr:row>
      <xdr:rowOff>150924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657199"/>
          <a:ext cx="1269" cy="126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154751</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2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150924</xdr:rowOff>
    </xdr:from>
    <xdr:to>
      <xdr:col>86</xdr:col>
      <xdr:colOff>25400</xdr:colOff>
      <xdr:row>57</xdr:row>
      <xdr:rowOff>150924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23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31376</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32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84699</xdr:rowOff>
    </xdr:from>
    <xdr:to>
      <xdr:col>86</xdr:col>
      <xdr:colOff>25400</xdr:colOff>
      <xdr:row>50</xdr:row>
      <xdr:rowOff>84699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657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45158</xdr:rowOff>
    </xdr:from>
    <xdr:to>
      <xdr:col>85</xdr:col>
      <xdr:colOff>127000</xdr:colOff>
      <xdr:row>57</xdr:row>
      <xdr:rowOff>65626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817808"/>
          <a:ext cx="838200" cy="2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59412</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48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36535</xdr:rowOff>
    </xdr:from>
    <xdr:to>
      <xdr:col>85</xdr:col>
      <xdr:colOff>177800</xdr:colOff>
      <xdr:row>56</xdr:row>
      <xdr:rowOff>138135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45158</xdr:rowOff>
    </xdr:from>
    <xdr:to>
      <xdr:col>81</xdr:col>
      <xdr:colOff>50800</xdr:colOff>
      <xdr:row>57</xdr:row>
      <xdr:rowOff>72072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817808"/>
          <a:ext cx="889000" cy="2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3511</xdr:rowOff>
    </xdr:from>
    <xdr:to>
      <xdr:col>81</xdr:col>
      <xdr:colOff>101600</xdr:colOff>
      <xdr:row>56</xdr:row>
      <xdr:rowOff>105111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121638</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3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28135</xdr:rowOff>
    </xdr:from>
    <xdr:to>
      <xdr:col>76</xdr:col>
      <xdr:colOff>114300</xdr:colOff>
      <xdr:row>57</xdr:row>
      <xdr:rowOff>72072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800785"/>
          <a:ext cx="889000" cy="4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31285</xdr:rowOff>
    </xdr:from>
    <xdr:to>
      <xdr:col>76</xdr:col>
      <xdr:colOff>165100</xdr:colOff>
      <xdr:row>56</xdr:row>
      <xdr:rowOff>132885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149412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78824</xdr:rowOff>
    </xdr:from>
    <xdr:to>
      <xdr:col>71</xdr:col>
      <xdr:colOff>177800</xdr:colOff>
      <xdr:row>57</xdr:row>
      <xdr:rowOff>28135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680024"/>
          <a:ext cx="889000" cy="120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26416</xdr:rowOff>
    </xdr:from>
    <xdr:to>
      <xdr:col>72</xdr:col>
      <xdr:colOff>38100</xdr:colOff>
      <xdr:row>56</xdr:row>
      <xdr:rowOff>128016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6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144543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40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71221</xdr:rowOff>
    </xdr:from>
    <xdr:to>
      <xdr:col>67</xdr:col>
      <xdr:colOff>101600</xdr:colOff>
      <xdr:row>57</xdr:row>
      <xdr:rowOff>1371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7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163948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76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14826</xdr:rowOff>
    </xdr:from>
    <xdr:to>
      <xdr:col>85</xdr:col>
      <xdr:colOff>177800</xdr:colOff>
      <xdr:row>57</xdr:row>
      <xdr:rowOff>116426</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78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101203</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0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165808</xdr:rowOff>
    </xdr:from>
    <xdr:to>
      <xdr:col>81</xdr:col>
      <xdr:colOff>101600</xdr:colOff>
      <xdr:row>57</xdr:row>
      <xdr:rowOff>95958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76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87085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85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21272</xdr:rowOff>
    </xdr:from>
    <xdr:to>
      <xdr:col>76</xdr:col>
      <xdr:colOff>165100</xdr:colOff>
      <xdr:row>57</xdr:row>
      <xdr:rowOff>122872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79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113999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88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148785</xdr:rowOff>
    </xdr:from>
    <xdr:to>
      <xdr:col>72</xdr:col>
      <xdr:colOff>38100</xdr:colOff>
      <xdr:row>57</xdr:row>
      <xdr:rowOff>78935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74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70062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84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28024</xdr:rowOff>
    </xdr:from>
    <xdr:to>
      <xdr:col>67</xdr:col>
      <xdr:colOff>101600</xdr:colOff>
      <xdr:row>56</xdr:row>
      <xdr:rowOff>129624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62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146151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40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55652</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57152"/>
          <a:ext cx="1269" cy="1531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2329</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3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55652</xdr:rowOff>
    </xdr:from>
    <xdr:to>
      <xdr:col>86</xdr:col>
      <xdr:colOff>25400</xdr:colOff>
      <xdr:row>70</xdr:row>
      <xdr:rowOff>55652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5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144081</xdr:rowOff>
    </xdr:from>
    <xdr:to>
      <xdr:col>85</xdr:col>
      <xdr:colOff>127000</xdr:colOff>
      <xdr:row>79</xdr:row>
      <xdr:rowOff>33249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2659931"/>
          <a:ext cx="838200" cy="91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35349</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36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12472</xdr:rowOff>
    </xdr:from>
    <xdr:to>
      <xdr:col>85</xdr:col>
      <xdr:colOff>177800</xdr:colOff>
      <xdr:row>78</xdr:row>
      <xdr:rowOff>114072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144081</xdr:rowOff>
    </xdr:from>
    <xdr:to>
      <xdr:col>81</xdr:col>
      <xdr:colOff>50800</xdr:colOff>
      <xdr:row>75</xdr:row>
      <xdr:rowOff>153454</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2659931"/>
          <a:ext cx="889000" cy="35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113170</xdr:rowOff>
    </xdr:from>
    <xdr:to>
      <xdr:col>81</xdr:col>
      <xdr:colOff>101600</xdr:colOff>
      <xdr:row>78</xdr:row>
      <xdr:rowOff>43320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34447</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4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153454</xdr:rowOff>
    </xdr:from>
    <xdr:to>
      <xdr:col>76</xdr:col>
      <xdr:colOff>114300</xdr:colOff>
      <xdr:row>78</xdr:row>
      <xdr:rowOff>123392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012204"/>
          <a:ext cx="889000" cy="48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40132</xdr:rowOff>
    </xdr:from>
    <xdr:to>
      <xdr:col>76</xdr:col>
      <xdr:colOff>165100</xdr:colOff>
      <xdr:row>77</xdr:row>
      <xdr:rowOff>141732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24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132859</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33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100267</xdr:rowOff>
    </xdr:from>
    <xdr:to>
      <xdr:col>71</xdr:col>
      <xdr:colOff>177800</xdr:colOff>
      <xdr:row>78</xdr:row>
      <xdr:rowOff>123392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473367"/>
          <a:ext cx="889000" cy="2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151040</xdr:rowOff>
    </xdr:from>
    <xdr:to>
      <xdr:col>72</xdr:col>
      <xdr:colOff>38100</xdr:colOff>
      <xdr:row>76</xdr:row>
      <xdr:rowOff>81190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00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97718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278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33046</xdr:rowOff>
    </xdr:from>
    <xdr:to>
      <xdr:col>67</xdr:col>
      <xdr:colOff>101600</xdr:colOff>
      <xdr:row>77</xdr:row>
      <xdr:rowOff>134646</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23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151173</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00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153899</xdr:rowOff>
    </xdr:from>
    <xdr:to>
      <xdr:col>85</xdr:col>
      <xdr:colOff>177800</xdr:colOff>
      <xdr:row>79</xdr:row>
      <xdr:rowOff>84049</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52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68826</xdr:rowOff>
    </xdr:from>
    <xdr:ext cx="378565"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41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93281</xdr:rowOff>
    </xdr:from>
    <xdr:to>
      <xdr:col>81</xdr:col>
      <xdr:colOff>101600</xdr:colOff>
      <xdr:row>74</xdr:row>
      <xdr:rowOff>23431</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260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39958</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14111" y="1238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102654</xdr:rowOff>
    </xdr:from>
    <xdr:to>
      <xdr:col>76</xdr:col>
      <xdr:colOff>165100</xdr:colOff>
      <xdr:row>76</xdr:row>
      <xdr:rowOff>32804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296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49331</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25111" y="1273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72592</xdr:rowOff>
    </xdr:from>
    <xdr:to>
      <xdr:col>72</xdr:col>
      <xdr:colOff>38100</xdr:colOff>
      <xdr:row>79</xdr:row>
      <xdr:rowOff>2742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4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165319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53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49467</xdr:rowOff>
    </xdr:from>
    <xdr:to>
      <xdr:col>67</xdr:col>
      <xdr:colOff>101600</xdr:colOff>
      <xdr:row>78</xdr:row>
      <xdr:rowOff>151067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2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142194</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515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29998</xdr:rowOff>
    </xdr:from>
    <xdr:to>
      <xdr:col>85</xdr:col>
      <xdr:colOff>126364</xdr:colOff>
      <xdr:row>99</xdr:row>
      <xdr:rowOff>99237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60498"/>
          <a:ext cx="1269" cy="1612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103064</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7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99237</xdr:rowOff>
    </xdr:from>
    <xdr:to>
      <xdr:col>86</xdr:col>
      <xdr:colOff>25400</xdr:colOff>
      <xdr:row>99</xdr:row>
      <xdr:rowOff>99237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72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148125</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23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29998</xdr:rowOff>
    </xdr:from>
    <xdr:to>
      <xdr:col>86</xdr:col>
      <xdr:colOff>25400</xdr:colOff>
      <xdr:row>90</xdr:row>
      <xdr:rowOff>29998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6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142951</xdr:rowOff>
    </xdr:from>
    <xdr:to>
      <xdr:col>85</xdr:col>
      <xdr:colOff>127000</xdr:colOff>
      <xdr:row>97</xdr:row>
      <xdr:rowOff>168554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773601"/>
          <a:ext cx="8382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124186</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11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101309</xdr:rowOff>
    </xdr:from>
    <xdr:to>
      <xdr:col>85</xdr:col>
      <xdr:colOff>177800</xdr:colOff>
      <xdr:row>97</xdr:row>
      <xdr:rowOff>31459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168554</xdr:rowOff>
    </xdr:from>
    <xdr:to>
      <xdr:col>81</xdr:col>
      <xdr:colOff>50800</xdr:colOff>
      <xdr:row>98</xdr:row>
      <xdr:rowOff>63182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799204"/>
          <a:ext cx="889000" cy="6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138010</xdr:rowOff>
    </xdr:from>
    <xdr:to>
      <xdr:col>81</xdr:col>
      <xdr:colOff>101600</xdr:colOff>
      <xdr:row>97</xdr:row>
      <xdr:rowOff>68160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84687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37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63182</xdr:rowOff>
    </xdr:from>
    <xdr:to>
      <xdr:col>76</xdr:col>
      <xdr:colOff>114300</xdr:colOff>
      <xdr:row>98</xdr:row>
      <xdr:rowOff>70968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865282"/>
          <a:ext cx="889000" cy="7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149937</xdr:rowOff>
    </xdr:from>
    <xdr:to>
      <xdr:col>76</xdr:col>
      <xdr:colOff>165100</xdr:colOff>
      <xdr:row>97</xdr:row>
      <xdr:rowOff>80087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96614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38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69202</xdr:rowOff>
    </xdr:from>
    <xdr:to>
      <xdr:col>71</xdr:col>
      <xdr:colOff>177800</xdr:colOff>
      <xdr:row>98</xdr:row>
      <xdr:rowOff>70968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6871302"/>
          <a:ext cx="889000" cy="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121958</xdr:rowOff>
    </xdr:from>
    <xdr:to>
      <xdr:col>72</xdr:col>
      <xdr:colOff>38100</xdr:colOff>
      <xdr:row>97</xdr:row>
      <xdr:rowOff>52108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5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68635</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3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114275</xdr:rowOff>
    </xdr:from>
    <xdr:to>
      <xdr:col>67</xdr:col>
      <xdr:colOff>101600</xdr:colOff>
      <xdr:row>97</xdr:row>
      <xdr:rowOff>44425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57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60952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34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92151</xdr:rowOff>
    </xdr:from>
    <xdr:to>
      <xdr:col>85</xdr:col>
      <xdr:colOff>177800</xdr:colOff>
      <xdr:row>98</xdr:row>
      <xdr:rowOff>22301</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72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70578</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701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117754</xdr:rowOff>
    </xdr:from>
    <xdr:to>
      <xdr:col>81</xdr:col>
      <xdr:colOff>101600</xdr:colOff>
      <xdr:row>98</xdr:row>
      <xdr:rowOff>47904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74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39031</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84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12382</xdr:rowOff>
    </xdr:from>
    <xdr:to>
      <xdr:col>76</xdr:col>
      <xdr:colOff>165100</xdr:colOff>
      <xdr:row>98</xdr:row>
      <xdr:rowOff>113982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81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105109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90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20168</xdr:rowOff>
    </xdr:from>
    <xdr:to>
      <xdr:col>72</xdr:col>
      <xdr:colOff>38100</xdr:colOff>
      <xdr:row>98</xdr:row>
      <xdr:rowOff>121768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82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112895</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91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18402</xdr:rowOff>
    </xdr:from>
    <xdr:to>
      <xdr:col>67</xdr:col>
      <xdr:colOff>101600</xdr:colOff>
      <xdr:row>98</xdr:row>
      <xdr:rowOff>120002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82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111129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91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88036</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574436"/>
          <a:ext cx="1269" cy="1080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9618</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696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34713</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34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88036</xdr:rowOff>
    </xdr:from>
    <xdr:to>
      <xdr:col>116</xdr:col>
      <xdr:colOff>152400</xdr:colOff>
      <xdr:row>32</xdr:row>
      <xdr:rowOff>88036</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57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98518</xdr:rowOff>
    </xdr:from>
    <xdr:ext cx="313932"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421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75641</xdr:rowOff>
    </xdr:from>
    <xdr:to>
      <xdr:col>116</xdr:col>
      <xdr:colOff>114300</xdr:colOff>
      <xdr:row>39</xdr:row>
      <xdr:rowOff>5791</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59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70155</xdr:rowOff>
    </xdr:from>
    <xdr:to>
      <xdr:col>112</xdr:col>
      <xdr:colOff>38100</xdr:colOff>
      <xdr:row>39</xdr:row>
      <xdr:rowOff>305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5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16832</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66333" y="63604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64212</xdr:rowOff>
    </xdr:from>
    <xdr:to>
      <xdr:col>107</xdr:col>
      <xdr:colOff>101600</xdr:colOff>
      <xdr:row>38</xdr:row>
      <xdr:rowOff>165812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10888</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77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66040</xdr:rowOff>
    </xdr:from>
    <xdr:to>
      <xdr:col>102</xdr:col>
      <xdr:colOff>165100</xdr:colOff>
      <xdr:row>38</xdr:row>
      <xdr:rowOff>167640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12717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88333" y="6356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57353</xdr:rowOff>
    </xdr:from>
    <xdr:to>
      <xdr:col>98</xdr:col>
      <xdr:colOff>38100</xdr:colOff>
      <xdr:row>38</xdr:row>
      <xdr:rowOff>158953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5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4030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99333" y="63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54068</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69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を上回ったのは、議会費、衛生費、商工費、土木費、消防費である。商工費、消防費が類似団体内平均値より高い要因としては、本市は基幹産業が観光業であることから人口規模以上の行政需要があることや、消防業務を単独で運営しているためである。民生費は、介護サービス提供体制整備促進事業費補助金や被保護世帯の増による生活保護費の増加により、前年度と比較して増加した。衛生費は、環境衛生施設等整備基金積立金やごみ焼却施設修繕工事の増加により、前年度と比較して増加した。土木費は、道路・橋梁及び水路等の維持補修費、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熱海市伊豆山土石流災害に係る被災地区の復興事業等の増加により、前年度と比較して増加した。教育費は、小中学校校舎等の改修は継続して実施したが、前年度に行った文化振興基金への積立の減少や文化施設</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施設の指定管理への移行による経費の減少により、前年度と比較して減少した。小中学校校舎等は依然として校舎施設の老朽化は進んでいるため、統廃合の検討や公共施設管理計画に基づく長寿命化等による適正な管理に努めていく。災害復旧費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熱海市伊豆山土石流災害に係る堆積土砂排除事業等の減少により、前年度と比較して大きく減少した。公債費は、認定こども園整備事業等に係る元金償還が開始されたことに起因した長期債元金の増加により、前年度と比較して増加した。災害復旧・復興の財源として地方債を活用しているため、今後数年は上昇傾向が続くこと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静岡県熱海市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財政調整基金残高の標準財政規模に対する比率が前年度から継続して増加したのは、決算余剰金、下水道貸付金償還金等を積立てたことによるものである。実質単年度収支は赤字となっているが、実質単年度収支に算定されない決算余剰金</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千万円を財政調整基金に積立てていることが一因である。今後も復旧・復興事業により取崩し額が増加することが見込まれるため、計画的な基金管理を行い、健全な財政運営に努める。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静岡県熱海市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すべての会計において実質収支は黒字となった。</a:t>
          </a:r>
        </a:p>
        <a:p>
          <a:r>
            <a:rPr kumimoji="1" lang="ja-JP" altLang="en-US" sz="1400">
              <a:latin typeface="ＭＳ ゴシック" pitchFamily="49" charset="-128"/>
              <a:ea typeface="ＭＳ ゴシック" pitchFamily="49" charset="-128"/>
            </a:rPr>
            <a:t>一般会計は、地方税や寄附金等が増加したが、災害関連の国庫補助金や地方債等が減少したこと等から黒字額は減少した。</a:t>
          </a:r>
        </a:p>
        <a:p>
          <a:r>
            <a:rPr kumimoji="1" lang="ja-JP" altLang="en-US" sz="1400" u="none">
              <a:latin typeface="ＭＳ ゴシック" pitchFamily="49" charset="-128"/>
              <a:ea typeface="ＭＳ ゴシック" pitchFamily="49" charset="-128"/>
            </a:rPr>
            <a:t>下水道事業会計は黒字が増加したが、水道事業会計は黒字額が減少傾向にある。</a:t>
          </a:r>
        </a:p>
        <a:p>
          <a:r>
            <a:rPr kumimoji="1" lang="ja-JP" altLang="en-US" sz="1400">
              <a:latin typeface="ＭＳ ゴシック" pitchFamily="49" charset="-128"/>
              <a:ea typeface="ＭＳ ゴシック" pitchFamily="49" charset="-128"/>
            </a:rPr>
            <a:t>国民健康保険事業特別会計は、平成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年度に前期高齢者交付金歳入により一時的に増加、平成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年度、令和元年度は平年並みの数値となったが、令和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年度に賦課方式について資産割を廃止した影響により国民健康保険税収入が減少、加入世帯の減少もあり黒字額が減少傾向にある。</a:t>
          </a:r>
        </a:p>
        <a:p>
          <a:r>
            <a:rPr kumimoji="1" lang="ja-JP" altLang="en-US" sz="1400">
              <a:latin typeface="ＭＳ ゴシック" pitchFamily="49" charset="-128"/>
              <a:ea typeface="ＭＳ ゴシック" pitchFamily="49" charset="-128"/>
            </a:rPr>
            <a:t>今後も、水道事業、下水道事業、温泉事業会計については、経営戦略等の計画に基づき、その他の事業会計についても、一般会計の繰出金に依存しないように、健全な財政運営に努める。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77</v>
      </c>
      <c r="C2" s="176"/>
      <c r="D2" s="177"/>
    </row>
    <row r="3" spans="1:119" ht="18.75" customHeight="1" thickBot="1" x14ac:dyDescent="0.25">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24209526</v>
      </c>
      <c r="BO4" s="384"/>
      <c r="BP4" s="384"/>
      <c r="BQ4" s="384"/>
      <c r="BR4" s="384"/>
      <c r="BS4" s="384"/>
      <c r="BT4" s="384"/>
      <c r="BU4" s="385"/>
      <c r="BV4" s="383">
        <v>23588550</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18</v>
      </c>
      <c r="CU4" s="390"/>
      <c r="CV4" s="390"/>
      <c r="CW4" s="390"/>
      <c r="CX4" s="390"/>
      <c r="CY4" s="390"/>
      <c r="CZ4" s="390"/>
      <c r="DA4" s="391"/>
      <c r="DB4" s="389">
        <v>26.4</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21981698</v>
      </c>
      <c r="BO5" s="421"/>
      <c r="BP5" s="421"/>
      <c r="BQ5" s="421"/>
      <c r="BR5" s="421"/>
      <c r="BS5" s="421"/>
      <c r="BT5" s="421"/>
      <c r="BU5" s="422"/>
      <c r="BV5" s="420">
        <v>20409688</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88.5</v>
      </c>
      <c r="CU5" s="418"/>
      <c r="CV5" s="418"/>
      <c r="CW5" s="418"/>
      <c r="CX5" s="418"/>
      <c r="CY5" s="418"/>
      <c r="CZ5" s="418"/>
      <c r="DA5" s="419"/>
      <c r="DB5" s="417">
        <v>84.5</v>
      </c>
      <c r="DC5" s="418"/>
      <c r="DD5" s="418"/>
      <c r="DE5" s="418"/>
      <c r="DF5" s="418"/>
      <c r="DG5" s="418"/>
      <c r="DH5" s="418"/>
      <c r="DI5" s="419"/>
    </row>
    <row r="6" spans="1:119" ht="18.75" customHeight="1" x14ac:dyDescent="0.2">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2227828</v>
      </c>
      <c r="BO6" s="421"/>
      <c r="BP6" s="421"/>
      <c r="BQ6" s="421"/>
      <c r="BR6" s="421"/>
      <c r="BS6" s="421"/>
      <c r="BT6" s="421"/>
      <c r="BU6" s="422"/>
      <c r="BV6" s="420">
        <v>3178862</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89.3</v>
      </c>
      <c r="CU6" s="458"/>
      <c r="CV6" s="458"/>
      <c r="CW6" s="458"/>
      <c r="CX6" s="458"/>
      <c r="CY6" s="458"/>
      <c r="CZ6" s="458"/>
      <c r="DA6" s="459"/>
      <c r="DB6" s="457">
        <v>86.5</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319298</v>
      </c>
      <c r="BO7" s="421"/>
      <c r="BP7" s="421"/>
      <c r="BQ7" s="421"/>
      <c r="BR7" s="421"/>
      <c r="BS7" s="421"/>
      <c r="BT7" s="421"/>
      <c r="BU7" s="422"/>
      <c r="BV7" s="420">
        <v>447340</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10583291</v>
      </c>
      <c r="CU7" s="421"/>
      <c r="CV7" s="421"/>
      <c r="CW7" s="421"/>
      <c r="CX7" s="421"/>
      <c r="CY7" s="421"/>
      <c r="CZ7" s="421"/>
      <c r="DA7" s="422"/>
      <c r="DB7" s="420">
        <v>10360765</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1908530</v>
      </c>
      <c r="BO8" s="421"/>
      <c r="BP8" s="421"/>
      <c r="BQ8" s="421"/>
      <c r="BR8" s="421"/>
      <c r="BS8" s="421"/>
      <c r="BT8" s="421"/>
      <c r="BU8" s="422"/>
      <c r="BV8" s="420">
        <v>2731522</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0.84</v>
      </c>
      <c r="CU8" s="461"/>
      <c r="CV8" s="461"/>
      <c r="CW8" s="461"/>
      <c r="CX8" s="461"/>
      <c r="CY8" s="461"/>
      <c r="CZ8" s="461"/>
      <c r="DA8" s="462"/>
      <c r="DB8" s="460">
        <v>0.87</v>
      </c>
      <c r="DC8" s="461"/>
      <c r="DD8" s="461"/>
      <c r="DE8" s="461"/>
      <c r="DF8" s="461"/>
      <c r="DG8" s="461"/>
      <c r="DH8" s="461"/>
      <c r="DI8" s="462"/>
    </row>
    <row r="9" spans="1:119" ht="18.75" customHeight="1" thickBot="1" x14ac:dyDescent="0.25">
      <c r="A9" s="175"/>
      <c r="B9" s="414" t="s">
        <v>106</v>
      </c>
      <c r="C9" s="415"/>
      <c r="D9" s="415"/>
      <c r="E9" s="415"/>
      <c r="F9" s="415"/>
      <c r="G9" s="415"/>
      <c r="H9" s="415"/>
      <c r="I9" s="415"/>
      <c r="J9" s="415"/>
      <c r="K9" s="463"/>
      <c r="L9" s="464" t="s">
        <v>107</v>
      </c>
      <c r="M9" s="465"/>
      <c r="N9" s="465"/>
      <c r="O9" s="465"/>
      <c r="P9" s="465"/>
      <c r="Q9" s="466"/>
      <c r="R9" s="467">
        <v>34208</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110</v>
      </c>
      <c r="AV9" s="453"/>
      <c r="AW9" s="453"/>
      <c r="AX9" s="453"/>
      <c r="AY9" s="454" t="s">
        <v>111</v>
      </c>
      <c r="AZ9" s="455"/>
      <c r="BA9" s="455"/>
      <c r="BB9" s="455"/>
      <c r="BC9" s="455"/>
      <c r="BD9" s="455"/>
      <c r="BE9" s="455"/>
      <c r="BF9" s="455"/>
      <c r="BG9" s="455"/>
      <c r="BH9" s="455"/>
      <c r="BI9" s="455"/>
      <c r="BJ9" s="455"/>
      <c r="BK9" s="455"/>
      <c r="BL9" s="455"/>
      <c r="BM9" s="456"/>
      <c r="BN9" s="420">
        <v>-822992</v>
      </c>
      <c r="BO9" s="421"/>
      <c r="BP9" s="421"/>
      <c r="BQ9" s="421"/>
      <c r="BR9" s="421"/>
      <c r="BS9" s="421"/>
      <c r="BT9" s="421"/>
      <c r="BU9" s="422"/>
      <c r="BV9" s="420">
        <v>949193</v>
      </c>
      <c r="BW9" s="421"/>
      <c r="BX9" s="421"/>
      <c r="BY9" s="421"/>
      <c r="BZ9" s="421"/>
      <c r="CA9" s="421"/>
      <c r="CB9" s="421"/>
      <c r="CC9" s="422"/>
      <c r="CD9" s="423" t="s">
        <v>112</v>
      </c>
      <c r="CE9" s="424"/>
      <c r="CF9" s="424"/>
      <c r="CG9" s="424"/>
      <c r="CH9" s="424"/>
      <c r="CI9" s="424"/>
      <c r="CJ9" s="424"/>
      <c r="CK9" s="424"/>
      <c r="CL9" s="424"/>
      <c r="CM9" s="424"/>
      <c r="CN9" s="424"/>
      <c r="CO9" s="424"/>
      <c r="CP9" s="424"/>
      <c r="CQ9" s="424"/>
      <c r="CR9" s="424"/>
      <c r="CS9" s="425"/>
      <c r="CT9" s="417">
        <v>9</v>
      </c>
      <c r="CU9" s="418"/>
      <c r="CV9" s="418"/>
      <c r="CW9" s="418"/>
      <c r="CX9" s="418"/>
      <c r="CY9" s="418"/>
      <c r="CZ9" s="418"/>
      <c r="DA9" s="419"/>
      <c r="DB9" s="417">
        <v>9.4</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113</v>
      </c>
      <c r="M10" s="450"/>
      <c r="N10" s="450"/>
      <c r="O10" s="450"/>
      <c r="P10" s="450"/>
      <c r="Q10" s="451"/>
      <c r="R10" s="471">
        <v>37544</v>
      </c>
      <c r="S10" s="472"/>
      <c r="T10" s="472"/>
      <c r="U10" s="472"/>
      <c r="V10" s="473"/>
      <c r="W10" s="408"/>
      <c r="X10" s="409"/>
      <c r="Y10" s="409"/>
      <c r="Z10" s="409"/>
      <c r="AA10" s="409"/>
      <c r="AB10" s="409"/>
      <c r="AC10" s="409"/>
      <c r="AD10" s="409"/>
      <c r="AE10" s="409"/>
      <c r="AF10" s="409"/>
      <c r="AG10" s="409"/>
      <c r="AH10" s="409"/>
      <c r="AI10" s="409"/>
      <c r="AJ10" s="409"/>
      <c r="AK10" s="409"/>
      <c r="AL10" s="412"/>
      <c r="AM10" s="449" t="s">
        <v>114</v>
      </c>
      <c r="AN10" s="450"/>
      <c r="AO10" s="450"/>
      <c r="AP10" s="450"/>
      <c r="AQ10" s="450"/>
      <c r="AR10" s="450"/>
      <c r="AS10" s="450"/>
      <c r="AT10" s="451"/>
      <c r="AU10" s="452" t="s">
        <v>90</v>
      </c>
      <c r="AV10" s="453"/>
      <c r="AW10" s="453"/>
      <c r="AX10" s="453"/>
      <c r="AY10" s="454" t="s">
        <v>115</v>
      </c>
      <c r="AZ10" s="455"/>
      <c r="BA10" s="455"/>
      <c r="BB10" s="455"/>
      <c r="BC10" s="455"/>
      <c r="BD10" s="455"/>
      <c r="BE10" s="455"/>
      <c r="BF10" s="455"/>
      <c r="BG10" s="455"/>
      <c r="BH10" s="455"/>
      <c r="BI10" s="455"/>
      <c r="BJ10" s="455"/>
      <c r="BK10" s="455"/>
      <c r="BL10" s="455"/>
      <c r="BM10" s="456"/>
      <c r="BN10" s="420">
        <v>203130</v>
      </c>
      <c r="BO10" s="421"/>
      <c r="BP10" s="421"/>
      <c r="BQ10" s="421"/>
      <c r="BR10" s="421"/>
      <c r="BS10" s="421"/>
      <c r="BT10" s="421"/>
      <c r="BU10" s="422"/>
      <c r="BV10" s="420">
        <v>369551</v>
      </c>
      <c r="BW10" s="421"/>
      <c r="BX10" s="421"/>
      <c r="BY10" s="421"/>
      <c r="BZ10" s="421"/>
      <c r="CA10" s="421"/>
      <c r="CB10" s="421"/>
      <c r="CC10" s="422"/>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90</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2">
      <c r="A12" s="175"/>
      <c r="B12" s="480" t="s">
        <v>123</v>
      </c>
      <c r="C12" s="481"/>
      <c r="D12" s="481"/>
      <c r="E12" s="481"/>
      <c r="F12" s="481"/>
      <c r="G12" s="481"/>
      <c r="H12" s="481"/>
      <c r="I12" s="481"/>
      <c r="J12" s="481"/>
      <c r="K12" s="482"/>
      <c r="L12" s="489" t="s">
        <v>124</v>
      </c>
      <c r="M12" s="490"/>
      <c r="N12" s="490"/>
      <c r="O12" s="490"/>
      <c r="P12" s="490"/>
      <c r="Q12" s="491"/>
      <c r="R12" s="492">
        <v>33934</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1050860</v>
      </c>
      <c r="BO12" s="421"/>
      <c r="BP12" s="421"/>
      <c r="BQ12" s="421"/>
      <c r="BR12" s="421"/>
      <c r="BS12" s="421"/>
      <c r="BT12" s="421"/>
      <c r="BU12" s="422"/>
      <c r="BV12" s="420">
        <v>968786</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90"/>
      <c r="M13" s="511" t="s">
        <v>130</v>
      </c>
      <c r="N13" s="512"/>
      <c r="O13" s="512"/>
      <c r="P13" s="512"/>
      <c r="Q13" s="513"/>
      <c r="R13" s="504">
        <v>32933</v>
      </c>
      <c r="S13" s="505"/>
      <c r="T13" s="505"/>
      <c r="U13" s="505"/>
      <c r="V13" s="506"/>
      <c r="W13" s="436" t="s">
        <v>131</v>
      </c>
      <c r="X13" s="437"/>
      <c r="Y13" s="437"/>
      <c r="Z13" s="437"/>
      <c r="AA13" s="437"/>
      <c r="AB13" s="427"/>
      <c r="AC13" s="471">
        <v>228</v>
      </c>
      <c r="AD13" s="472"/>
      <c r="AE13" s="472"/>
      <c r="AF13" s="472"/>
      <c r="AG13" s="514"/>
      <c r="AH13" s="471">
        <v>265</v>
      </c>
      <c r="AI13" s="472"/>
      <c r="AJ13" s="472"/>
      <c r="AK13" s="472"/>
      <c r="AL13" s="473"/>
      <c r="AM13" s="449" t="s">
        <v>132</v>
      </c>
      <c r="AN13" s="450"/>
      <c r="AO13" s="450"/>
      <c r="AP13" s="450"/>
      <c r="AQ13" s="450"/>
      <c r="AR13" s="450"/>
      <c r="AS13" s="450"/>
      <c r="AT13" s="451"/>
      <c r="AU13" s="452" t="s">
        <v>90</v>
      </c>
      <c r="AV13" s="453"/>
      <c r="AW13" s="453"/>
      <c r="AX13" s="453"/>
      <c r="AY13" s="454" t="s">
        <v>133</v>
      </c>
      <c r="AZ13" s="455"/>
      <c r="BA13" s="455"/>
      <c r="BB13" s="455"/>
      <c r="BC13" s="455"/>
      <c r="BD13" s="455"/>
      <c r="BE13" s="455"/>
      <c r="BF13" s="455"/>
      <c r="BG13" s="455"/>
      <c r="BH13" s="455"/>
      <c r="BI13" s="455"/>
      <c r="BJ13" s="455"/>
      <c r="BK13" s="455"/>
      <c r="BL13" s="455"/>
      <c r="BM13" s="456"/>
      <c r="BN13" s="420">
        <v>-1670722</v>
      </c>
      <c r="BO13" s="421"/>
      <c r="BP13" s="421"/>
      <c r="BQ13" s="421"/>
      <c r="BR13" s="421"/>
      <c r="BS13" s="421"/>
      <c r="BT13" s="421"/>
      <c r="BU13" s="422"/>
      <c r="BV13" s="420">
        <v>349958</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4.3</v>
      </c>
      <c r="CU13" s="418"/>
      <c r="CV13" s="418"/>
      <c r="CW13" s="418"/>
      <c r="CX13" s="418"/>
      <c r="CY13" s="418"/>
      <c r="CZ13" s="418"/>
      <c r="DA13" s="419"/>
      <c r="DB13" s="417">
        <v>4</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135</v>
      </c>
      <c r="M14" s="502"/>
      <c r="N14" s="502"/>
      <c r="O14" s="502"/>
      <c r="P14" s="502"/>
      <c r="Q14" s="503"/>
      <c r="R14" s="504">
        <v>34433</v>
      </c>
      <c r="S14" s="505"/>
      <c r="T14" s="505"/>
      <c r="U14" s="505"/>
      <c r="V14" s="506"/>
      <c r="W14" s="410"/>
      <c r="X14" s="411"/>
      <c r="Y14" s="411"/>
      <c r="Z14" s="411"/>
      <c r="AA14" s="411"/>
      <c r="AB14" s="400"/>
      <c r="AC14" s="507">
        <v>1.6</v>
      </c>
      <c r="AD14" s="508"/>
      <c r="AE14" s="508"/>
      <c r="AF14" s="508"/>
      <c r="AG14" s="509"/>
      <c r="AH14" s="507">
        <v>1.6</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122</v>
      </c>
      <c r="CU14" s="519"/>
      <c r="CV14" s="519"/>
      <c r="CW14" s="519"/>
      <c r="CX14" s="519"/>
      <c r="CY14" s="519"/>
      <c r="CZ14" s="519"/>
      <c r="DA14" s="520"/>
      <c r="DB14" s="518" t="s">
        <v>122</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90"/>
      <c r="M15" s="511" t="s">
        <v>130</v>
      </c>
      <c r="N15" s="512"/>
      <c r="O15" s="512"/>
      <c r="P15" s="512"/>
      <c r="Q15" s="513"/>
      <c r="R15" s="504">
        <v>33647</v>
      </c>
      <c r="S15" s="505"/>
      <c r="T15" s="505"/>
      <c r="U15" s="505"/>
      <c r="V15" s="506"/>
      <c r="W15" s="436" t="s">
        <v>137</v>
      </c>
      <c r="X15" s="437"/>
      <c r="Y15" s="437"/>
      <c r="Z15" s="437"/>
      <c r="AA15" s="437"/>
      <c r="AB15" s="427"/>
      <c r="AC15" s="471">
        <v>1662</v>
      </c>
      <c r="AD15" s="472"/>
      <c r="AE15" s="472"/>
      <c r="AF15" s="472"/>
      <c r="AG15" s="514"/>
      <c r="AH15" s="471">
        <v>2045</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7033647</v>
      </c>
      <c r="BO15" s="384"/>
      <c r="BP15" s="384"/>
      <c r="BQ15" s="384"/>
      <c r="BR15" s="384"/>
      <c r="BS15" s="384"/>
      <c r="BT15" s="384"/>
      <c r="BU15" s="385"/>
      <c r="BV15" s="383">
        <v>6784582</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11.8</v>
      </c>
      <c r="AD16" s="508"/>
      <c r="AE16" s="508"/>
      <c r="AF16" s="508"/>
      <c r="AG16" s="509"/>
      <c r="AH16" s="507">
        <v>12.4</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8360491</v>
      </c>
      <c r="BO16" s="421"/>
      <c r="BP16" s="421"/>
      <c r="BQ16" s="421"/>
      <c r="BR16" s="421"/>
      <c r="BS16" s="421"/>
      <c r="BT16" s="421"/>
      <c r="BU16" s="422"/>
      <c r="BV16" s="420">
        <v>8109636</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94"/>
      <c r="M17" s="531" t="s">
        <v>143</v>
      </c>
      <c r="N17" s="532"/>
      <c r="O17" s="532"/>
      <c r="P17" s="532"/>
      <c r="Q17" s="533"/>
      <c r="R17" s="526" t="s">
        <v>144</v>
      </c>
      <c r="S17" s="527"/>
      <c r="T17" s="527"/>
      <c r="U17" s="527"/>
      <c r="V17" s="528"/>
      <c r="W17" s="436" t="s">
        <v>145</v>
      </c>
      <c r="X17" s="437"/>
      <c r="Y17" s="437"/>
      <c r="Z17" s="437"/>
      <c r="AA17" s="437"/>
      <c r="AB17" s="427"/>
      <c r="AC17" s="471">
        <v>12252</v>
      </c>
      <c r="AD17" s="472"/>
      <c r="AE17" s="472"/>
      <c r="AF17" s="472"/>
      <c r="AG17" s="514"/>
      <c r="AH17" s="471">
        <v>14120</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9132661</v>
      </c>
      <c r="BO17" s="421"/>
      <c r="BP17" s="421"/>
      <c r="BQ17" s="421"/>
      <c r="BR17" s="421"/>
      <c r="BS17" s="421"/>
      <c r="BT17" s="421"/>
      <c r="BU17" s="422"/>
      <c r="BV17" s="420">
        <v>8772092</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147</v>
      </c>
      <c r="C18" s="463"/>
      <c r="D18" s="463"/>
      <c r="E18" s="543"/>
      <c r="F18" s="543"/>
      <c r="G18" s="543"/>
      <c r="H18" s="543"/>
      <c r="I18" s="543"/>
      <c r="J18" s="543"/>
      <c r="K18" s="543"/>
      <c r="L18" s="544">
        <v>61.7</v>
      </c>
      <c r="M18" s="544"/>
      <c r="N18" s="544"/>
      <c r="O18" s="544"/>
      <c r="P18" s="544"/>
      <c r="Q18" s="544"/>
      <c r="R18" s="545"/>
      <c r="S18" s="545"/>
      <c r="T18" s="545"/>
      <c r="U18" s="545"/>
      <c r="V18" s="546"/>
      <c r="W18" s="438"/>
      <c r="X18" s="439"/>
      <c r="Y18" s="439"/>
      <c r="Z18" s="439"/>
      <c r="AA18" s="439"/>
      <c r="AB18" s="430"/>
      <c r="AC18" s="547">
        <v>86.6</v>
      </c>
      <c r="AD18" s="548"/>
      <c r="AE18" s="548"/>
      <c r="AF18" s="548"/>
      <c r="AG18" s="549"/>
      <c r="AH18" s="547">
        <v>85.9</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10309374</v>
      </c>
      <c r="BO18" s="421"/>
      <c r="BP18" s="421"/>
      <c r="BQ18" s="421"/>
      <c r="BR18" s="421"/>
      <c r="BS18" s="421"/>
      <c r="BT18" s="421"/>
      <c r="BU18" s="422"/>
      <c r="BV18" s="420">
        <v>9746215</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149</v>
      </c>
      <c r="C19" s="463"/>
      <c r="D19" s="463"/>
      <c r="E19" s="543"/>
      <c r="F19" s="543"/>
      <c r="G19" s="543"/>
      <c r="H19" s="543"/>
      <c r="I19" s="543"/>
      <c r="J19" s="543"/>
      <c r="K19" s="543"/>
      <c r="L19" s="551">
        <v>554</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18320283</v>
      </c>
      <c r="BO19" s="421"/>
      <c r="BP19" s="421"/>
      <c r="BQ19" s="421"/>
      <c r="BR19" s="421"/>
      <c r="BS19" s="421"/>
      <c r="BT19" s="421"/>
      <c r="BU19" s="422"/>
      <c r="BV19" s="420">
        <v>17228821</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151</v>
      </c>
      <c r="C20" s="463"/>
      <c r="D20" s="463"/>
      <c r="E20" s="543"/>
      <c r="F20" s="543"/>
      <c r="G20" s="543"/>
      <c r="H20" s="543"/>
      <c r="I20" s="543"/>
      <c r="J20" s="543"/>
      <c r="K20" s="543"/>
      <c r="L20" s="551">
        <v>18440</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16171435</v>
      </c>
      <c r="BO22" s="384"/>
      <c r="BP22" s="384"/>
      <c r="BQ22" s="384"/>
      <c r="BR22" s="384"/>
      <c r="BS22" s="384"/>
      <c r="BT22" s="384"/>
      <c r="BU22" s="385"/>
      <c r="BV22" s="383">
        <v>16829404</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11512219</v>
      </c>
      <c r="BO23" s="421"/>
      <c r="BP23" s="421"/>
      <c r="BQ23" s="421"/>
      <c r="BR23" s="421"/>
      <c r="BS23" s="421"/>
      <c r="BT23" s="421"/>
      <c r="BU23" s="422"/>
      <c r="BV23" s="420">
        <v>12153920</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161</v>
      </c>
      <c r="F24" s="450"/>
      <c r="G24" s="450"/>
      <c r="H24" s="450"/>
      <c r="I24" s="450"/>
      <c r="J24" s="450"/>
      <c r="K24" s="451"/>
      <c r="L24" s="471">
        <v>1</v>
      </c>
      <c r="M24" s="472"/>
      <c r="N24" s="472"/>
      <c r="O24" s="472"/>
      <c r="P24" s="514"/>
      <c r="Q24" s="471">
        <v>7480</v>
      </c>
      <c r="R24" s="472"/>
      <c r="S24" s="472"/>
      <c r="T24" s="472"/>
      <c r="U24" s="472"/>
      <c r="V24" s="514"/>
      <c r="W24" s="566"/>
      <c r="X24" s="567"/>
      <c r="Y24" s="568"/>
      <c r="Z24" s="470" t="s">
        <v>162</v>
      </c>
      <c r="AA24" s="450"/>
      <c r="AB24" s="450"/>
      <c r="AC24" s="450"/>
      <c r="AD24" s="450"/>
      <c r="AE24" s="450"/>
      <c r="AF24" s="450"/>
      <c r="AG24" s="451"/>
      <c r="AH24" s="471">
        <v>426</v>
      </c>
      <c r="AI24" s="472"/>
      <c r="AJ24" s="472"/>
      <c r="AK24" s="472"/>
      <c r="AL24" s="514"/>
      <c r="AM24" s="471">
        <v>1341048</v>
      </c>
      <c r="AN24" s="472"/>
      <c r="AO24" s="472"/>
      <c r="AP24" s="472"/>
      <c r="AQ24" s="472"/>
      <c r="AR24" s="514"/>
      <c r="AS24" s="471">
        <v>3148</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9518126</v>
      </c>
      <c r="BO24" s="421"/>
      <c r="BP24" s="421"/>
      <c r="BQ24" s="421"/>
      <c r="BR24" s="421"/>
      <c r="BS24" s="421"/>
      <c r="BT24" s="421"/>
      <c r="BU24" s="422"/>
      <c r="BV24" s="420">
        <v>9673368</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164</v>
      </c>
      <c r="F25" s="450"/>
      <c r="G25" s="450"/>
      <c r="H25" s="450"/>
      <c r="I25" s="450"/>
      <c r="J25" s="450"/>
      <c r="K25" s="451"/>
      <c r="L25" s="471">
        <v>2</v>
      </c>
      <c r="M25" s="472"/>
      <c r="N25" s="472"/>
      <c r="O25" s="472"/>
      <c r="P25" s="514"/>
      <c r="Q25" s="471">
        <v>6290</v>
      </c>
      <c r="R25" s="472"/>
      <c r="S25" s="472"/>
      <c r="T25" s="472"/>
      <c r="U25" s="472"/>
      <c r="V25" s="514"/>
      <c r="W25" s="566"/>
      <c r="X25" s="567"/>
      <c r="Y25" s="568"/>
      <c r="Z25" s="470" t="s">
        <v>165</v>
      </c>
      <c r="AA25" s="450"/>
      <c r="AB25" s="450"/>
      <c r="AC25" s="450"/>
      <c r="AD25" s="450"/>
      <c r="AE25" s="450"/>
      <c r="AF25" s="450"/>
      <c r="AG25" s="451"/>
      <c r="AH25" s="471">
        <v>89</v>
      </c>
      <c r="AI25" s="472"/>
      <c r="AJ25" s="472"/>
      <c r="AK25" s="472"/>
      <c r="AL25" s="514"/>
      <c r="AM25" s="471">
        <v>260414</v>
      </c>
      <c r="AN25" s="472"/>
      <c r="AO25" s="472"/>
      <c r="AP25" s="472"/>
      <c r="AQ25" s="472"/>
      <c r="AR25" s="514"/>
      <c r="AS25" s="471">
        <v>2926</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2951998</v>
      </c>
      <c r="BO25" s="384"/>
      <c r="BP25" s="384"/>
      <c r="BQ25" s="384"/>
      <c r="BR25" s="384"/>
      <c r="BS25" s="384"/>
      <c r="BT25" s="384"/>
      <c r="BU25" s="385"/>
      <c r="BV25" s="383">
        <v>2194731</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167</v>
      </c>
      <c r="F26" s="450"/>
      <c r="G26" s="450"/>
      <c r="H26" s="450"/>
      <c r="I26" s="450"/>
      <c r="J26" s="450"/>
      <c r="K26" s="451"/>
      <c r="L26" s="471">
        <v>1</v>
      </c>
      <c r="M26" s="472"/>
      <c r="N26" s="472"/>
      <c r="O26" s="472"/>
      <c r="P26" s="514"/>
      <c r="Q26" s="471">
        <v>5610</v>
      </c>
      <c r="R26" s="472"/>
      <c r="S26" s="472"/>
      <c r="T26" s="472"/>
      <c r="U26" s="472"/>
      <c r="V26" s="514"/>
      <c r="W26" s="566"/>
      <c r="X26" s="567"/>
      <c r="Y26" s="568"/>
      <c r="Z26" s="470" t="s">
        <v>168</v>
      </c>
      <c r="AA26" s="572"/>
      <c r="AB26" s="572"/>
      <c r="AC26" s="572"/>
      <c r="AD26" s="572"/>
      <c r="AE26" s="572"/>
      <c r="AF26" s="572"/>
      <c r="AG26" s="573"/>
      <c r="AH26" s="471">
        <v>19</v>
      </c>
      <c r="AI26" s="472"/>
      <c r="AJ26" s="472"/>
      <c r="AK26" s="472"/>
      <c r="AL26" s="514"/>
      <c r="AM26" s="471">
        <v>61769</v>
      </c>
      <c r="AN26" s="472"/>
      <c r="AO26" s="472"/>
      <c r="AP26" s="472"/>
      <c r="AQ26" s="472"/>
      <c r="AR26" s="514"/>
      <c r="AS26" s="471">
        <v>3251</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170</v>
      </c>
      <c r="F27" s="450"/>
      <c r="G27" s="450"/>
      <c r="H27" s="450"/>
      <c r="I27" s="450"/>
      <c r="J27" s="450"/>
      <c r="K27" s="451"/>
      <c r="L27" s="471">
        <v>1</v>
      </c>
      <c r="M27" s="472"/>
      <c r="N27" s="472"/>
      <c r="O27" s="472"/>
      <c r="P27" s="514"/>
      <c r="Q27" s="471">
        <v>4650</v>
      </c>
      <c r="R27" s="472"/>
      <c r="S27" s="472"/>
      <c r="T27" s="472"/>
      <c r="U27" s="472"/>
      <c r="V27" s="514"/>
      <c r="W27" s="566"/>
      <c r="X27" s="567"/>
      <c r="Y27" s="568"/>
      <c r="Z27" s="470" t="s">
        <v>171</v>
      </c>
      <c r="AA27" s="450"/>
      <c r="AB27" s="450"/>
      <c r="AC27" s="450"/>
      <c r="AD27" s="450"/>
      <c r="AE27" s="450"/>
      <c r="AF27" s="450"/>
      <c r="AG27" s="451"/>
      <c r="AH27" s="471">
        <v>14</v>
      </c>
      <c r="AI27" s="472"/>
      <c r="AJ27" s="472"/>
      <c r="AK27" s="472"/>
      <c r="AL27" s="514"/>
      <c r="AM27" s="471">
        <v>51367</v>
      </c>
      <c r="AN27" s="472"/>
      <c r="AO27" s="472"/>
      <c r="AP27" s="472"/>
      <c r="AQ27" s="472"/>
      <c r="AR27" s="514"/>
      <c r="AS27" s="471">
        <v>3669</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t="s">
        <v>122</v>
      </c>
      <c r="BO27" s="540"/>
      <c r="BP27" s="540"/>
      <c r="BQ27" s="540"/>
      <c r="BR27" s="540"/>
      <c r="BS27" s="540"/>
      <c r="BT27" s="540"/>
      <c r="BU27" s="541"/>
      <c r="BV27" s="539" t="s">
        <v>122</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173</v>
      </c>
      <c r="F28" s="450"/>
      <c r="G28" s="450"/>
      <c r="H28" s="450"/>
      <c r="I28" s="450"/>
      <c r="J28" s="450"/>
      <c r="K28" s="451"/>
      <c r="L28" s="471">
        <v>1</v>
      </c>
      <c r="M28" s="472"/>
      <c r="N28" s="472"/>
      <c r="O28" s="472"/>
      <c r="P28" s="514"/>
      <c r="Q28" s="471">
        <v>4250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4503760</v>
      </c>
      <c r="BO28" s="384"/>
      <c r="BP28" s="384"/>
      <c r="BQ28" s="384"/>
      <c r="BR28" s="384"/>
      <c r="BS28" s="384"/>
      <c r="BT28" s="384"/>
      <c r="BU28" s="385"/>
      <c r="BV28" s="383">
        <v>3981490</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176</v>
      </c>
      <c r="F29" s="450"/>
      <c r="G29" s="450"/>
      <c r="H29" s="450"/>
      <c r="I29" s="450"/>
      <c r="J29" s="450"/>
      <c r="K29" s="451"/>
      <c r="L29" s="471">
        <v>13</v>
      </c>
      <c r="M29" s="472"/>
      <c r="N29" s="472"/>
      <c r="O29" s="472"/>
      <c r="P29" s="514"/>
      <c r="Q29" s="471">
        <v>3900</v>
      </c>
      <c r="R29" s="472"/>
      <c r="S29" s="472"/>
      <c r="T29" s="472"/>
      <c r="U29" s="472"/>
      <c r="V29" s="514"/>
      <c r="W29" s="569"/>
      <c r="X29" s="570"/>
      <c r="Y29" s="571"/>
      <c r="Z29" s="470" t="s">
        <v>177</v>
      </c>
      <c r="AA29" s="450"/>
      <c r="AB29" s="450"/>
      <c r="AC29" s="450"/>
      <c r="AD29" s="450"/>
      <c r="AE29" s="450"/>
      <c r="AF29" s="450"/>
      <c r="AG29" s="451"/>
      <c r="AH29" s="471">
        <v>440</v>
      </c>
      <c r="AI29" s="472"/>
      <c r="AJ29" s="472"/>
      <c r="AK29" s="472"/>
      <c r="AL29" s="514"/>
      <c r="AM29" s="471">
        <v>1392415</v>
      </c>
      <c r="AN29" s="472"/>
      <c r="AO29" s="472"/>
      <c r="AP29" s="472"/>
      <c r="AQ29" s="472"/>
      <c r="AR29" s="514"/>
      <c r="AS29" s="471">
        <v>3165</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456552</v>
      </c>
      <c r="BO29" s="421"/>
      <c r="BP29" s="421"/>
      <c r="BQ29" s="421"/>
      <c r="BR29" s="421"/>
      <c r="BS29" s="421"/>
      <c r="BT29" s="421"/>
      <c r="BU29" s="422"/>
      <c r="BV29" s="420">
        <v>456474</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102.8</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4396249</v>
      </c>
      <c r="BO30" s="540"/>
      <c r="BP30" s="540"/>
      <c r="BQ30" s="540"/>
      <c r="BR30" s="540"/>
      <c r="BS30" s="540"/>
      <c r="BT30" s="540"/>
      <c r="BU30" s="541"/>
      <c r="BV30" s="539">
        <v>3015347</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2">
      <c r="A33" s="175"/>
      <c r="B33" s="202"/>
      <c r="C33" s="444" t="s">
        <v>186</v>
      </c>
      <c r="D33" s="444"/>
      <c r="E33" s="409" t="s">
        <v>187</v>
      </c>
      <c r="F33" s="409"/>
      <c r="G33" s="409"/>
      <c r="H33" s="409"/>
      <c r="I33" s="409"/>
      <c r="J33" s="409"/>
      <c r="K33" s="409"/>
      <c r="L33" s="409"/>
      <c r="M33" s="409"/>
      <c r="N33" s="409"/>
      <c r="O33" s="409"/>
      <c r="P33" s="409"/>
      <c r="Q33" s="409"/>
      <c r="R33" s="409"/>
      <c r="S33" s="409"/>
      <c r="T33" s="179"/>
      <c r="U33" s="444" t="s">
        <v>186</v>
      </c>
      <c r="V33" s="444"/>
      <c r="W33" s="409" t="s">
        <v>187</v>
      </c>
      <c r="X33" s="409"/>
      <c r="Y33" s="409"/>
      <c r="Z33" s="409"/>
      <c r="AA33" s="409"/>
      <c r="AB33" s="409"/>
      <c r="AC33" s="409"/>
      <c r="AD33" s="409"/>
      <c r="AE33" s="409"/>
      <c r="AF33" s="409"/>
      <c r="AG33" s="409"/>
      <c r="AH33" s="409"/>
      <c r="AI33" s="409"/>
      <c r="AJ33" s="409"/>
      <c r="AK33" s="409"/>
      <c r="AL33" s="179"/>
      <c r="AM33" s="444" t="s">
        <v>186</v>
      </c>
      <c r="AN33" s="444"/>
      <c r="AO33" s="409" t="s">
        <v>187</v>
      </c>
      <c r="AP33" s="409"/>
      <c r="AQ33" s="409"/>
      <c r="AR33" s="409"/>
      <c r="AS33" s="409"/>
      <c r="AT33" s="409"/>
      <c r="AU33" s="409"/>
      <c r="AV33" s="409"/>
      <c r="AW33" s="409"/>
      <c r="AX33" s="409"/>
      <c r="AY33" s="409"/>
      <c r="AZ33" s="409"/>
      <c r="BA33" s="409"/>
      <c r="BB33" s="409"/>
      <c r="BC33" s="409"/>
      <c r="BD33" s="185"/>
      <c r="BE33" s="409" t="s">
        <v>188</v>
      </c>
      <c r="BF33" s="409"/>
      <c r="BG33" s="409" t="s">
        <v>189</v>
      </c>
      <c r="BH33" s="409"/>
      <c r="BI33" s="409"/>
      <c r="BJ33" s="409"/>
      <c r="BK33" s="409"/>
      <c r="BL33" s="409"/>
      <c r="BM33" s="409"/>
      <c r="BN33" s="409"/>
      <c r="BO33" s="409"/>
      <c r="BP33" s="409"/>
      <c r="BQ33" s="409"/>
      <c r="BR33" s="409"/>
      <c r="BS33" s="409"/>
      <c r="BT33" s="409"/>
      <c r="BU33" s="409"/>
      <c r="BV33" s="185"/>
      <c r="BW33" s="444" t="s">
        <v>188</v>
      </c>
      <c r="BX33" s="444"/>
      <c r="BY33" s="409" t="s">
        <v>190</v>
      </c>
      <c r="BZ33" s="409"/>
      <c r="CA33" s="409"/>
      <c r="CB33" s="409"/>
      <c r="CC33" s="409"/>
      <c r="CD33" s="409"/>
      <c r="CE33" s="409"/>
      <c r="CF33" s="409"/>
      <c r="CG33" s="409"/>
      <c r="CH33" s="409"/>
      <c r="CI33" s="409"/>
      <c r="CJ33" s="409"/>
      <c r="CK33" s="409"/>
      <c r="CL33" s="409"/>
      <c r="CM33" s="409"/>
      <c r="CN33" s="179"/>
      <c r="CO33" s="444" t="s">
        <v>186</v>
      </c>
      <c r="CP33" s="444"/>
      <c r="CQ33" s="409" t="s">
        <v>191</v>
      </c>
      <c r="CR33" s="409"/>
      <c r="CS33" s="409"/>
      <c r="CT33" s="409"/>
      <c r="CU33" s="409"/>
      <c r="CV33" s="409"/>
      <c r="CW33" s="409"/>
      <c r="CX33" s="409"/>
      <c r="CY33" s="409"/>
      <c r="CZ33" s="409"/>
      <c r="DA33" s="409"/>
      <c r="DB33" s="409"/>
      <c r="DC33" s="409"/>
      <c r="DD33" s="409"/>
      <c r="DE33" s="409"/>
      <c r="DF33" s="179"/>
      <c r="DG33" s="609" t="s">
        <v>192</v>
      </c>
      <c r="DH33" s="609"/>
      <c r="DI33" s="180"/>
    </row>
    <row r="34" spans="1:113" ht="32.25" customHeight="1" x14ac:dyDescent="0.2">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国民健康保険事業特別会計</v>
      </c>
      <c r="X34" s="611"/>
      <c r="Y34" s="611"/>
      <c r="Z34" s="611"/>
      <c r="AA34" s="611"/>
      <c r="AB34" s="611"/>
      <c r="AC34" s="611"/>
      <c r="AD34" s="611"/>
      <c r="AE34" s="611"/>
      <c r="AF34" s="611"/>
      <c r="AG34" s="611"/>
      <c r="AH34" s="611"/>
      <c r="AI34" s="611"/>
      <c r="AJ34" s="611"/>
      <c r="AK34" s="611"/>
      <c r="AL34" s="175"/>
      <c r="AM34" s="610">
        <f>IF(AO34="","",MAX(C34:D43,U34:V43)+1)</f>
        <v>5</v>
      </c>
      <c r="AN34" s="610"/>
      <c r="AO34" s="611" t="str">
        <f>IF('各会計、関係団体の財政状況及び健全化判断比率'!B31="","",'各会計、関係団体の財政状況及び健全化判断比率'!B31)</f>
        <v>水道事業会計</v>
      </c>
      <c r="AP34" s="611"/>
      <c r="AQ34" s="611"/>
      <c r="AR34" s="611"/>
      <c r="AS34" s="611"/>
      <c r="AT34" s="611"/>
      <c r="AU34" s="611"/>
      <c r="AV34" s="611"/>
      <c r="AW34" s="611"/>
      <c r="AX34" s="611"/>
      <c r="AY34" s="611"/>
      <c r="AZ34" s="611"/>
      <c r="BA34" s="611"/>
      <c r="BB34" s="611"/>
      <c r="BC34" s="611"/>
      <c r="BD34" s="175"/>
      <c r="BE34" s="610">
        <f>IF(BG34="","",MAX(C34:D43,U34:V43,AM34:AN43)+1)</f>
        <v>8</v>
      </c>
      <c r="BF34" s="610"/>
      <c r="BG34" s="611" t="str">
        <f>IF('各会計、関係団体の財政状況及び健全化判断比率'!B34="","",'各会計、関係団体の財政状況及び健全化判断比率'!B34)</f>
        <v>初島漁業集落排水処理事業特別会計</v>
      </c>
      <c r="BH34" s="611"/>
      <c r="BI34" s="611"/>
      <c r="BJ34" s="611"/>
      <c r="BK34" s="611"/>
      <c r="BL34" s="611"/>
      <c r="BM34" s="611"/>
      <c r="BN34" s="611"/>
      <c r="BO34" s="611"/>
      <c r="BP34" s="611"/>
      <c r="BQ34" s="611"/>
      <c r="BR34" s="611"/>
      <c r="BS34" s="611"/>
      <c r="BT34" s="611"/>
      <c r="BU34" s="611"/>
      <c r="BV34" s="175"/>
      <c r="BW34" s="610">
        <f>IF(BY34="","",MAX(C34:D43,U34:V43,AM34:AN43,BE34:BF43)+1)</f>
        <v>9</v>
      </c>
      <c r="BX34" s="610"/>
      <c r="BY34" s="611" t="str">
        <f>IF('各会計、関係団体の財政状況及び健全化判断比率'!B68="","",'各会計、関係団体の財政状況及び健全化判断比率'!B68)</f>
        <v>静岡県後期高齢者医療広域連合</v>
      </c>
      <c r="BZ34" s="611"/>
      <c r="CA34" s="611"/>
      <c r="CB34" s="611"/>
      <c r="CC34" s="611"/>
      <c r="CD34" s="611"/>
      <c r="CE34" s="611"/>
      <c r="CF34" s="611"/>
      <c r="CG34" s="611"/>
      <c r="CH34" s="611"/>
      <c r="CI34" s="611"/>
      <c r="CJ34" s="611"/>
      <c r="CK34" s="611"/>
      <c r="CL34" s="611"/>
      <c r="CM34" s="611"/>
      <c r="CN34" s="175"/>
      <c r="CO34" s="610">
        <f>IF(CQ34="","",MAX(C34:D43,U34:V43,AM34:AN43,BE34:BF43,BW34:BX43)+1)</f>
        <v>12</v>
      </c>
      <c r="CP34" s="610"/>
      <c r="CQ34" s="611" t="str">
        <f>IF('各会計、関係団体の財政状況及び健全化判断比率'!BS7="","",'各会計、関係団体の財政状況及び健全化判断比率'!BS7)</f>
        <v>熱海日金山霊園</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80"/>
    </row>
    <row r="35" spans="1:113" ht="32.25" customHeight="1" x14ac:dyDescent="0.2">
      <c r="A35" s="175"/>
      <c r="B35" s="202"/>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介護保険事業特別会計</v>
      </c>
      <c r="X35" s="611"/>
      <c r="Y35" s="611"/>
      <c r="Z35" s="611"/>
      <c r="AA35" s="611"/>
      <c r="AB35" s="611"/>
      <c r="AC35" s="611"/>
      <c r="AD35" s="611"/>
      <c r="AE35" s="611"/>
      <c r="AF35" s="611"/>
      <c r="AG35" s="611"/>
      <c r="AH35" s="611"/>
      <c r="AI35" s="611"/>
      <c r="AJ35" s="611"/>
      <c r="AK35" s="611"/>
      <c r="AL35" s="175"/>
      <c r="AM35" s="610">
        <f t="shared" ref="AM35:AM43" si="0">IF(AO35="","",AM34+1)</f>
        <v>6</v>
      </c>
      <c r="AN35" s="610"/>
      <c r="AO35" s="611" t="str">
        <f>IF('各会計、関係団体の財政状況及び健全化判断比率'!B32="","",'各会計、関係団体の財政状況及び健全化判断比率'!B32)</f>
        <v>下水道事業会計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10</v>
      </c>
      <c r="BX35" s="610"/>
      <c r="BY35" s="611" t="str">
        <f>IF('各会計、関係団体の財政状況及び健全化判断比率'!B69="","",'各会計、関係団体の財政状況及び健全化判断比率'!B69)</f>
        <v>静岡県後期高齢者医療連合（事業会計分）</v>
      </c>
      <c r="BZ35" s="611"/>
      <c r="CA35" s="611"/>
      <c r="CB35" s="611"/>
      <c r="CC35" s="611"/>
      <c r="CD35" s="611"/>
      <c r="CE35" s="611"/>
      <c r="CF35" s="611"/>
      <c r="CG35" s="611"/>
      <c r="CH35" s="611"/>
      <c r="CI35" s="611"/>
      <c r="CJ35" s="611"/>
      <c r="CK35" s="611"/>
      <c r="CL35" s="611"/>
      <c r="CM35" s="611"/>
      <c r="CN35" s="175"/>
      <c r="CO35" s="610">
        <f t="shared" ref="CO35:CO43" si="3">IF(CQ35="","",CO34+1)</f>
        <v>13</v>
      </c>
      <c r="CP35" s="610"/>
      <c r="CQ35" s="611" t="str">
        <f>IF('各会計、関係団体の財政状況及び健全化判断比率'!BS8="","",'各会計、関係団体の財政状況及び健全化判断比率'!BS8)</f>
        <v>スパ・マリーナ熱海</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2">
      <c r="A36" s="175"/>
      <c r="B36" s="202"/>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後期高齢者医療事業特別会計</v>
      </c>
      <c r="X36" s="611"/>
      <c r="Y36" s="611"/>
      <c r="Z36" s="611"/>
      <c r="AA36" s="611"/>
      <c r="AB36" s="611"/>
      <c r="AC36" s="611"/>
      <c r="AD36" s="611"/>
      <c r="AE36" s="611"/>
      <c r="AF36" s="611"/>
      <c r="AG36" s="611"/>
      <c r="AH36" s="611"/>
      <c r="AI36" s="611"/>
      <c r="AJ36" s="611"/>
      <c r="AK36" s="611"/>
      <c r="AL36" s="175"/>
      <c r="AM36" s="610">
        <f t="shared" si="0"/>
        <v>7</v>
      </c>
      <c r="AN36" s="610"/>
      <c r="AO36" s="611" t="str">
        <f>IF('各会計、関係団体の財政状況及び健全化判断比率'!B33="","",'各会計、関係団体の財政状況及び健全化判断比率'!B33)</f>
        <v>温泉事業会計</v>
      </c>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11</v>
      </c>
      <c r="BX36" s="610"/>
      <c r="BY36" s="611" t="str">
        <f>IF('各会計、関係団体の財政状況及び健全化判断比率'!B70="","",'各会計、関係団体の財政状況及び健全化判断比率'!B70)</f>
        <v>静岡県地方税滞納整理機構</v>
      </c>
      <c r="BZ36" s="611"/>
      <c r="CA36" s="611"/>
      <c r="CB36" s="611"/>
      <c r="CC36" s="611"/>
      <c r="CD36" s="611"/>
      <c r="CE36" s="611"/>
      <c r="CF36" s="611"/>
      <c r="CG36" s="611"/>
      <c r="CH36" s="611"/>
      <c r="CI36" s="611"/>
      <c r="CJ36" s="611"/>
      <c r="CK36" s="611"/>
      <c r="CL36" s="611"/>
      <c r="CM36" s="611"/>
      <c r="CN36" s="175"/>
      <c r="CO36" s="610">
        <f t="shared" si="3"/>
        <v>14</v>
      </c>
      <c r="CP36" s="610"/>
      <c r="CQ36" s="611" t="str">
        <f>IF('各会計、関係団体の財政状況及び健全化判断比率'!BS9="","",'各会計、関係団体の財政状況及び健全化判断比率'!BS9)</f>
        <v>熱海市土地開発公社</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x14ac:dyDescent="0.2">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t="str">
        <f t="shared" si="2"/>
        <v/>
      </c>
      <c r="BX37" s="610"/>
      <c r="BY37" s="611" t="str">
        <f>IF('各会計、関係団体の財政状況及び健全化判断比率'!B71="","",'各会計、関係団体の財政状況及び健全化判断比率'!B71)</f>
        <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2">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t="str">
        <f t="shared" si="2"/>
        <v/>
      </c>
      <c r="BX38" s="610"/>
      <c r="BY38" s="611" t="str">
        <f>IF('各会計、関係団体の財政状況及び健全化判断比率'!B72="","",'各会計、関係団体の財政状況及び健全化判断比率'!B72)</f>
        <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2">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t="str">
        <f t="shared" si="2"/>
        <v/>
      </c>
      <c r="BX39" s="610"/>
      <c r="BY39" s="611" t="str">
        <f>IF('各会計、関係団体の財政状況及び健全化判断比率'!B73="","",'各会計、関係団体の財政状況及び健全化判断比率'!B73)</f>
        <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2">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2">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2">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2">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V8/lxDHV+Vyxaad2aNZecDpenSAT+mJ8yC03ZXDM3Rmi65YXIEB6jumVTOCY6182hD6itrB1ZNkiRbuO37mkHg==" saltValue="bFMO+d+kIaZcMFCq5eKlB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64" zoomScaleNormal="64"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62" t="s">
        <v>535</v>
      </c>
      <c r="D34" s="1162"/>
      <c r="E34" s="1163"/>
      <c r="F34" s="32">
        <v>7.99</v>
      </c>
      <c r="G34" s="33">
        <v>4.4400000000000004</v>
      </c>
      <c r="H34" s="33">
        <v>16.59</v>
      </c>
      <c r="I34" s="33">
        <v>26.36</v>
      </c>
      <c r="J34" s="34">
        <v>18.03</v>
      </c>
      <c r="K34" s="22"/>
      <c r="L34" s="22"/>
      <c r="M34" s="22"/>
      <c r="N34" s="22"/>
      <c r="O34" s="22"/>
      <c r="P34" s="22"/>
    </row>
    <row r="35" spans="1:16" ht="39" customHeight="1" x14ac:dyDescent="0.2">
      <c r="A35" s="22"/>
      <c r="B35" s="35"/>
      <c r="C35" s="1158" t="s">
        <v>536</v>
      </c>
      <c r="D35" s="1158"/>
      <c r="E35" s="1159"/>
      <c r="F35" s="36">
        <v>7.27</v>
      </c>
      <c r="G35" s="37">
        <v>8.18</v>
      </c>
      <c r="H35" s="37">
        <v>8.9</v>
      </c>
      <c r="I35" s="37">
        <v>10.73</v>
      </c>
      <c r="J35" s="38">
        <v>12.2</v>
      </c>
      <c r="K35" s="22"/>
      <c r="L35" s="22"/>
      <c r="M35" s="22"/>
      <c r="N35" s="22"/>
      <c r="O35" s="22"/>
      <c r="P35" s="22"/>
    </row>
    <row r="36" spans="1:16" ht="39" customHeight="1" x14ac:dyDescent="0.2">
      <c r="A36" s="22"/>
      <c r="B36" s="35"/>
      <c r="C36" s="1158" t="s">
        <v>537</v>
      </c>
      <c r="D36" s="1158"/>
      <c r="E36" s="1159"/>
      <c r="F36" s="36">
        <v>12.01</v>
      </c>
      <c r="G36" s="37">
        <v>11.51</v>
      </c>
      <c r="H36" s="37">
        <v>11.65</v>
      </c>
      <c r="I36" s="37">
        <v>10.38</v>
      </c>
      <c r="J36" s="38">
        <v>8.24</v>
      </c>
      <c r="K36" s="22"/>
      <c r="L36" s="22"/>
      <c r="M36" s="22"/>
      <c r="N36" s="22"/>
      <c r="O36" s="22"/>
      <c r="P36" s="22"/>
    </row>
    <row r="37" spans="1:16" ht="39" customHeight="1" x14ac:dyDescent="0.2">
      <c r="A37" s="22"/>
      <c r="B37" s="35"/>
      <c r="C37" s="1158" t="s">
        <v>538</v>
      </c>
      <c r="D37" s="1158"/>
      <c r="E37" s="1159"/>
      <c r="F37" s="36">
        <v>5.98</v>
      </c>
      <c r="G37" s="37">
        <v>5.35</v>
      </c>
      <c r="H37" s="37">
        <v>4.9800000000000004</v>
      </c>
      <c r="I37" s="37">
        <v>4.8099999999999996</v>
      </c>
      <c r="J37" s="38">
        <v>3.83</v>
      </c>
      <c r="K37" s="22"/>
      <c r="L37" s="22"/>
      <c r="M37" s="22"/>
      <c r="N37" s="22"/>
      <c r="O37" s="22"/>
      <c r="P37" s="22"/>
    </row>
    <row r="38" spans="1:16" ht="39" customHeight="1" x14ac:dyDescent="0.2">
      <c r="A38" s="22"/>
      <c r="B38" s="35"/>
      <c r="C38" s="1158" t="s">
        <v>539</v>
      </c>
      <c r="D38" s="1158"/>
      <c r="E38" s="1159"/>
      <c r="F38" s="36">
        <v>1.51</v>
      </c>
      <c r="G38" s="37">
        <v>1.87</v>
      </c>
      <c r="H38" s="37">
        <v>1.62</v>
      </c>
      <c r="I38" s="37">
        <v>1.94</v>
      </c>
      <c r="J38" s="38">
        <v>0.8</v>
      </c>
      <c r="K38" s="22"/>
      <c r="L38" s="22"/>
      <c r="M38" s="22"/>
      <c r="N38" s="22"/>
      <c r="O38" s="22"/>
      <c r="P38" s="22"/>
    </row>
    <row r="39" spans="1:16" ht="39" customHeight="1" x14ac:dyDescent="0.2">
      <c r="A39" s="22"/>
      <c r="B39" s="35"/>
      <c r="C39" s="1158" t="s">
        <v>540</v>
      </c>
      <c r="D39" s="1158"/>
      <c r="E39" s="1159"/>
      <c r="F39" s="36">
        <v>1.74</v>
      </c>
      <c r="G39" s="37">
        <v>1.0900000000000001</v>
      </c>
      <c r="H39" s="37">
        <v>0.77</v>
      </c>
      <c r="I39" s="37">
        <v>0.42</v>
      </c>
      <c r="J39" s="38">
        <v>0.27</v>
      </c>
      <c r="K39" s="22"/>
      <c r="L39" s="22"/>
      <c r="M39" s="22"/>
      <c r="N39" s="22"/>
      <c r="O39" s="22"/>
      <c r="P39" s="22"/>
    </row>
    <row r="40" spans="1:16" ht="39" customHeight="1" x14ac:dyDescent="0.2">
      <c r="A40" s="22"/>
      <c r="B40" s="35"/>
      <c r="C40" s="1158" t="s">
        <v>541</v>
      </c>
      <c r="D40" s="1158"/>
      <c r="E40" s="1159"/>
      <c r="F40" s="36">
        <v>0.04</v>
      </c>
      <c r="G40" s="37">
        <v>0.02</v>
      </c>
      <c r="H40" s="37">
        <v>0.04</v>
      </c>
      <c r="I40" s="37">
        <v>0.05</v>
      </c>
      <c r="J40" s="38">
        <v>0.06</v>
      </c>
      <c r="K40" s="22"/>
      <c r="L40" s="22"/>
      <c r="M40" s="22"/>
      <c r="N40" s="22"/>
      <c r="O40" s="22"/>
      <c r="P40" s="22"/>
    </row>
    <row r="41" spans="1:16" ht="39" customHeight="1" x14ac:dyDescent="0.2">
      <c r="A41" s="22"/>
      <c r="B41" s="35"/>
      <c r="C41" s="1158" t="s">
        <v>542</v>
      </c>
      <c r="D41" s="1158"/>
      <c r="E41" s="1159"/>
      <c r="F41" s="36">
        <v>0</v>
      </c>
      <c r="G41" s="37">
        <v>0</v>
      </c>
      <c r="H41" s="37">
        <v>0</v>
      </c>
      <c r="I41" s="37">
        <v>0</v>
      </c>
      <c r="J41" s="38">
        <v>0.01</v>
      </c>
      <c r="K41" s="22"/>
      <c r="L41" s="22"/>
      <c r="M41" s="22"/>
      <c r="N41" s="22"/>
      <c r="O41" s="22"/>
      <c r="P41" s="22"/>
    </row>
    <row r="42" spans="1:16" ht="39" customHeight="1" x14ac:dyDescent="0.2">
      <c r="A42" s="22"/>
      <c r="B42" s="39"/>
      <c r="C42" s="1158" t="s">
        <v>543</v>
      </c>
      <c r="D42" s="1158"/>
      <c r="E42" s="1159"/>
      <c r="F42" s="36" t="s">
        <v>488</v>
      </c>
      <c r="G42" s="37" t="s">
        <v>488</v>
      </c>
      <c r="H42" s="37" t="s">
        <v>488</v>
      </c>
      <c r="I42" s="37" t="s">
        <v>488</v>
      </c>
      <c r="J42" s="38" t="s">
        <v>488</v>
      </c>
      <c r="K42" s="22"/>
      <c r="L42" s="22"/>
      <c r="M42" s="22"/>
      <c r="N42" s="22"/>
      <c r="O42" s="22"/>
      <c r="P42" s="22"/>
    </row>
    <row r="43" spans="1:16" ht="39" customHeight="1" thickBot="1" x14ac:dyDescent="0.25">
      <c r="A43" s="22"/>
      <c r="B43" s="40"/>
      <c r="C43" s="1160" t="s">
        <v>544</v>
      </c>
      <c r="D43" s="1160"/>
      <c r="E43" s="1161"/>
      <c r="F43" s="41">
        <v>0.19</v>
      </c>
      <c r="G43" s="42" t="s">
        <v>488</v>
      </c>
      <c r="H43" s="42" t="s">
        <v>488</v>
      </c>
      <c r="I43" s="42" t="s">
        <v>488</v>
      </c>
      <c r="J43" s="43" t="s">
        <v>488</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kAlSKhpPbZ16QE3Cwxc2p68IVog2MiJp/2zWQrlubL4jLKNwp1b3/ptt0JKxpqq9D0LQM0Pj3glykSLJIBjSBg==" saltValue="AMg6DNfItR1XGzivwCSQR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8" zoomScaleNormal="78"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64" t="s">
        <v>9</v>
      </c>
      <c r="C45" s="1165"/>
      <c r="D45" s="56"/>
      <c r="E45" s="1170" t="s">
        <v>10</v>
      </c>
      <c r="F45" s="1170"/>
      <c r="G45" s="1170"/>
      <c r="H45" s="1170"/>
      <c r="I45" s="1170"/>
      <c r="J45" s="1171"/>
      <c r="K45" s="57">
        <v>1521</v>
      </c>
      <c r="L45" s="58">
        <v>1492</v>
      </c>
      <c r="M45" s="58">
        <v>1478</v>
      </c>
      <c r="N45" s="58">
        <v>1617</v>
      </c>
      <c r="O45" s="59">
        <v>1671</v>
      </c>
      <c r="P45" s="46"/>
      <c r="Q45" s="46"/>
      <c r="R45" s="46"/>
      <c r="S45" s="46"/>
      <c r="T45" s="46"/>
      <c r="U45" s="46"/>
    </row>
    <row r="46" spans="1:21" ht="30.75" customHeight="1" x14ac:dyDescent="0.2">
      <c r="A46" s="46"/>
      <c r="B46" s="1166"/>
      <c r="C46" s="1167"/>
      <c r="D46" s="60"/>
      <c r="E46" s="1172" t="s">
        <v>11</v>
      </c>
      <c r="F46" s="1172"/>
      <c r="G46" s="1172"/>
      <c r="H46" s="1172"/>
      <c r="I46" s="1172"/>
      <c r="J46" s="1173"/>
      <c r="K46" s="61" t="s">
        <v>488</v>
      </c>
      <c r="L46" s="62" t="s">
        <v>488</v>
      </c>
      <c r="M46" s="62" t="s">
        <v>488</v>
      </c>
      <c r="N46" s="62" t="s">
        <v>488</v>
      </c>
      <c r="O46" s="63" t="s">
        <v>488</v>
      </c>
      <c r="P46" s="46"/>
      <c r="Q46" s="46"/>
      <c r="R46" s="46"/>
      <c r="S46" s="46"/>
      <c r="T46" s="46"/>
      <c r="U46" s="46"/>
    </row>
    <row r="47" spans="1:21" ht="30.75" customHeight="1" x14ac:dyDescent="0.2">
      <c r="A47" s="46"/>
      <c r="B47" s="1166"/>
      <c r="C47" s="1167"/>
      <c r="D47" s="60"/>
      <c r="E47" s="1172" t="s">
        <v>12</v>
      </c>
      <c r="F47" s="1172"/>
      <c r="G47" s="1172"/>
      <c r="H47" s="1172"/>
      <c r="I47" s="1172"/>
      <c r="J47" s="1173"/>
      <c r="K47" s="61" t="s">
        <v>488</v>
      </c>
      <c r="L47" s="62" t="s">
        <v>488</v>
      </c>
      <c r="M47" s="62" t="s">
        <v>488</v>
      </c>
      <c r="N47" s="62" t="s">
        <v>488</v>
      </c>
      <c r="O47" s="63" t="s">
        <v>488</v>
      </c>
      <c r="P47" s="46"/>
      <c r="Q47" s="46"/>
      <c r="R47" s="46"/>
      <c r="S47" s="46"/>
      <c r="T47" s="46"/>
      <c r="U47" s="46"/>
    </row>
    <row r="48" spans="1:21" ht="30.75" customHeight="1" x14ac:dyDescent="0.2">
      <c r="A48" s="46"/>
      <c r="B48" s="1166"/>
      <c r="C48" s="1167"/>
      <c r="D48" s="60"/>
      <c r="E48" s="1172" t="s">
        <v>13</v>
      </c>
      <c r="F48" s="1172"/>
      <c r="G48" s="1172"/>
      <c r="H48" s="1172"/>
      <c r="I48" s="1172"/>
      <c r="J48" s="1173"/>
      <c r="K48" s="61">
        <v>216</v>
      </c>
      <c r="L48" s="62">
        <v>232</v>
      </c>
      <c r="M48" s="62">
        <v>229</v>
      </c>
      <c r="N48" s="62">
        <v>227</v>
      </c>
      <c r="O48" s="63">
        <v>215</v>
      </c>
      <c r="P48" s="46"/>
      <c r="Q48" s="46"/>
      <c r="R48" s="46"/>
      <c r="S48" s="46"/>
      <c r="T48" s="46"/>
      <c r="U48" s="46"/>
    </row>
    <row r="49" spans="1:21" ht="30.75" customHeight="1" x14ac:dyDescent="0.2">
      <c r="A49" s="46"/>
      <c r="B49" s="1166"/>
      <c r="C49" s="1167"/>
      <c r="D49" s="60"/>
      <c r="E49" s="1172" t="s">
        <v>14</v>
      </c>
      <c r="F49" s="1172"/>
      <c r="G49" s="1172"/>
      <c r="H49" s="1172"/>
      <c r="I49" s="1172"/>
      <c r="J49" s="1173"/>
      <c r="K49" s="61" t="s">
        <v>488</v>
      </c>
      <c r="L49" s="62" t="s">
        <v>488</v>
      </c>
      <c r="M49" s="62" t="s">
        <v>488</v>
      </c>
      <c r="N49" s="62" t="s">
        <v>488</v>
      </c>
      <c r="O49" s="63" t="s">
        <v>488</v>
      </c>
      <c r="P49" s="46"/>
      <c r="Q49" s="46"/>
      <c r="R49" s="46"/>
      <c r="S49" s="46"/>
      <c r="T49" s="46"/>
      <c r="U49" s="46"/>
    </row>
    <row r="50" spans="1:21" ht="30.75" customHeight="1" x14ac:dyDescent="0.2">
      <c r="A50" s="46"/>
      <c r="B50" s="1166"/>
      <c r="C50" s="1167"/>
      <c r="D50" s="60"/>
      <c r="E50" s="1172" t="s">
        <v>15</v>
      </c>
      <c r="F50" s="1172"/>
      <c r="G50" s="1172"/>
      <c r="H50" s="1172"/>
      <c r="I50" s="1172"/>
      <c r="J50" s="1173"/>
      <c r="K50" s="61">
        <v>43</v>
      </c>
      <c r="L50" s="62">
        <v>41</v>
      </c>
      <c r="M50" s="62">
        <v>40</v>
      </c>
      <c r="N50" s="62">
        <v>29</v>
      </c>
      <c r="O50" s="63">
        <v>0</v>
      </c>
      <c r="P50" s="46"/>
      <c r="Q50" s="46"/>
      <c r="R50" s="46"/>
      <c r="S50" s="46"/>
      <c r="T50" s="46"/>
      <c r="U50" s="46"/>
    </row>
    <row r="51" spans="1:21" ht="30.75" customHeight="1" x14ac:dyDescent="0.2">
      <c r="A51" s="46"/>
      <c r="B51" s="1168"/>
      <c r="C51" s="1169"/>
      <c r="D51" s="64"/>
      <c r="E51" s="1172" t="s">
        <v>16</v>
      </c>
      <c r="F51" s="1172"/>
      <c r="G51" s="1172"/>
      <c r="H51" s="1172"/>
      <c r="I51" s="1172"/>
      <c r="J51" s="1173"/>
      <c r="K51" s="61">
        <v>0</v>
      </c>
      <c r="L51" s="62">
        <v>0</v>
      </c>
      <c r="M51" s="62">
        <v>0</v>
      </c>
      <c r="N51" s="62">
        <v>1</v>
      </c>
      <c r="O51" s="63">
        <v>0</v>
      </c>
      <c r="P51" s="46"/>
      <c r="Q51" s="46"/>
      <c r="R51" s="46"/>
      <c r="S51" s="46"/>
      <c r="T51" s="46"/>
      <c r="U51" s="46"/>
    </row>
    <row r="52" spans="1:21" ht="30.75" customHeight="1" x14ac:dyDescent="0.2">
      <c r="A52" s="46"/>
      <c r="B52" s="1174" t="s">
        <v>17</v>
      </c>
      <c r="C52" s="1175"/>
      <c r="D52" s="64"/>
      <c r="E52" s="1172" t="s">
        <v>18</v>
      </c>
      <c r="F52" s="1172"/>
      <c r="G52" s="1172"/>
      <c r="H52" s="1172"/>
      <c r="I52" s="1172"/>
      <c r="J52" s="1173"/>
      <c r="K52" s="61">
        <v>1524</v>
      </c>
      <c r="L52" s="62">
        <v>1414</v>
      </c>
      <c r="M52" s="62">
        <v>1409</v>
      </c>
      <c r="N52" s="62">
        <v>1452</v>
      </c>
      <c r="O52" s="63">
        <v>1429</v>
      </c>
      <c r="P52" s="46"/>
      <c r="Q52" s="46"/>
      <c r="R52" s="46"/>
      <c r="S52" s="46"/>
      <c r="T52" s="46"/>
      <c r="U52" s="46"/>
    </row>
    <row r="53" spans="1:21" ht="30.75" customHeight="1" thickBot="1" x14ac:dyDescent="0.25">
      <c r="A53" s="46"/>
      <c r="B53" s="1176" t="s">
        <v>19</v>
      </c>
      <c r="C53" s="1177"/>
      <c r="D53" s="65"/>
      <c r="E53" s="1178" t="s">
        <v>20</v>
      </c>
      <c r="F53" s="1178"/>
      <c r="G53" s="1178"/>
      <c r="H53" s="1178"/>
      <c r="I53" s="1178"/>
      <c r="J53" s="1179"/>
      <c r="K53" s="66">
        <v>256</v>
      </c>
      <c r="L53" s="67">
        <v>351</v>
      </c>
      <c r="M53" s="67">
        <v>338</v>
      </c>
      <c r="N53" s="67">
        <v>422</v>
      </c>
      <c r="O53" s="68">
        <v>457</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2">
      <c r="B58" s="1180" t="s">
        <v>24</v>
      </c>
      <c r="C58" s="1181"/>
      <c r="D58" s="1186" t="s">
        <v>25</v>
      </c>
      <c r="E58" s="1187"/>
      <c r="F58" s="1187"/>
      <c r="G58" s="1187"/>
      <c r="H58" s="1187"/>
      <c r="I58" s="1187"/>
      <c r="J58" s="1188"/>
      <c r="K58" s="81"/>
      <c r="L58" s="82"/>
      <c r="M58" s="82"/>
      <c r="N58" s="82"/>
      <c r="O58" s="83"/>
    </row>
    <row r="59" spans="1:21" ht="31.5" customHeight="1" x14ac:dyDescent="0.2">
      <c r="B59" s="1182"/>
      <c r="C59" s="1183"/>
      <c r="D59" s="1189" t="s">
        <v>26</v>
      </c>
      <c r="E59" s="1190"/>
      <c r="F59" s="1190"/>
      <c r="G59" s="1190"/>
      <c r="H59" s="1190"/>
      <c r="I59" s="1190"/>
      <c r="J59" s="1191"/>
      <c r="K59" s="84"/>
      <c r="L59" s="85"/>
      <c r="M59" s="85"/>
      <c r="N59" s="85"/>
      <c r="O59" s="86"/>
    </row>
    <row r="60" spans="1:21" ht="31.5" customHeight="1" thickBot="1" x14ac:dyDescent="0.25">
      <c r="B60" s="1184"/>
      <c r="C60" s="1185"/>
      <c r="D60" s="1192" t="s">
        <v>27</v>
      </c>
      <c r="E60" s="1193"/>
      <c r="F60" s="1193"/>
      <c r="G60" s="1193"/>
      <c r="H60" s="1193"/>
      <c r="I60" s="1193"/>
      <c r="J60" s="1194"/>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iwj6A83BftxiiOudN4MJmY72kvkoJPfBfo5suXtGfrk66zquf7jsdtgXAOjzpcAAf0vo+4Tuq2RuTZ6TABsOiA==" saltValue="w3dggKdsEP5ZQpBdOgkI+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4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60" zoomScaleNormal="6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95" t="s">
        <v>30</v>
      </c>
      <c r="C41" s="1196"/>
      <c r="D41" s="103"/>
      <c r="E41" s="1201" t="s">
        <v>31</v>
      </c>
      <c r="F41" s="1201"/>
      <c r="G41" s="1201"/>
      <c r="H41" s="1202"/>
      <c r="I41" s="342">
        <v>17101</v>
      </c>
      <c r="J41" s="343">
        <v>17068</v>
      </c>
      <c r="K41" s="343">
        <v>17257</v>
      </c>
      <c r="L41" s="343">
        <v>16829</v>
      </c>
      <c r="M41" s="344">
        <v>16170</v>
      </c>
    </row>
    <row r="42" spans="2:13" ht="27.75" customHeight="1" x14ac:dyDescent="0.2">
      <c r="B42" s="1197"/>
      <c r="C42" s="1198"/>
      <c r="D42" s="104"/>
      <c r="E42" s="1203" t="s">
        <v>32</v>
      </c>
      <c r="F42" s="1203"/>
      <c r="G42" s="1203"/>
      <c r="H42" s="1204"/>
      <c r="I42" s="345">
        <v>106</v>
      </c>
      <c r="J42" s="346">
        <v>67</v>
      </c>
      <c r="K42" s="346">
        <v>28</v>
      </c>
      <c r="L42" s="346" t="s">
        <v>488</v>
      </c>
      <c r="M42" s="347" t="s">
        <v>488</v>
      </c>
    </row>
    <row r="43" spans="2:13" ht="27.75" customHeight="1" x14ac:dyDescent="0.2">
      <c r="B43" s="1197"/>
      <c r="C43" s="1198"/>
      <c r="D43" s="104"/>
      <c r="E43" s="1203" t="s">
        <v>33</v>
      </c>
      <c r="F43" s="1203"/>
      <c r="G43" s="1203"/>
      <c r="H43" s="1204"/>
      <c r="I43" s="345">
        <v>2064</v>
      </c>
      <c r="J43" s="346">
        <v>2019</v>
      </c>
      <c r="K43" s="346">
        <v>1968</v>
      </c>
      <c r="L43" s="346">
        <v>1862</v>
      </c>
      <c r="M43" s="347">
        <v>1620</v>
      </c>
    </row>
    <row r="44" spans="2:13" ht="27.75" customHeight="1" x14ac:dyDescent="0.2">
      <c r="B44" s="1197"/>
      <c r="C44" s="1198"/>
      <c r="D44" s="104"/>
      <c r="E44" s="1203" t="s">
        <v>34</v>
      </c>
      <c r="F44" s="1203"/>
      <c r="G44" s="1203"/>
      <c r="H44" s="1204"/>
      <c r="I44" s="345" t="s">
        <v>488</v>
      </c>
      <c r="J44" s="346" t="s">
        <v>488</v>
      </c>
      <c r="K44" s="346" t="s">
        <v>488</v>
      </c>
      <c r="L44" s="346" t="s">
        <v>488</v>
      </c>
      <c r="M44" s="347" t="s">
        <v>488</v>
      </c>
    </row>
    <row r="45" spans="2:13" ht="27.75" customHeight="1" x14ac:dyDescent="0.2">
      <c r="B45" s="1197"/>
      <c r="C45" s="1198"/>
      <c r="D45" s="104"/>
      <c r="E45" s="1203" t="s">
        <v>35</v>
      </c>
      <c r="F45" s="1203"/>
      <c r="G45" s="1203"/>
      <c r="H45" s="1204"/>
      <c r="I45" s="345">
        <v>3139</v>
      </c>
      <c r="J45" s="346">
        <v>3201</v>
      </c>
      <c r="K45" s="346">
        <v>3278</v>
      </c>
      <c r="L45" s="346">
        <v>3227</v>
      </c>
      <c r="M45" s="347">
        <v>3270</v>
      </c>
    </row>
    <row r="46" spans="2:13" ht="27.75" customHeight="1" x14ac:dyDescent="0.2">
      <c r="B46" s="1197"/>
      <c r="C46" s="1198"/>
      <c r="D46" s="105"/>
      <c r="E46" s="1203" t="s">
        <v>36</v>
      </c>
      <c r="F46" s="1203"/>
      <c r="G46" s="1203"/>
      <c r="H46" s="1204"/>
      <c r="I46" s="345" t="s">
        <v>488</v>
      </c>
      <c r="J46" s="346" t="s">
        <v>488</v>
      </c>
      <c r="K46" s="346" t="s">
        <v>488</v>
      </c>
      <c r="L46" s="346" t="s">
        <v>488</v>
      </c>
      <c r="M46" s="347" t="s">
        <v>488</v>
      </c>
    </row>
    <row r="47" spans="2:13" ht="27.75" customHeight="1" x14ac:dyDescent="0.2">
      <c r="B47" s="1197"/>
      <c r="C47" s="1198"/>
      <c r="D47" s="106"/>
      <c r="E47" s="1205" t="s">
        <v>37</v>
      </c>
      <c r="F47" s="1206"/>
      <c r="G47" s="1206"/>
      <c r="H47" s="1207"/>
      <c r="I47" s="345" t="s">
        <v>488</v>
      </c>
      <c r="J47" s="346" t="s">
        <v>488</v>
      </c>
      <c r="K47" s="346" t="s">
        <v>488</v>
      </c>
      <c r="L47" s="346" t="s">
        <v>488</v>
      </c>
      <c r="M47" s="347" t="s">
        <v>488</v>
      </c>
    </row>
    <row r="48" spans="2:13" ht="27.75" customHeight="1" x14ac:dyDescent="0.2">
      <c r="B48" s="1197"/>
      <c r="C48" s="1198"/>
      <c r="D48" s="104"/>
      <c r="E48" s="1203" t="s">
        <v>38</v>
      </c>
      <c r="F48" s="1203"/>
      <c r="G48" s="1203"/>
      <c r="H48" s="1204"/>
      <c r="I48" s="345" t="s">
        <v>488</v>
      </c>
      <c r="J48" s="346" t="s">
        <v>488</v>
      </c>
      <c r="K48" s="346" t="s">
        <v>488</v>
      </c>
      <c r="L48" s="346" t="s">
        <v>488</v>
      </c>
      <c r="M48" s="347" t="s">
        <v>488</v>
      </c>
    </row>
    <row r="49" spans="2:13" ht="27.75" customHeight="1" x14ac:dyDescent="0.2">
      <c r="B49" s="1199"/>
      <c r="C49" s="1200"/>
      <c r="D49" s="104"/>
      <c r="E49" s="1203" t="s">
        <v>39</v>
      </c>
      <c r="F49" s="1203"/>
      <c r="G49" s="1203"/>
      <c r="H49" s="1204"/>
      <c r="I49" s="345" t="s">
        <v>488</v>
      </c>
      <c r="J49" s="346" t="s">
        <v>488</v>
      </c>
      <c r="K49" s="346" t="s">
        <v>488</v>
      </c>
      <c r="L49" s="346" t="s">
        <v>488</v>
      </c>
      <c r="M49" s="347" t="s">
        <v>488</v>
      </c>
    </row>
    <row r="50" spans="2:13" ht="27.75" customHeight="1" x14ac:dyDescent="0.2">
      <c r="B50" s="1208" t="s">
        <v>40</v>
      </c>
      <c r="C50" s="1209"/>
      <c r="D50" s="107"/>
      <c r="E50" s="1203" t="s">
        <v>41</v>
      </c>
      <c r="F50" s="1203"/>
      <c r="G50" s="1203"/>
      <c r="H50" s="1204"/>
      <c r="I50" s="345">
        <v>4915</v>
      </c>
      <c r="J50" s="346">
        <v>5457</v>
      </c>
      <c r="K50" s="346">
        <v>5992</v>
      </c>
      <c r="L50" s="346">
        <v>7048</v>
      </c>
      <c r="M50" s="347">
        <v>8939</v>
      </c>
    </row>
    <row r="51" spans="2:13" ht="27.75" customHeight="1" x14ac:dyDescent="0.2">
      <c r="B51" s="1197"/>
      <c r="C51" s="1198"/>
      <c r="D51" s="104"/>
      <c r="E51" s="1203" t="s">
        <v>42</v>
      </c>
      <c r="F51" s="1203"/>
      <c r="G51" s="1203"/>
      <c r="H51" s="1204"/>
      <c r="I51" s="345">
        <v>1200</v>
      </c>
      <c r="J51" s="346">
        <v>931</v>
      </c>
      <c r="K51" s="346">
        <v>864</v>
      </c>
      <c r="L51" s="346">
        <v>680</v>
      </c>
      <c r="M51" s="347">
        <v>413</v>
      </c>
    </row>
    <row r="52" spans="2:13" ht="27.75" customHeight="1" x14ac:dyDescent="0.2">
      <c r="B52" s="1199"/>
      <c r="C52" s="1200"/>
      <c r="D52" s="104"/>
      <c r="E52" s="1203" t="s">
        <v>43</v>
      </c>
      <c r="F52" s="1203"/>
      <c r="G52" s="1203"/>
      <c r="H52" s="1204"/>
      <c r="I52" s="345">
        <v>14814</v>
      </c>
      <c r="J52" s="346">
        <v>14836</v>
      </c>
      <c r="K52" s="346">
        <v>14578</v>
      </c>
      <c r="L52" s="346">
        <v>14637</v>
      </c>
      <c r="M52" s="347">
        <v>12252</v>
      </c>
    </row>
    <row r="53" spans="2:13" ht="27.75" customHeight="1" thickBot="1" x14ac:dyDescent="0.25">
      <c r="B53" s="1210" t="s">
        <v>19</v>
      </c>
      <c r="C53" s="1211"/>
      <c r="D53" s="108"/>
      <c r="E53" s="1212" t="s">
        <v>44</v>
      </c>
      <c r="F53" s="1212"/>
      <c r="G53" s="1212"/>
      <c r="H53" s="1213"/>
      <c r="I53" s="348">
        <v>1480</v>
      </c>
      <c r="J53" s="349">
        <v>1129</v>
      </c>
      <c r="K53" s="349">
        <v>1097</v>
      </c>
      <c r="L53" s="349">
        <v>-446</v>
      </c>
      <c r="M53" s="350">
        <v>-544</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oC4jI4Ar1wVBHRUDqzuFZnuSl6BbKRsq/xmBC0yLNkGMM63cnth1eC0Z/jFEoUQcbJluWhrHeu3k6p48Agvnmg==" saltValue="drwHhDhcrtKZRHLRWhUxq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529</v>
      </c>
      <c r="G54" s="117" t="s">
        <v>530</v>
      </c>
      <c r="H54" s="118" t="s">
        <v>531</v>
      </c>
    </row>
    <row r="55" spans="2:8" ht="52.5" customHeight="1" x14ac:dyDescent="0.2">
      <c r="B55" s="119"/>
      <c r="C55" s="1222" t="s">
        <v>46</v>
      </c>
      <c r="D55" s="1222"/>
      <c r="E55" s="1223"/>
      <c r="F55" s="120">
        <v>3681</v>
      </c>
      <c r="G55" s="120">
        <v>3981</v>
      </c>
      <c r="H55" s="121">
        <v>4504</v>
      </c>
    </row>
    <row r="56" spans="2:8" ht="52.5" customHeight="1" x14ac:dyDescent="0.2">
      <c r="B56" s="122"/>
      <c r="C56" s="1224" t="s">
        <v>47</v>
      </c>
      <c r="D56" s="1224"/>
      <c r="E56" s="1225"/>
      <c r="F56" s="123">
        <v>465</v>
      </c>
      <c r="G56" s="123">
        <v>456</v>
      </c>
      <c r="H56" s="124">
        <v>457</v>
      </c>
    </row>
    <row r="57" spans="2:8" ht="53.25" customHeight="1" x14ac:dyDescent="0.2">
      <c r="B57" s="122"/>
      <c r="C57" s="1226" t="s">
        <v>48</v>
      </c>
      <c r="D57" s="1226"/>
      <c r="E57" s="1227"/>
      <c r="F57" s="125">
        <v>2208</v>
      </c>
      <c r="G57" s="125">
        <v>3015</v>
      </c>
      <c r="H57" s="126">
        <v>4396</v>
      </c>
    </row>
    <row r="58" spans="2:8" ht="45.75" customHeight="1" x14ac:dyDescent="0.2">
      <c r="B58" s="127"/>
      <c r="C58" s="1214" t="s">
        <v>559</v>
      </c>
      <c r="D58" s="1215"/>
      <c r="E58" s="1216"/>
      <c r="F58" s="128">
        <v>1191</v>
      </c>
      <c r="G58" s="128">
        <v>1848</v>
      </c>
      <c r="H58" s="129">
        <v>3106</v>
      </c>
    </row>
    <row r="59" spans="2:8" ht="45.75" customHeight="1" x14ac:dyDescent="0.2">
      <c r="B59" s="127"/>
      <c r="C59" s="1214" t="s">
        <v>560</v>
      </c>
      <c r="D59" s="1215"/>
      <c r="E59" s="1216"/>
      <c r="F59" s="128">
        <v>559</v>
      </c>
      <c r="G59" s="128">
        <v>644</v>
      </c>
      <c r="H59" s="129">
        <v>729</v>
      </c>
    </row>
    <row r="60" spans="2:8" ht="45.75" customHeight="1" x14ac:dyDescent="0.2">
      <c r="B60" s="127"/>
      <c r="C60" s="1214" t="s">
        <v>561</v>
      </c>
      <c r="D60" s="1215"/>
      <c r="E60" s="1216"/>
      <c r="F60" s="128">
        <v>276</v>
      </c>
      <c r="G60" s="128">
        <v>302</v>
      </c>
      <c r="H60" s="129">
        <v>302</v>
      </c>
    </row>
    <row r="61" spans="2:8" ht="45.75" customHeight="1" x14ac:dyDescent="0.2">
      <c r="B61" s="127"/>
      <c r="C61" s="1214" t="s">
        <v>562</v>
      </c>
      <c r="D61" s="1215"/>
      <c r="E61" s="1216"/>
      <c r="F61" s="128">
        <v>30</v>
      </c>
      <c r="G61" s="128">
        <v>55</v>
      </c>
      <c r="H61" s="129">
        <v>66</v>
      </c>
    </row>
    <row r="62" spans="2:8" ht="45.75" customHeight="1" thickBot="1" x14ac:dyDescent="0.25">
      <c r="B62" s="130"/>
      <c r="C62" s="1217" t="s">
        <v>563</v>
      </c>
      <c r="D62" s="1218"/>
      <c r="E62" s="1219"/>
      <c r="F62" s="131">
        <v>40</v>
      </c>
      <c r="G62" s="131">
        <v>37</v>
      </c>
      <c r="H62" s="132">
        <v>51</v>
      </c>
    </row>
    <row r="63" spans="2:8" ht="52.5" customHeight="1" thickBot="1" x14ac:dyDescent="0.25">
      <c r="B63" s="133"/>
      <c r="C63" s="1220" t="s">
        <v>49</v>
      </c>
      <c r="D63" s="1220"/>
      <c r="E63" s="1221"/>
      <c r="F63" s="134">
        <v>6354</v>
      </c>
      <c r="G63" s="134">
        <v>7453</v>
      </c>
      <c r="H63" s="135">
        <v>9357</v>
      </c>
    </row>
    <row r="64" spans="2:8" ht="13" x14ac:dyDescent="0.2"/>
  </sheetData>
  <sheetProtection algorithmName="SHA-512" hashValue="SEv7bDy5VoMDcq976esk76Y5boserl9X44NVodD7jzynbcM7MT3phQfgm4oiEYlkZNFnh9dxzgyWrfolPd3cJw==" saltValue="GHTPpU3yRvAjiPUU63KVT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0AFA93-B8C5-47D2-8995-83286FD90B72}">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 x14ac:dyDescent="0.2">
      <c r="DD19" s="255"/>
      <c r="DE19" s="255"/>
    </row>
    <row r="20" spans="1:109" ht="13"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56"/>
      <c r="DD40" s="356"/>
      <c r="DE40" s="255"/>
    </row>
    <row r="41" spans="2:109" ht="16.5" x14ac:dyDescent="0.2">
      <c r="B41" s="256" t="s">
        <v>564</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57"/>
      <c r="I42" s="358"/>
      <c r="J42" s="358"/>
      <c r="K42" s="358"/>
      <c r="AM42" s="357"/>
      <c r="AN42" s="357" t="s">
        <v>565</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36" t="s">
        <v>574</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ht="13" x14ac:dyDescent="0.2">
      <c r="B44" s="259"/>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ht="13" x14ac:dyDescent="0.2">
      <c r="B45" s="259"/>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ht="13" x14ac:dyDescent="0.2">
      <c r="B46" s="259"/>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ht="13" x14ac:dyDescent="0.2">
      <c r="B47" s="259"/>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ht="13"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x14ac:dyDescent="0.2">
      <c r="B49" s="259"/>
      <c r="AN49" s="255" t="s">
        <v>566</v>
      </c>
    </row>
    <row r="50" spans="1:109" ht="13" x14ac:dyDescent="0.2">
      <c r="B50" s="259"/>
      <c r="G50" s="1228"/>
      <c r="H50" s="1228"/>
      <c r="I50" s="1228"/>
      <c r="J50" s="1228"/>
      <c r="K50" s="360"/>
      <c r="L50" s="360"/>
      <c r="M50" s="361"/>
      <c r="N50" s="361"/>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34" t="s">
        <v>527</v>
      </c>
      <c r="BQ50" s="1234"/>
      <c r="BR50" s="1234"/>
      <c r="BS50" s="1234"/>
      <c r="BT50" s="1234"/>
      <c r="BU50" s="1234"/>
      <c r="BV50" s="1234"/>
      <c r="BW50" s="1234"/>
      <c r="BX50" s="1234" t="s">
        <v>528</v>
      </c>
      <c r="BY50" s="1234"/>
      <c r="BZ50" s="1234"/>
      <c r="CA50" s="1234"/>
      <c r="CB50" s="1234"/>
      <c r="CC50" s="1234"/>
      <c r="CD50" s="1234"/>
      <c r="CE50" s="1234"/>
      <c r="CF50" s="1234" t="s">
        <v>529</v>
      </c>
      <c r="CG50" s="1234"/>
      <c r="CH50" s="1234"/>
      <c r="CI50" s="1234"/>
      <c r="CJ50" s="1234"/>
      <c r="CK50" s="1234"/>
      <c r="CL50" s="1234"/>
      <c r="CM50" s="1234"/>
      <c r="CN50" s="1234" t="s">
        <v>530</v>
      </c>
      <c r="CO50" s="1234"/>
      <c r="CP50" s="1234"/>
      <c r="CQ50" s="1234"/>
      <c r="CR50" s="1234"/>
      <c r="CS50" s="1234"/>
      <c r="CT50" s="1234"/>
      <c r="CU50" s="1234"/>
      <c r="CV50" s="1234" t="s">
        <v>531</v>
      </c>
      <c r="CW50" s="1234"/>
      <c r="CX50" s="1234"/>
      <c r="CY50" s="1234"/>
      <c r="CZ50" s="1234"/>
      <c r="DA50" s="1234"/>
      <c r="DB50" s="1234"/>
      <c r="DC50" s="1234"/>
    </row>
    <row r="51" spans="1:109" ht="13.5" customHeight="1" x14ac:dyDescent="0.2">
      <c r="B51" s="259"/>
      <c r="G51" s="1245"/>
      <c r="H51" s="1245"/>
      <c r="I51" s="1249"/>
      <c r="J51" s="1249"/>
      <c r="K51" s="1235"/>
      <c r="L51" s="1235"/>
      <c r="M51" s="1235"/>
      <c r="N51" s="1235"/>
      <c r="AM51" s="359"/>
      <c r="AN51" s="1233" t="s">
        <v>567</v>
      </c>
      <c r="AO51" s="1233"/>
      <c r="AP51" s="1233"/>
      <c r="AQ51" s="1233"/>
      <c r="AR51" s="1233"/>
      <c r="AS51" s="1233"/>
      <c r="AT51" s="1233"/>
      <c r="AU51" s="1233"/>
      <c r="AV51" s="1233"/>
      <c r="AW51" s="1233"/>
      <c r="AX51" s="1233"/>
      <c r="AY51" s="1233"/>
      <c r="AZ51" s="1233"/>
      <c r="BA51" s="1233"/>
      <c r="BB51" s="1233" t="s">
        <v>568</v>
      </c>
      <c r="BC51" s="1233"/>
      <c r="BD51" s="1233"/>
      <c r="BE51" s="1233"/>
      <c r="BF51" s="1233"/>
      <c r="BG51" s="1233"/>
      <c r="BH51" s="1233"/>
      <c r="BI51" s="1233"/>
      <c r="BJ51" s="1233"/>
      <c r="BK51" s="1233"/>
      <c r="BL51" s="1233"/>
      <c r="BM51" s="1233"/>
      <c r="BN51" s="1233"/>
      <c r="BO51" s="1233"/>
      <c r="BP51" s="1230">
        <v>17</v>
      </c>
      <c r="BQ51" s="1230"/>
      <c r="BR51" s="1230"/>
      <c r="BS51" s="1230"/>
      <c r="BT51" s="1230"/>
      <c r="BU51" s="1230"/>
      <c r="BV51" s="1230"/>
      <c r="BW51" s="1230"/>
      <c r="BX51" s="1230">
        <v>12.5</v>
      </c>
      <c r="BY51" s="1230"/>
      <c r="BZ51" s="1230"/>
      <c r="CA51" s="1230"/>
      <c r="CB51" s="1230"/>
      <c r="CC51" s="1230"/>
      <c r="CD51" s="1230"/>
      <c r="CE51" s="1230"/>
      <c r="CF51" s="1230">
        <v>11.5</v>
      </c>
      <c r="CG51" s="1230"/>
      <c r="CH51" s="1230"/>
      <c r="CI51" s="1230"/>
      <c r="CJ51" s="1230"/>
      <c r="CK51" s="1230"/>
      <c r="CL51" s="1230"/>
      <c r="CM51" s="1230"/>
      <c r="CN51" s="1230"/>
      <c r="CO51" s="1230"/>
      <c r="CP51" s="1230"/>
      <c r="CQ51" s="1230"/>
      <c r="CR51" s="1230"/>
      <c r="CS51" s="1230"/>
      <c r="CT51" s="1230"/>
      <c r="CU51" s="1230"/>
      <c r="CV51" s="1230"/>
      <c r="CW51" s="1230"/>
      <c r="CX51" s="1230"/>
      <c r="CY51" s="1230"/>
      <c r="CZ51" s="1230"/>
      <c r="DA51" s="1230"/>
      <c r="DB51" s="1230"/>
      <c r="DC51" s="1230"/>
    </row>
    <row r="52" spans="1:109" ht="13" x14ac:dyDescent="0.2">
      <c r="B52" s="259"/>
      <c r="G52" s="1245"/>
      <c r="H52" s="1245"/>
      <c r="I52" s="1249"/>
      <c r="J52" s="1249"/>
      <c r="K52" s="1235"/>
      <c r="L52" s="1235"/>
      <c r="M52" s="1235"/>
      <c r="N52" s="1235"/>
      <c r="AM52" s="359"/>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ht="13" x14ac:dyDescent="0.2">
      <c r="A53" s="358"/>
      <c r="B53" s="259"/>
      <c r="G53" s="1245"/>
      <c r="H53" s="1245"/>
      <c r="I53" s="1228"/>
      <c r="J53" s="1228"/>
      <c r="K53" s="1235"/>
      <c r="L53" s="1235"/>
      <c r="M53" s="1235"/>
      <c r="N53" s="1235"/>
      <c r="AM53" s="359"/>
      <c r="AN53" s="1233"/>
      <c r="AO53" s="1233"/>
      <c r="AP53" s="1233"/>
      <c r="AQ53" s="1233"/>
      <c r="AR53" s="1233"/>
      <c r="AS53" s="1233"/>
      <c r="AT53" s="1233"/>
      <c r="AU53" s="1233"/>
      <c r="AV53" s="1233"/>
      <c r="AW53" s="1233"/>
      <c r="AX53" s="1233"/>
      <c r="AY53" s="1233"/>
      <c r="AZ53" s="1233"/>
      <c r="BA53" s="1233"/>
      <c r="BB53" s="1233" t="s">
        <v>569</v>
      </c>
      <c r="BC53" s="1233"/>
      <c r="BD53" s="1233"/>
      <c r="BE53" s="1233"/>
      <c r="BF53" s="1233"/>
      <c r="BG53" s="1233"/>
      <c r="BH53" s="1233"/>
      <c r="BI53" s="1233"/>
      <c r="BJ53" s="1233"/>
      <c r="BK53" s="1233"/>
      <c r="BL53" s="1233"/>
      <c r="BM53" s="1233"/>
      <c r="BN53" s="1233"/>
      <c r="BO53" s="1233"/>
      <c r="BP53" s="1230">
        <v>76.7</v>
      </c>
      <c r="BQ53" s="1230"/>
      <c r="BR53" s="1230"/>
      <c r="BS53" s="1230"/>
      <c r="BT53" s="1230"/>
      <c r="BU53" s="1230"/>
      <c r="BV53" s="1230"/>
      <c r="BW53" s="1230"/>
      <c r="BX53" s="1230">
        <v>77.3</v>
      </c>
      <c r="BY53" s="1230"/>
      <c r="BZ53" s="1230"/>
      <c r="CA53" s="1230"/>
      <c r="CB53" s="1230"/>
      <c r="CC53" s="1230"/>
      <c r="CD53" s="1230"/>
      <c r="CE53" s="1230"/>
      <c r="CF53" s="1230">
        <v>78.599999999999994</v>
      </c>
      <c r="CG53" s="1230"/>
      <c r="CH53" s="1230"/>
      <c r="CI53" s="1230"/>
      <c r="CJ53" s="1230"/>
      <c r="CK53" s="1230"/>
      <c r="CL53" s="1230"/>
      <c r="CM53" s="1230"/>
      <c r="CN53" s="1230">
        <v>80.099999999999994</v>
      </c>
      <c r="CO53" s="1230"/>
      <c r="CP53" s="1230"/>
      <c r="CQ53" s="1230"/>
      <c r="CR53" s="1230"/>
      <c r="CS53" s="1230"/>
      <c r="CT53" s="1230"/>
      <c r="CU53" s="1230"/>
      <c r="CV53" s="1230">
        <v>81.3</v>
      </c>
      <c r="CW53" s="1230"/>
      <c r="CX53" s="1230"/>
      <c r="CY53" s="1230"/>
      <c r="CZ53" s="1230"/>
      <c r="DA53" s="1230"/>
      <c r="DB53" s="1230"/>
      <c r="DC53" s="1230"/>
    </row>
    <row r="54" spans="1:109" ht="13" x14ac:dyDescent="0.2">
      <c r="A54" s="358"/>
      <c r="B54" s="259"/>
      <c r="G54" s="1245"/>
      <c r="H54" s="1245"/>
      <c r="I54" s="1228"/>
      <c r="J54" s="1228"/>
      <c r="K54" s="1235"/>
      <c r="L54" s="1235"/>
      <c r="M54" s="1235"/>
      <c r="N54" s="1235"/>
      <c r="AM54" s="359"/>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ht="13" x14ac:dyDescent="0.2">
      <c r="A55" s="358"/>
      <c r="B55" s="259"/>
      <c r="G55" s="1228"/>
      <c r="H55" s="1228"/>
      <c r="I55" s="1228"/>
      <c r="J55" s="1228"/>
      <c r="K55" s="1235"/>
      <c r="L55" s="1235"/>
      <c r="M55" s="1235"/>
      <c r="N55" s="1235"/>
      <c r="AN55" s="1234" t="s">
        <v>570</v>
      </c>
      <c r="AO55" s="1234"/>
      <c r="AP55" s="1234"/>
      <c r="AQ55" s="1234"/>
      <c r="AR55" s="1234"/>
      <c r="AS55" s="1234"/>
      <c r="AT55" s="1234"/>
      <c r="AU55" s="1234"/>
      <c r="AV55" s="1234"/>
      <c r="AW55" s="1234"/>
      <c r="AX55" s="1234"/>
      <c r="AY55" s="1234"/>
      <c r="AZ55" s="1234"/>
      <c r="BA55" s="1234"/>
      <c r="BB55" s="1233" t="s">
        <v>568</v>
      </c>
      <c r="BC55" s="1233"/>
      <c r="BD55" s="1233"/>
      <c r="BE55" s="1233"/>
      <c r="BF55" s="1233"/>
      <c r="BG55" s="1233"/>
      <c r="BH55" s="1233"/>
      <c r="BI55" s="1233"/>
      <c r="BJ55" s="1233"/>
      <c r="BK55" s="1233"/>
      <c r="BL55" s="1233"/>
      <c r="BM55" s="1233"/>
      <c r="BN55" s="1233"/>
      <c r="BO55" s="1233"/>
      <c r="BP55" s="1230">
        <v>38.700000000000003</v>
      </c>
      <c r="BQ55" s="1230"/>
      <c r="BR55" s="1230"/>
      <c r="BS55" s="1230"/>
      <c r="BT55" s="1230"/>
      <c r="BU55" s="1230"/>
      <c r="BV55" s="1230"/>
      <c r="BW55" s="1230"/>
      <c r="BX55" s="1230">
        <v>32.5</v>
      </c>
      <c r="BY55" s="1230"/>
      <c r="BZ55" s="1230"/>
      <c r="CA55" s="1230"/>
      <c r="CB55" s="1230"/>
      <c r="CC55" s="1230"/>
      <c r="CD55" s="1230"/>
      <c r="CE55" s="1230"/>
      <c r="CF55" s="1230">
        <v>23</v>
      </c>
      <c r="CG55" s="1230"/>
      <c r="CH55" s="1230"/>
      <c r="CI55" s="1230"/>
      <c r="CJ55" s="1230"/>
      <c r="CK55" s="1230"/>
      <c r="CL55" s="1230"/>
      <c r="CM55" s="1230"/>
      <c r="CN55" s="1230">
        <v>15.5</v>
      </c>
      <c r="CO55" s="1230"/>
      <c r="CP55" s="1230"/>
      <c r="CQ55" s="1230"/>
      <c r="CR55" s="1230"/>
      <c r="CS55" s="1230"/>
      <c r="CT55" s="1230"/>
      <c r="CU55" s="1230"/>
      <c r="CV55" s="1230">
        <v>13</v>
      </c>
      <c r="CW55" s="1230"/>
      <c r="CX55" s="1230"/>
      <c r="CY55" s="1230"/>
      <c r="CZ55" s="1230"/>
      <c r="DA55" s="1230"/>
      <c r="DB55" s="1230"/>
      <c r="DC55" s="1230"/>
    </row>
    <row r="56" spans="1:109" ht="13" x14ac:dyDescent="0.2">
      <c r="A56" s="358"/>
      <c r="B56" s="259"/>
      <c r="G56" s="1228"/>
      <c r="H56" s="1228"/>
      <c r="I56" s="1228"/>
      <c r="J56" s="1228"/>
      <c r="K56" s="1235"/>
      <c r="L56" s="1235"/>
      <c r="M56" s="1235"/>
      <c r="N56" s="1235"/>
      <c r="AN56" s="1234"/>
      <c r="AO56" s="1234"/>
      <c r="AP56" s="1234"/>
      <c r="AQ56" s="1234"/>
      <c r="AR56" s="1234"/>
      <c r="AS56" s="1234"/>
      <c r="AT56" s="1234"/>
      <c r="AU56" s="1234"/>
      <c r="AV56" s="1234"/>
      <c r="AW56" s="1234"/>
      <c r="AX56" s="1234"/>
      <c r="AY56" s="1234"/>
      <c r="AZ56" s="1234"/>
      <c r="BA56" s="1234"/>
      <c r="BB56" s="1233"/>
      <c r="BC56" s="1233"/>
      <c r="BD56" s="1233"/>
      <c r="BE56" s="1233"/>
      <c r="BF56" s="1233"/>
      <c r="BG56" s="1233"/>
      <c r="BH56" s="1233"/>
      <c r="BI56" s="1233"/>
      <c r="BJ56" s="1233"/>
      <c r="BK56" s="1233"/>
      <c r="BL56" s="1233"/>
      <c r="BM56" s="1233"/>
      <c r="BN56" s="1233"/>
      <c r="BO56" s="1233"/>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58" customFormat="1" ht="13" x14ac:dyDescent="0.2">
      <c r="B57" s="362"/>
      <c r="G57" s="1228"/>
      <c r="H57" s="1228"/>
      <c r="I57" s="1231"/>
      <c r="J57" s="1231"/>
      <c r="K57" s="1235"/>
      <c r="L57" s="1235"/>
      <c r="M57" s="1235"/>
      <c r="N57" s="1235"/>
      <c r="AM57" s="255"/>
      <c r="AN57" s="1234"/>
      <c r="AO57" s="1234"/>
      <c r="AP57" s="1234"/>
      <c r="AQ57" s="1234"/>
      <c r="AR57" s="1234"/>
      <c r="AS57" s="1234"/>
      <c r="AT57" s="1234"/>
      <c r="AU57" s="1234"/>
      <c r="AV57" s="1234"/>
      <c r="AW57" s="1234"/>
      <c r="AX57" s="1234"/>
      <c r="AY57" s="1234"/>
      <c r="AZ57" s="1234"/>
      <c r="BA57" s="1234"/>
      <c r="BB57" s="1233" t="s">
        <v>569</v>
      </c>
      <c r="BC57" s="1233"/>
      <c r="BD57" s="1233"/>
      <c r="BE57" s="1233"/>
      <c r="BF57" s="1233"/>
      <c r="BG57" s="1233"/>
      <c r="BH57" s="1233"/>
      <c r="BI57" s="1233"/>
      <c r="BJ57" s="1233"/>
      <c r="BK57" s="1233"/>
      <c r="BL57" s="1233"/>
      <c r="BM57" s="1233"/>
      <c r="BN57" s="1233"/>
      <c r="BO57" s="1233"/>
      <c r="BP57" s="1230">
        <v>61.4</v>
      </c>
      <c r="BQ57" s="1230"/>
      <c r="BR57" s="1230"/>
      <c r="BS57" s="1230"/>
      <c r="BT57" s="1230"/>
      <c r="BU57" s="1230"/>
      <c r="BV57" s="1230"/>
      <c r="BW57" s="1230"/>
      <c r="BX57" s="1230">
        <v>62.6</v>
      </c>
      <c r="BY57" s="1230"/>
      <c r="BZ57" s="1230"/>
      <c r="CA57" s="1230"/>
      <c r="CB57" s="1230"/>
      <c r="CC57" s="1230"/>
      <c r="CD57" s="1230"/>
      <c r="CE57" s="1230"/>
      <c r="CF57" s="1230">
        <v>62.8</v>
      </c>
      <c r="CG57" s="1230"/>
      <c r="CH57" s="1230"/>
      <c r="CI57" s="1230"/>
      <c r="CJ57" s="1230"/>
      <c r="CK57" s="1230"/>
      <c r="CL57" s="1230"/>
      <c r="CM57" s="1230"/>
      <c r="CN57" s="1230">
        <v>64</v>
      </c>
      <c r="CO57" s="1230"/>
      <c r="CP57" s="1230"/>
      <c r="CQ57" s="1230"/>
      <c r="CR57" s="1230"/>
      <c r="CS57" s="1230"/>
      <c r="CT57" s="1230"/>
      <c r="CU57" s="1230"/>
      <c r="CV57" s="1230">
        <v>64.599999999999994</v>
      </c>
      <c r="CW57" s="1230"/>
      <c r="CX57" s="1230"/>
      <c r="CY57" s="1230"/>
      <c r="CZ57" s="1230"/>
      <c r="DA57" s="1230"/>
      <c r="DB57" s="1230"/>
      <c r="DC57" s="1230"/>
      <c r="DD57" s="363"/>
      <c r="DE57" s="362"/>
    </row>
    <row r="58" spans="1:109" s="358" customFormat="1" ht="13" x14ac:dyDescent="0.2">
      <c r="A58" s="255"/>
      <c r="B58" s="362"/>
      <c r="G58" s="1228"/>
      <c r="H58" s="1228"/>
      <c r="I58" s="1231"/>
      <c r="J58" s="1231"/>
      <c r="K58" s="1235"/>
      <c r="L58" s="1235"/>
      <c r="M58" s="1235"/>
      <c r="N58" s="1235"/>
      <c r="AM58" s="255"/>
      <c r="AN58" s="1234"/>
      <c r="AO58" s="1234"/>
      <c r="AP58" s="1234"/>
      <c r="AQ58" s="1234"/>
      <c r="AR58" s="1234"/>
      <c r="AS58" s="1234"/>
      <c r="AT58" s="1234"/>
      <c r="AU58" s="1234"/>
      <c r="AV58" s="1234"/>
      <c r="AW58" s="1234"/>
      <c r="AX58" s="1234"/>
      <c r="AY58" s="1234"/>
      <c r="AZ58" s="1234"/>
      <c r="BA58" s="1234"/>
      <c r="BB58" s="1233"/>
      <c r="BC58" s="1233"/>
      <c r="BD58" s="1233"/>
      <c r="BE58" s="1233"/>
      <c r="BF58" s="1233"/>
      <c r="BG58" s="1233"/>
      <c r="BH58" s="1233"/>
      <c r="BI58" s="1233"/>
      <c r="BJ58" s="1233"/>
      <c r="BK58" s="1233"/>
      <c r="BL58" s="1233"/>
      <c r="BM58" s="1233"/>
      <c r="BN58" s="1233"/>
      <c r="BO58" s="1233"/>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63"/>
      <c r="DE58" s="362"/>
    </row>
    <row r="59" spans="1:109" s="358" customFormat="1" ht="13"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x14ac:dyDescent="0.2">
      <c r="B63" s="312" t="s">
        <v>571</v>
      </c>
    </row>
    <row r="64" spans="1:109" ht="13" x14ac:dyDescent="0.2">
      <c r="B64" s="259"/>
      <c r="G64" s="357"/>
      <c r="I64" s="369"/>
      <c r="J64" s="369"/>
      <c r="K64" s="369"/>
      <c r="L64" s="369"/>
      <c r="M64" s="369"/>
      <c r="N64" s="370"/>
      <c r="AM64" s="357"/>
      <c r="AN64" s="357" t="s">
        <v>565</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x14ac:dyDescent="0.2">
      <c r="B65" s="259"/>
      <c r="AN65" s="1236" t="s">
        <v>573</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ht="13" x14ac:dyDescent="0.2">
      <c r="B66" s="259"/>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ht="13" x14ac:dyDescent="0.2">
      <c r="B67" s="259"/>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ht="13" x14ac:dyDescent="0.2">
      <c r="B68" s="259"/>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ht="13" x14ac:dyDescent="0.2">
      <c r="B69" s="259"/>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ht="13"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x14ac:dyDescent="0.2">
      <c r="B71" s="259"/>
      <c r="G71" s="374"/>
      <c r="I71" s="375"/>
      <c r="J71" s="372"/>
      <c r="K71" s="372"/>
      <c r="L71" s="373"/>
      <c r="M71" s="372"/>
      <c r="N71" s="373"/>
      <c r="AM71" s="374"/>
      <c r="AN71" s="255" t="s">
        <v>566</v>
      </c>
    </row>
    <row r="72" spans="2:107" ht="13" x14ac:dyDescent="0.2">
      <c r="B72" s="259"/>
      <c r="G72" s="1228"/>
      <c r="H72" s="1228"/>
      <c r="I72" s="1228"/>
      <c r="J72" s="1228"/>
      <c r="K72" s="360"/>
      <c r="L72" s="360"/>
      <c r="M72" s="361"/>
      <c r="N72" s="361"/>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34" t="s">
        <v>527</v>
      </c>
      <c r="BQ72" s="1234"/>
      <c r="BR72" s="1234"/>
      <c r="BS72" s="1234"/>
      <c r="BT72" s="1234"/>
      <c r="BU72" s="1234"/>
      <c r="BV72" s="1234"/>
      <c r="BW72" s="1234"/>
      <c r="BX72" s="1234" t="s">
        <v>528</v>
      </c>
      <c r="BY72" s="1234"/>
      <c r="BZ72" s="1234"/>
      <c r="CA72" s="1234"/>
      <c r="CB72" s="1234"/>
      <c r="CC72" s="1234"/>
      <c r="CD72" s="1234"/>
      <c r="CE72" s="1234"/>
      <c r="CF72" s="1234" t="s">
        <v>529</v>
      </c>
      <c r="CG72" s="1234"/>
      <c r="CH72" s="1234"/>
      <c r="CI72" s="1234"/>
      <c r="CJ72" s="1234"/>
      <c r="CK72" s="1234"/>
      <c r="CL72" s="1234"/>
      <c r="CM72" s="1234"/>
      <c r="CN72" s="1234" t="s">
        <v>530</v>
      </c>
      <c r="CO72" s="1234"/>
      <c r="CP72" s="1234"/>
      <c r="CQ72" s="1234"/>
      <c r="CR72" s="1234"/>
      <c r="CS72" s="1234"/>
      <c r="CT72" s="1234"/>
      <c r="CU72" s="1234"/>
      <c r="CV72" s="1234" t="s">
        <v>531</v>
      </c>
      <c r="CW72" s="1234"/>
      <c r="CX72" s="1234"/>
      <c r="CY72" s="1234"/>
      <c r="CZ72" s="1234"/>
      <c r="DA72" s="1234"/>
      <c r="DB72" s="1234"/>
      <c r="DC72" s="1234"/>
    </row>
    <row r="73" spans="2:107" ht="13" x14ac:dyDescent="0.2">
      <c r="B73" s="259"/>
      <c r="G73" s="1245"/>
      <c r="H73" s="1245"/>
      <c r="I73" s="1245"/>
      <c r="J73" s="1245"/>
      <c r="K73" s="1229"/>
      <c r="L73" s="1229"/>
      <c r="M73" s="1229"/>
      <c r="N73" s="1229"/>
      <c r="AM73" s="359"/>
      <c r="AN73" s="1233" t="s">
        <v>567</v>
      </c>
      <c r="AO73" s="1233"/>
      <c r="AP73" s="1233"/>
      <c r="AQ73" s="1233"/>
      <c r="AR73" s="1233"/>
      <c r="AS73" s="1233"/>
      <c r="AT73" s="1233"/>
      <c r="AU73" s="1233"/>
      <c r="AV73" s="1233"/>
      <c r="AW73" s="1233"/>
      <c r="AX73" s="1233"/>
      <c r="AY73" s="1233"/>
      <c r="AZ73" s="1233"/>
      <c r="BA73" s="1233"/>
      <c r="BB73" s="1233" t="s">
        <v>568</v>
      </c>
      <c r="BC73" s="1233"/>
      <c r="BD73" s="1233"/>
      <c r="BE73" s="1233"/>
      <c r="BF73" s="1233"/>
      <c r="BG73" s="1233"/>
      <c r="BH73" s="1233"/>
      <c r="BI73" s="1233"/>
      <c r="BJ73" s="1233"/>
      <c r="BK73" s="1233"/>
      <c r="BL73" s="1233"/>
      <c r="BM73" s="1233"/>
      <c r="BN73" s="1233"/>
      <c r="BO73" s="1233"/>
      <c r="BP73" s="1230">
        <v>17</v>
      </c>
      <c r="BQ73" s="1230"/>
      <c r="BR73" s="1230"/>
      <c r="BS73" s="1230"/>
      <c r="BT73" s="1230"/>
      <c r="BU73" s="1230"/>
      <c r="BV73" s="1230"/>
      <c r="BW73" s="1230"/>
      <c r="BX73" s="1230">
        <v>12.5</v>
      </c>
      <c r="BY73" s="1230"/>
      <c r="BZ73" s="1230"/>
      <c r="CA73" s="1230"/>
      <c r="CB73" s="1230"/>
      <c r="CC73" s="1230"/>
      <c r="CD73" s="1230"/>
      <c r="CE73" s="1230"/>
      <c r="CF73" s="1230">
        <v>11.5</v>
      </c>
      <c r="CG73" s="1230"/>
      <c r="CH73" s="1230"/>
      <c r="CI73" s="1230"/>
      <c r="CJ73" s="1230"/>
      <c r="CK73" s="1230"/>
      <c r="CL73" s="1230"/>
      <c r="CM73" s="1230"/>
      <c r="CN73" s="1230"/>
      <c r="CO73" s="1230"/>
      <c r="CP73" s="1230"/>
      <c r="CQ73" s="1230"/>
      <c r="CR73" s="1230"/>
      <c r="CS73" s="1230"/>
      <c r="CT73" s="1230"/>
      <c r="CU73" s="1230"/>
      <c r="CV73" s="1230"/>
      <c r="CW73" s="1230"/>
      <c r="CX73" s="1230"/>
      <c r="CY73" s="1230"/>
      <c r="CZ73" s="1230"/>
      <c r="DA73" s="1230"/>
      <c r="DB73" s="1230"/>
      <c r="DC73" s="1230"/>
    </row>
    <row r="74" spans="2:107" ht="13" x14ac:dyDescent="0.2">
      <c r="B74" s="259"/>
      <c r="G74" s="1245"/>
      <c r="H74" s="1245"/>
      <c r="I74" s="1245"/>
      <c r="J74" s="1245"/>
      <c r="K74" s="1229"/>
      <c r="L74" s="1229"/>
      <c r="M74" s="1229"/>
      <c r="N74" s="1229"/>
      <c r="AM74" s="359"/>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ht="13" x14ac:dyDescent="0.2">
      <c r="B75" s="259"/>
      <c r="G75" s="1245"/>
      <c r="H75" s="1245"/>
      <c r="I75" s="1228"/>
      <c r="J75" s="1228"/>
      <c r="K75" s="1235"/>
      <c r="L75" s="1235"/>
      <c r="M75" s="1235"/>
      <c r="N75" s="1235"/>
      <c r="AM75" s="359"/>
      <c r="AN75" s="1233"/>
      <c r="AO75" s="1233"/>
      <c r="AP75" s="1233"/>
      <c r="AQ75" s="1233"/>
      <c r="AR75" s="1233"/>
      <c r="AS75" s="1233"/>
      <c r="AT75" s="1233"/>
      <c r="AU75" s="1233"/>
      <c r="AV75" s="1233"/>
      <c r="AW75" s="1233"/>
      <c r="AX75" s="1233"/>
      <c r="AY75" s="1233"/>
      <c r="AZ75" s="1233"/>
      <c r="BA75" s="1233"/>
      <c r="BB75" s="1233" t="s">
        <v>572</v>
      </c>
      <c r="BC75" s="1233"/>
      <c r="BD75" s="1233"/>
      <c r="BE75" s="1233"/>
      <c r="BF75" s="1233"/>
      <c r="BG75" s="1233"/>
      <c r="BH75" s="1233"/>
      <c r="BI75" s="1233"/>
      <c r="BJ75" s="1233"/>
      <c r="BK75" s="1233"/>
      <c r="BL75" s="1233"/>
      <c r="BM75" s="1233"/>
      <c r="BN75" s="1233"/>
      <c r="BO75" s="1233"/>
      <c r="BP75" s="1230">
        <v>2.9</v>
      </c>
      <c r="BQ75" s="1230"/>
      <c r="BR75" s="1230"/>
      <c r="BS75" s="1230"/>
      <c r="BT75" s="1230"/>
      <c r="BU75" s="1230"/>
      <c r="BV75" s="1230"/>
      <c r="BW75" s="1230"/>
      <c r="BX75" s="1230">
        <v>3</v>
      </c>
      <c r="BY75" s="1230"/>
      <c r="BZ75" s="1230"/>
      <c r="CA75" s="1230"/>
      <c r="CB75" s="1230"/>
      <c r="CC75" s="1230"/>
      <c r="CD75" s="1230"/>
      <c r="CE75" s="1230"/>
      <c r="CF75" s="1230">
        <v>3.4</v>
      </c>
      <c r="CG75" s="1230"/>
      <c r="CH75" s="1230"/>
      <c r="CI75" s="1230"/>
      <c r="CJ75" s="1230"/>
      <c r="CK75" s="1230"/>
      <c r="CL75" s="1230"/>
      <c r="CM75" s="1230"/>
      <c r="CN75" s="1230">
        <v>4</v>
      </c>
      <c r="CO75" s="1230"/>
      <c r="CP75" s="1230"/>
      <c r="CQ75" s="1230"/>
      <c r="CR75" s="1230"/>
      <c r="CS75" s="1230"/>
      <c r="CT75" s="1230"/>
      <c r="CU75" s="1230"/>
      <c r="CV75" s="1230">
        <v>4.3</v>
      </c>
      <c r="CW75" s="1230"/>
      <c r="CX75" s="1230"/>
      <c r="CY75" s="1230"/>
      <c r="CZ75" s="1230"/>
      <c r="DA75" s="1230"/>
      <c r="DB75" s="1230"/>
      <c r="DC75" s="1230"/>
    </row>
    <row r="76" spans="2:107" ht="13" x14ac:dyDescent="0.2">
      <c r="B76" s="259"/>
      <c r="G76" s="1245"/>
      <c r="H76" s="1245"/>
      <c r="I76" s="1228"/>
      <c r="J76" s="1228"/>
      <c r="K76" s="1235"/>
      <c r="L76" s="1235"/>
      <c r="M76" s="1235"/>
      <c r="N76" s="1235"/>
      <c r="AM76" s="359"/>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ht="13" x14ac:dyDescent="0.2">
      <c r="B77" s="259"/>
      <c r="G77" s="1228"/>
      <c r="H77" s="1228"/>
      <c r="I77" s="1228"/>
      <c r="J77" s="1228"/>
      <c r="K77" s="1229"/>
      <c r="L77" s="1229"/>
      <c r="M77" s="1229"/>
      <c r="N77" s="1229"/>
      <c r="AN77" s="1234" t="s">
        <v>570</v>
      </c>
      <c r="AO77" s="1234"/>
      <c r="AP77" s="1234"/>
      <c r="AQ77" s="1234"/>
      <c r="AR77" s="1234"/>
      <c r="AS77" s="1234"/>
      <c r="AT77" s="1234"/>
      <c r="AU77" s="1234"/>
      <c r="AV77" s="1234"/>
      <c r="AW77" s="1234"/>
      <c r="AX77" s="1234"/>
      <c r="AY77" s="1234"/>
      <c r="AZ77" s="1234"/>
      <c r="BA77" s="1234"/>
      <c r="BB77" s="1233" t="s">
        <v>568</v>
      </c>
      <c r="BC77" s="1233"/>
      <c r="BD77" s="1233"/>
      <c r="BE77" s="1233"/>
      <c r="BF77" s="1233"/>
      <c r="BG77" s="1233"/>
      <c r="BH77" s="1233"/>
      <c r="BI77" s="1233"/>
      <c r="BJ77" s="1233"/>
      <c r="BK77" s="1233"/>
      <c r="BL77" s="1233"/>
      <c r="BM77" s="1233"/>
      <c r="BN77" s="1233"/>
      <c r="BO77" s="1233"/>
      <c r="BP77" s="1230">
        <v>38.700000000000003</v>
      </c>
      <c r="BQ77" s="1230"/>
      <c r="BR77" s="1230"/>
      <c r="BS77" s="1230"/>
      <c r="BT77" s="1230"/>
      <c r="BU77" s="1230"/>
      <c r="BV77" s="1230"/>
      <c r="BW77" s="1230"/>
      <c r="BX77" s="1230">
        <v>32.5</v>
      </c>
      <c r="BY77" s="1230"/>
      <c r="BZ77" s="1230"/>
      <c r="CA77" s="1230"/>
      <c r="CB77" s="1230"/>
      <c r="CC77" s="1230"/>
      <c r="CD77" s="1230"/>
      <c r="CE77" s="1230"/>
      <c r="CF77" s="1230">
        <v>23</v>
      </c>
      <c r="CG77" s="1230"/>
      <c r="CH77" s="1230"/>
      <c r="CI77" s="1230"/>
      <c r="CJ77" s="1230"/>
      <c r="CK77" s="1230"/>
      <c r="CL77" s="1230"/>
      <c r="CM77" s="1230"/>
      <c r="CN77" s="1230">
        <v>15.5</v>
      </c>
      <c r="CO77" s="1230"/>
      <c r="CP77" s="1230"/>
      <c r="CQ77" s="1230"/>
      <c r="CR77" s="1230"/>
      <c r="CS77" s="1230"/>
      <c r="CT77" s="1230"/>
      <c r="CU77" s="1230"/>
      <c r="CV77" s="1230">
        <v>13</v>
      </c>
      <c r="CW77" s="1230"/>
      <c r="CX77" s="1230"/>
      <c r="CY77" s="1230"/>
      <c r="CZ77" s="1230"/>
      <c r="DA77" s="1230"/>
      <c r="DB77" s="1230"/>
      <c r="DC77" s="1230"/>
    </row>
    <row r="78" spans="2:107" ht="13" x14ac:dyDescent="0.2">
      <c r="B78" s="259"/>
      <c r="G78" s="1228"/>
      <c r="H78" s="1228"/>
      <c r="I78" s="1228"/>
      <c r="J78" s="1228"/>
      <c r="K78" s="1229"/>
      <c r="L78" s="1229"/>
      <c r="M78" s="1229"/>
      <c r="N78" s="1229"/>
      <c r="AN78" s="1234"/>
      <c r="AO78" s="1234"/>
      <c r="AP78" s="1234"/>
      <c r="AQ78" s="1234"/>
      <c r="AR78" s="1234"/>
      <c r="AS78" s="1234"/>
      <c r="AT78" s="1234"/>
      <c r="AU78" s="1234"/>
      <c r="AV78" s="1234"/>
      <c r="AW78" s="1234"/>
      <c r="AX78" s="1234"/>
      <c r="AY78" s="1234"/>
      <c r="AZ78" s="1234"/>
      <c r="BA78" s="1234"/>
      <c r="BB78" s="1233"/>
      <c r="BC78" s="1233"/>
      <c r="BD78" s="1233"/>
      <c r="BE78" s="1233"/>
      <c r="BF78" s="1233"/>
      <c r="BG78" s="1233"/>
      <c r="BH78" s="1233"/>
      <c r="BI78" s="1233"/>
      <c r="BJ78" s="1233"/>
      <c r="BK78" s="1233"/>
      <c r="BL78" s="1233"/>
      <c r="BM78" s="1233"/>
      <c r="BN78" s="1233"/>
      <c r="BO78" s="1233"/>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ht="13" x14ac:dyDescent="0.2">
      <c r="B79" s="259"/>
      <c r="G79" s="1228"/>
      <c r="H79" s="1228"/>
      <c r="I79" s="1231"/>
      <c r="J79" s="1231"/>
      <c r="K79" s="1232"/>
      <c r="L79" s="1232"/>
      <c r="M79" s="1232"/>
      <c r="N79" s="1232"/>
      <c r="AN79" s="1234"/>
      <c r="AO79" s="1234"/>
      <c r="AP79" s="1234"/>
      <c r="AQ79" s="1234"/>
      <c r="AR79" s="1234"/>
      <c r="AS79" s="1234"/>
      <c r="AT79" s="1234"/>
      <c r="AU79" s="1234"/>
      <c r="AV79" s="1234"/>
      <c r="AW79" s="1234"/>
      <c r="AX79" s="1234"/>
      <c r="AY79" s="1234"/>
      <c r="AZ79" s="1234"/>
      <c r="BA79" s="1234"/>
      <c r="BB79" s="1233" t="s">
        <v>572</v>
      </c>
      <c r="BC79" s="1233"/>
      <c r="BD79" s="1233"/>
      <c r="BE79" s="1233"/>
      <c r="BF79" s="1233"/>
      <c r="BG79" s="1233"/>
      <c r="BH79" s="1233"/>
      <c r="BI79" s="1233"/>
      <c r="BJ79" s="1233"/>
      <c r="BK79" s="1233"/>
      <c r="BL79" s="1233"/>
      <c r="BM79" s="1233"/>
      <c r="BN79" s="1233"/>
      <c r="BO79" s="1233"/>
      <c r="BP79" s="1230">
        <v>8.8000000000000007</v>
      </c>
      <c r="BQ79" s="1230"/>
      <c r="BR79" s="1230"/>
      <c r="BS79" s="1230"/>
      <c r="BT79" s="1230"/>
      <c r="BU79" s="1230"/>
      <c r="BV79" s="1230"/>
      <c r="BW79" s="1230"/>
      <c r="BX79" s="1230">
        <v>8.6999999999999993</v>
      </c>
      <c r="BY79" s="1230"/>
      <c r="BZ79" s="1230"/>
      <c r="CA79" s="1230"/>
      <c r="CB79" s="1230"/>
      <c r="CC79" s="1230"/>
      <c r="CD79" s="1230"/>
      <c r="CE79" s="1230"/>
      <c r="CF79" s="1230">
        <v>8.1999999999999993</v>
      </c>
      <c r="CG79" s="1230"/>
      <c r="CH79" s="1230"/>
      <c r="CI79" s="1230"/>
      <c r="CJ79" s="1230"/>
      <c r="CK79" s="1230"/>
      <c r="CL79" s="1230"/>
      <c r="CM79" s="1230"/>
      <c r="CN79" s="1230">
        <v>8</v>
      </c>
      <c r="CO79" s="1230"/>
      <c r="CP79" s="1230"/>
      <c r="CQ79" s="1230"/>
      <c r="CR79" s="1230"/>
      <c r="CS79" s="1230"/>
      <c r="CT79" s="1230"/>
      <c r="CU79" s="1230"/>
      <c r="CV79" s="1230">
        <v>8.1999999999999993</v>
      </c>
      <c r="CW79" s="1230"/>
      <c r="CX79" s="1230"/>
      <c r="CY79" s="1230"/>
      <c r="CZ79" s="1230"/>
      <c r="DA79" s="1230"/>
      <c r="DB79" s="1230"/>
      <c r="DC79" s="1230"/>
    </row>
    <row r="80" spans="2:107" ht="13" x14ac:dyDescent="0.2">
      <c r="B80" s="259"/>
      <c r="G80" s="1228"/>
      <c r="H80" s="1228"/>
      <c r="I80" s="1231"/>
      <c r="J80" s="1231"/>
      <c r="K80" s="1232"/>
      <c r="L80" s="1232"/>
      <c r="M80" s="1232"/>
      <c r="N80" s="1232"/>
      <c r="AN80" s="1234"/>
      <c r="AO80" s="1234"/>
      <c r="AP80" s="1234"/>
      <c r="AQ80" s="1234"/>
      <c r="AR80" s="1234"/>
      <c r="AS80" s="1234"/>
      <c r="AT80" s="1234"/>
      <c r="AU80" s="1234"/>
      <c r="AV80" s="1234"/>
      <c r="AW80" s="1234"/>
      <c r="AX80" s="1234"/>
      <c r="AY80" s="1234"/>
      <c r="AZ80" s="1234"/>
      <c r="BA80" s="1234"/>
      <c r="BB80" s="1233"/>
      <c r="BC80" s="1233"/>
      <c r="BD80" s="1233"/>
      <c r="BE80" s="1233"/>
      <c r="BF80" s="1233"/>
      <c r="BG80" s="1233"/>
      <c r="BH80" s="1233"/>
      <c r="BI80" s="1233"/>
      <c r="BJ80" s="1233"/>
      <c r="BK80" s="1233"/>
      <c r="BL80" s="1233"/>
      <c r="BM80" s="1233"/>
      <c r="BN80" s="1233"/>
      <c r="BO80" s="1233"/>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ht="13" x14ac:dyDescent="0.2">
      <c r="B81" s="259"/>
    </row>
    <row r="82" spans="2:109" ht="16.5"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CDGpRFWx5SenR0IKt6CZpj3j+rK3fpww8uxjewO7bEru3B58aRAMNGZ3Uajtt7m/bDp+kzDKU1VL2Ct2KG8h5A==" saltValue="LxOuAWHdGH32PxdTFtazx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C4BE83-E1AF-4953-87CA-9CBF4DC7019B}">
  <sheetPr>
    <pageSetUpPr fitToPage="1"/>
  </sheetPr>
  <dimension ref="A1:DR125"/>
  <sheetViews>
    <sheetView showGridLines="0" zoomScale="78" zoomScaleNormal="78" zoomScaleSheetLayoutView="70"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477</v>
      </c>
    </row>
  </sheetData>
  <sheetProtection algorithmName="SHA-512" hashValue="TLLZlfivombz7RmxBB9TgYhmgJ2Uy1xo5A/u1Bl2vLDX75v3eZ/t8VsPLSBTsYrNr5WcH9IlpRppZ1ci787hJw==" saltValue="lAqY3yTth+Av/x0ATwZSI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EB9285-260D-4D6F-BC7E-F8F5F690E6A0}">
  <sheetPr>
    <pageSetUpPr fitToPage="1"/>
  </sheetPr>
  <dimension ref="A1:DR125"/>
  <sheetViews>
    <sheetView showGridLines="0" zoomScale="57" zoomScaleNormal="57" zoomScaleSheetLayoutView="55"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477</v>
      </c>
    </row>
  </sheetData>
  <sheetProtection algorithmName="SHA-512" hashValue="CNVy0nHhftAUdgVZRr5c14NRGCt9zqu1jvf3bFFuK8ZA7x6hzZIwpRB2WgLolEpfL2flLgstNdey93ylUTLUbw==" saltValue="4Djv+RrI76fAMpA4v0JSp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526</v>
      </c>
      <c r="G2" s="149"/>
      <c r="H2" s="150"/>
    </row>
    <row r="3" spans="1:8" x14ac:dyDescent="0.2">
      <c r="A3" s="146" t="s">
        <v>519</v>
      </c>
      <c r="B3" s="151"/>
      <c r="C3" s="152"/>
      <c r="D3" s="153">
        <v>113339</v>
      </c>
      <c r="E3" s="154"/>
      <c r="F3" s="155">
        <v>79288</v>
      </c>
      <c r="G3" s="156"/>
      <c r="H3" s="157"/>
    </row>
    <row r="4" spans="1:8" x14ac:dyDescent="0.2">
      <c r="A4" s="158"/>
      <c r="B4" s="159"/>
      <c r="C4" s="160"/>
      <c r="D4" s="161">
        <v>82854</v>
      </c>
      <c r="E4" s="162"/>
      <c r="F4" s="163">
        <v>41870</v>
      </c>
      <c r="G4" s="164"/>
      <c r="H4" s="165"/>
    </row>
    <row r="5" spans="1:8" x14ac:dyDescent="0.2">
      <c r="A5" s="146" t="s">
        <v>521</v>
      </c>
      <c r="B5" s="151"/>
      <c r="C5" s="152"/>
      <c r="D5" s="153">
        <v>54986</v>
      </c>
      <c r="E5" s="154"/>
      <c r="F5" s="155">
        <v>84962</v>
      </c>
      <c r="G5" s="156"/>
      <c r="H5" s="157"/>
    </row>
    <row r="6" spans="1:8" x14ac:dyDescent="0.2">
      <c r="A6" s="158"/>
      <c r="B6" s="159"/>
      <c r="C6" s="160"/>
      <c r="D6" s="161">
        <v>31701</v>
      </c>
      <c r="E6" s="162"/>
      <c r="F6" s="163">
        <v>42793</v>
      </c>
      <c r="G6" s="164"/>
      <c r="H6" s="165"/>
    </row>
    <row r="7" spans="1:8" x14ac:dyDescent="0.2">
      <c r="A7" s="146" t="s">
        <v>522</v>
      </c>
      <c r="B7" s="151"/>
      <c r="C7" s="152"/>
      <c r="D7" s="153">
        <v>29558</v>
      </c>
      <c r="E7" s="154"/>
      <c r="F7" s="155">
        <v>71279</v>
      </c>
      <c r="G7" s="156"/>
      <c r="H7" s="157"/>
    </row>
    <row r="8" spans="1:8" x14ac:dyDescent="0.2">
      <c r="A8" s="158"/>
      <c r="B8" s="159"/>
      <c r="C8" s="160"/>
      <c r="D8" s="161">
        <v>21285</v>
      </c>
      <c r="E8" s="162"/>
      <c r="F8" s="163">
        <v>36731</v>
      </c>
      <c r="G8" s="164"/>
      <c r="H8" s="165"/>
    </row>
    <row r="9" spans="1:8" x14ac:dyDescent="0.2">
      <c r="A9" s="146" t="s">
        <v>523</v>
      </c>
      <c r="B9" s="151"/>
      <c r="C9" s="152"/>
      <c r="D9" s="153">
        <v>31497</v>
      </c>
      <c r="E9" s="154"/>
      <c r="F9" s="155">
        <v>74994</v>
      </c>
      <c r="G9" s="156"/>
      <c r="H9" s="157"/>
    </row>
    <row r="10" spans="1:8" x14ac:dyDescent="0.2">
      <c r="A10" s="158"/>
      <c r="B10" s="159"/>
      <c r="C10" s="160"/>
      <c r="D10" s="161">
        <v>23132</v>
      </c>
      <c r="E10" s="162"/>
      <c r="F10" s="163">
        <v>36188</v>
      </c>
      <c r="G10" s="164"/>
      <c r="H10" s="165"/>
    </row>
    <row r="11" spans="1:8" x14ac:dyDescent="0.2">
      <c r="A11" s="146" t="s">
        <v>524</v>
      </c>
      <c r="B11" s="151"/>
      <c r="C11" s="152"/>
      <c r="D11" s="153">
        <v>62518</v>
      </c>
      <c r="E11" s="154"/>
      <c r="F11" s="155">
        <v>71849</v>
      </c>
      <c r="G11" s="156"/>
      <c r="H11" s="157"/>
    </row>
    <row r="12" spans="1:8" x14ac:dyDescent="0.2">
      <c r="A12" s="158"/>
      <c r="B12" s="159"/>
      <c r="C12" s="166"/>
      <c r="D12" s="161">
        <v>44930</v>
      </c>
      <c r="E12" s="162"/>
      <c r="F12" s="163">
        <v>36144</v>
      </c>
      <c r="G12" s="164"/>
      <c r="H12" s="165"/>
    </row>
    <row r="13" spans="1:8" x14ac:dyDescent="0.2">
      <c r="A13" s="146"/>
      <c r="B13" s="151"/>
      <c r="C13" s="152"/>
      <c r="D13" s="153">
        <v>58380</v>
      </c>
      <c r="E13" s="154"/>
      <c r="F13" s="155">
        <v>76474</v>
      </c>
      <c r="G13" s="167"/>
      <c r="H13" s="157"/>
    </row>
    <row r="14" spans="1:8" x14ac:dyDescent="0.2">
      <c r="A14" s="158"/>
      <c r="B14" s="159"/>
      <c r="C14" s="160"/>
      <c r="D14" s="161">
        <v>40780</v>
      </c>
      <c r="E14" s="162"/>
      <c r="F14" s="163">
        <v>38745</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8</v>
      </c>
      <c r="C19" s="168">
        <f>ROUND(VALUE(SUBSTITUTE(実質収支比率等に係る経年分析!G$48,"▲","-")),2)</f>
        <v>4.45</v>
      </c>
      <c r="D19" s="168">
        <f>ROUND(VALUE(SUBSTITUTE(実質収支比率等に係る経年分析!H$48,"▲","-")),2)</f>
        <v>16.59</v>
      </c>
      <c r="E19" s="168">
        <f>ROUND(VALUE(SUBSTITUTE(実質収支比率等に係る経年分析!I$48,"▲","-")),2)</f>
        <v>26.36</v>
      </c>
      <c r="F19" s="168">
        <f>ROUND(VALUE(SUBSTITUTE(実質収支比率等に係る経年分析!J$48,"▲","-")),2)</f>
        <v>18.03</v>
      </c>
    </row>
    <row r="20" spans="1:11" x14ac:dyDescent="0.2">
      <c r="A20" s="168" t="s">
        <v>53</v>
      </c>
      <c r="B20" s="168">
        <f>ROUND(VALUE(SUBSTITUTE(実質収支比率等に係る経年分析!F$47,"▲","-")),2)</f>
        <v>33.590000000000003</v>
      </c>
      <c r="C20" s="168">
        <f>ROUND(VALUE(SUBSTITUTE(実質収支比率等に係る経年分析!G$47,"▲","-")),2)</f>
        <v>35.630000000000003</v>
      </c>
      <c r="D20" s="168">
        <f>ROUND(VALUE(SUBSTITUTE(実質収支比率等に係る経年分析!H$47,"▲","-")),2)</f>
        <v>34.270000000000003</v>
      </c>
      <c r="E20" s="168">
        <f>ROUND(VALUE(SUBSTITUTE(実質収支比率等に係る経年分析!I$47,"▲","-")),2)</f>
        <v>38.43</v>
      </c>
      <c r="F20" s="168">
        <f>ROUND(VALUE(SUBSTITUTE(実質収支比率等に係る経年分析!J$47,"▲","-")),2)</f>
        <v>42.56</v>
      </c>
    </row>
    <row r="21" spans="1:11" x14ac:dyDescent="0.2">
      <c r="A21" s="168" t="s">
        <v>54</v>
      </c>
      <c r="B21" s="168">
        <f>IF(ISNUMBER(VALUE(SUBSTITUTE(実質収支比率等に係る経年分析!F$49,"▲","-"))),ROUND(VALUE(SUBSTITUTE(実質収支比率等に係る経年分析!F$49,"▲","-")),2),NA())</f>
        <v>-2.21</v>
      </c>
      <c r="C21" s="168">
        <f>IF(ISNUMBER(VALUE(SUBSTITUTE(実質収支比率等に係る経年分析!G$49,"▲","-"))),ROUND(VALUE(SUBSTITUTE(実質収支比率等に係る経年分析!G$49,"▲","-")),2),NA())</f>
        <v>-4.24</v>
      </c>
      <c r="D21" s="168">
        <f>IF(ISNUMBER(VALUE(SUBSTITUTE(実質収支比率等に係る経年分析!H$49,"▲","-"))),ROUND(VALUE(SUBSTITUTE(実質収支比率等に係る経年分析!H$49,"▲","-")),2),NA())</f>
        <v>10.57</v>
      </c>
      <c r="E21" s="168">
        <f>IF(ISNUMBER(VALUE(SUBSTITUTE(実質収支比率等に係る経年分析!I$49,"▲","-"))),ROUND(VALUE(SUBSTITUTE(実質収支比率等に係る経年分析!I$49,"▲","-")),2),NA())</f>
        <v>3.38</v>
      </c>
      <c r="F21" s="168">
        <f>IF(ISNUMBER(VALUE(SUBSTITUTE(実質収支比率等に係る経年分析!J$49,"▲","-"))),ROUND(VALUE(SUBSTITUTE(実質収支比率等に係る経年分析!J$49,"▲","-")),2),NA())</f>
        <v>-15.79</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0.19</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初島漁業集落排水処理事業特別会計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0.01</v>
      </c>
    </row>
    <row r="30" spans="1:11" x14ac:dyDescent="0.2">
      <c r="A30" s="169" t="str">
        <f>IF(連結実質赤字比率に係る赤字・黒字の構成分析!C$40="",NA(),連結実質赤字比率に係る赤字・黒字の構成分析!C$40)</f>
        <v>後期高齢者医療事業特別会計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0.04</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0.02</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0.04</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0.05</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0.06</v>
      </c>
    </row>
    <row r="31" spans="1:11" x14ac:dyDescent="0.2">
      <c r="A31" s="169" t="str">
        <f>IF(連結実質赤字比率に係る赤字・黒字の構成分析!C$39="",NA(),連結実質赤字比率に係る赤字・黒字の構成分析!C$39)</f>
        <v>国民健康保険事業特別会計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1.74</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1.0900000000000001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0.77</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0.42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0.27</v>
      </c>
    </row>
    <row r="32" spans="1:11" x14ac:dyDescent="0.2">
      <c r="A32" s="169" t="str">
        <f>IF(連結実質赤字比率に係る赤字・黒字の構成分析!C$38="",NA(),連結実質赤字比率に係る赤字・黒字の構成分析!C$38)</f>
        <v>介護保険事業特別会計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1.51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1.87</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1.62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1.94</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0.8</v>
      </c>
    </row>
    <row r="33" spans="1:16" x14ac:dyDescent="0.2">
      <c r="A33" s="169" t="str">
        <f>IF(連結実質赤字比率に係る赤字・黒字の構成分析!C$37="",NA(),連結実質赤字比率に係る赤字・黒字の構成分析!C$37)</f>
        <v>温泉事業会計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5.98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5.35</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4.9800000000000004</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4.8099999999999996</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3.83</v>
      </c>
    </row>
    <row r="34" spans="1:16" x14ac:dyDescent="0.2">
      <c r="A34" s="169" t="str">
        <f>IF(連結実質赤字比率に係る赤字・黒字の構成分析!C$36="",NA(),連結実質赤字比率に係る赤字・黒字の構成分析!C$36)</f>
        <v>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12.01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11.51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11.65</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10.38</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8.24</v>
      </c>
    </row>
    <row r="35" spans="1:16" x14ac:dyDescent="0.2">
      <c r="A35" s="169" t="str">
        <f>IF(連結実質赤字比率に係る赤字・黒字の構成分析!C$35="",NA(),連結実質赤字比率に係る赤字・黒字の構成分析!C$35)</f>
        <v>下水道事業会計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7.27</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8.18</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8.9</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10.73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12.2</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7.99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4.4400000000000004</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16.59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26.36</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18.03</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1524</v>
      </c>
      <c r="E42" s="170"/>
      <c r="F42" s="170"/>
      <c r="G42" s="170">
        <f>'実質公債費比率（分子）の構造'!L$52</f>
        <v>1414</v>
      </c>
      <c r="H42" s="170"/>
      <c r="I42" s="170"/>
      <c r="J42" s="170">
        <f>'実質公債費比率（分子）の構造'!M$52</f>
        <v>1409</v>
      </c>
      <c r="K42" s="170"/>
      <c r="L42" s="170"/>
      <c r="M42" s="170">
        <f>'実質公債費比率（分子）の構造'!N$52</f>
        <v>1452</v>
      </c>
      <c r="N42" s="170"/>
      <c r="O42" s="170"/>
      <c r="P42" s="170">
        <f>'実質公債費比率（分子）の構造'!O$52</f>
        <v>1429</v>
      </c>
    </row>
    <row r="43" spans="1:16" x14ac:dyDescent="0.2">
      <c r="A43" s="170" t="s">
        <v>16</v>
      </c>
      <c r="B43" s="170">
        <f>'実質公債費比率（分子）の構造'!K$51</f>
        <v>0</v>
      </c>
      <c r="C43" s="170"/>
      <c r="D43" s="170"/>
      <c r="E43" s="170">
        <f>'実質公債費比率（分子）の構造'!L$51</f>
        <v>0</v>
      </c>
      <c r="F43" s="170"/>
      <c r="G43" s="170"/>
      <c r="H43" s="170">
        <f>'実質公債費比率（分子）の構造'!M$51</f>
        <v>0</v>
      </c>
      <c r="I43" s="170"/>
      <c r="J43" s="170"/>
      <c r="K43" s="170">
        <f>'実質公債費比率（分子）の構造'!N$51</f>
        <v>1</v>
      </c>
      <c r="L43" s="170"/>
      <c r="M43" s="170"/>
      <c r="N43" s="170">
        <f>'実質公債費比率（分子）の構造'!O$51</f>
        <v>0</v>
      </c>
      <c r="O43" s="170"/>
      <c r="P43" s="170"/>
    </row>
    <row r="44" spans="1:16" x14ac:dyDescent="0.2">
      <c r="A44" s="170" t="s">
        <v>62</v>
      </c>
      <c r="B44" s="170">
        <f>'実質公債費比率（分子）の構造'!K$50</f>
        <v>43</v>
      </c>
      <c r="C44" s="170"/>
      <c r="D44" s="170"/>
      <c r="E44" s="170">
        <f>'実質公債費比率（分子）の構造'!L$50</f>
        <v>41</v>
      </c>
      <c r="F44" s="170"/>
      <c r="G44" s="170"/>
      <c r="H44" s="170">
        <f>'実質公債費比率（分子）の構造'!M$50</f>
        <v>40</v>
      </c>
      <c r="I44" s="170"/>
      <c r="J44" s="170"/>
      <c r="K44" s="170">
        <f>'実質公債費比率（分子）の構造'!N$50</f>
        <v>29</v>
      </c>
      <c r="L44" s="170"/>
      <c r="M44" s="170"/>
      <c r="N44" s="170">
        <f>'実質公債費比率（分子）の構造'!O$50</f>
        <v>0</v>
      </c>
      <c r="O44" s="170"/>
      <c r="P44" s="170"/>
    </row>
    <row r="45" spans="1:16" x14ac:dyDescent="0.2">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2">
      <c r="A46" s="170" t="s">
        <v>64</v>
      </c>
      <c r="B46" s="170">
        <f>'実質公債費比率（分子）の構造'!K$48</f>
        <v>216</v>
      </c>
      <c r="C46" s="170"/>
      <c r="D46" s="170"/>
      <c r="E46" s="170">
        <f>'実質公債費比率（分子）の構造'!L$48</f>
        <v>232</v>
      </c>
      <c r="F46" s="170"/>
      <c r="G46" s="170"/>
      <c r="H46" s="170">
        <f>'実質公債費比率（分子）の構造'!M$48</f>
        <v>229</v>
      </c>
      <c r="I46" s="170"/>
      <c r="J46" s="170"/>
      <c r="K46" s="170">
        <f>'実質公債費比率（分子）の構造'!N$48</f>
        <v>227</v>
      </c>
      <c r="L46" s="170"/>
      <c r="M46" s="170"/>
      <c r="N46" s="170">
        <f>'実質公債費比率（分子）の構造'!O$48</f>
        <v>215</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1521</v>
      </c>
      <c r="C49" s="170"/>
      <c r="D49" s="170"/>
      <c r="E49" s="170">
        <f>'実質公債費比率（分子）の構造'!L$45</f>
        <v>1492</v>
      </c>
      <c r="F49" s="170"/>
      <c r="G49" s="170"/>
      <c r="H49" s="170">
        <f>'実質公債費比率（分子）の構造'!M$45</f>
        <v>1478</v>
      </c>
      <c r="I49" s="170"/>
      <c r="J49" s="170"/>
      <c r="K49" s="170">
        <f>'実質公債費比率（分子）の構造'!N$45</f>
        <v>1617</v>
      </c>
      <c r="L49" s="170"/>
      <c r="M49" s="170"/>
      <c r="N49" s="170">
        <f>'実質公債費比率（分子）の構造'!O$45</f>
        <v>1671</v>
      </c>
      <c r="O49" s="170"/>
      <c r="P49" s="170"/>
    </row>
    <row r="50" spans="1:16" x14ac:dyDescent="0.2">
      <c r="A50" s="170" t="s">
        <v>67</v>
      </c>
      <c r="B50" s="170" t="e">
        <f>NA()</f>
        <v>#N/A</v>
      </c>
      <c r="C50" s="170">
        <f>IF(ISNUMBER('実質公債費比率（分子）の構造'!K$53),'実質公債費比率（分子）の構造'!K$53,NA())</f>
        <v>256</v>
      </c>
      <c r="D50" s="170" t="e">
        <f>NA()</f>
        <v>#N/A</v>
      </c>
      <c r="E50" s="170" t="e">
        <f>NA()</f>
        <v>#N/A</v>
      </c>
      <c r="F50" s="170">
        <f>IF(ISNUMBER('実質公債費比率（分子）の構造'!L$53),'実質公債費比率（分子）の構造'!L$53,NA())</f>
        <v>351</v>
      </c>
      <c r="G50" s="170" t="e">
        <f>NA()</f>
        <v>#N/A</v>
      </c>
      <c r="H50" s="170" t="e">
        <f>NA()</f>
        <v>#N/A</v>
      </c>
      <c r="I50" s="170">
        <f>IF(ISNUMBER('実質公債費比率（分子）の構造'!M$53),'実質公債費比率（分子）の構造'!M$53,NA())</f>
        <v>338</v>
      </c>
      <c r="J50" s="170" t="e">
        <f>NA()</f>
        <v>#N/A</v>
      </c>
      <c r="K50" s="170" t="e">
        <f>NA()</f>
        <v>#N/A</v>
      </c>
      <c r="L50" s="170">
        <f>IF(ISNUMBER('実質公債費比率（分子）の構造'!N$53),'実質公債費比率（分子）の構造'!N$53,NA())</f>
        <v>422</v>
      </c>
      <c r="M50" s="170" t="e">
        <f>NA()</f>
        <v>#N/A</v>
      </c>
      <c r="N50" s="170" t="e">
        <f>NA()</f>
        <v>#N/A</v>
      </c>
      <c r="O50" s="170">
        <f>IF(ISNUMBER('実質公債費比率（分子）の構造'!O$53),'実質公債費比率（分子）の構造'!O$53,NA())</f>
        <v>457</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14814</v>
      </c>
      <c r="E56" s="169"/>
      <c r="F56" s="169"/>
      <c r="G56" s="169">
        <f>'将来負担比率（分子）の構造'!J$52</f>
        <v>14836</v>
      </c>
      <c r="H56" s="169"/>
      <c r="I56" s="169"/>
      <c r="J56" s="169">
        <f>'将来負担比率（分子）の構造'!K$52</f>
        <v>14578</v>
      </c>
      <c r="K56" s="169"/>
      <c r="L56" s="169"/>
      <c r="M56" s="169">
        <f>'将来負担比率（分子）の構造'!L$52</f>
        <v>14637</v>
      </c>
      <c r="N56" s="169"/>
      <c r="O56" s="169"/>
      <c r="P56" s="169">
        <f>'将来負担比率（分子）の構造'!M$52</f>
        <v>12252</v>
      </c>
    </row>
    <row r="57" spans="1:16" x14ac:dyDescent="0.2">
      <c r="A57" s="169" t="s">
        <v>42</v>
      </c>
      <c r="B57" s="169"/>
      <c r="C57" s="169"/>
      <c r="D57" s="169">
        <f>'将来負担比率（分子）の構造'!I$51</f>
        <v>1200</v>
      </c>
      <c r="E57" s="169"/>
      <c r="F57" s="169"/>
      <c r="G57" s="169">
        <f>'将来負担比率（分子）の構造'!J$51</f>
        <v>931</v>
      </c>
      <c r="H57" s="169"/>
      <c r="I57" s="169"/>
      <c r="J57" s="169">
        <f>'将来負担比率（分子）の構造'!K$51</f>
        <v>864</v>
      </c>
      <c r="K57" s="169"/>
      <c r="L57" s="169"/>
      <c r="M57" s="169">
        <f>'将来負担比率（分子）の構造'!L$51</f>
        <v>680</v>
      </c>
      <c r="N57" s="169"/>
      <c r="O57" s="169"/>
      <c r="P57" s="169">
        <f>'将来負担比率（分子）の構造'!M$51</f>
        <v>413</v>
      </c>
    </row>
    <row r="58" spans="1:16" x14ac:dyDescent="0.2">
      <c r="A58" s="169" t="s">
        <v>41</v>
      </c>
      <c r="B58" s="169"/>
      <c r="C58" s="169"/>
      <c r="D58" s="169">
        <f>'将来負担比率（分子）の構造'!I$50</f>
        <v>4915</v>
      </c>
      <c r="E58" s="169"/>
      <c r="F58" s="169"/>
      <c r="G58" s="169">
        <f>'将来負担比率（分子）の構造'!J$50</f>
        <v>5457</v>
      </c>
      <c r="H58" s="169"/>
      <c r="I58" s="169"/>
      <c r="J58" s="169">
        <f>'将来負担比率（分子）の構造'!K$50</f>
        <v>5992</v>
      </c>
      <c r="K58" s="169"/>
      <c r="L58" s="169"/>
      <c r="M58" s="169">
        <f>'将来負担比率（分子）の構造'!L$50</f>
        <v>7048</v>
      </c>
      <c r="N58" s="169"/>
      <c r="O58" s="169"/>
      <c r="P58" s="169">
        <f>'将来負担比率（分子）の構造'!M$50</f>
        <v>8939</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3139</v>
      </c>
      <c r="C62" s="169"/>
      <c r="D62" s="169"/>
      <c r="E62" s="169">
        <f>'将来負担比率（分子）の構造'!J$45</f>
        <v>3201</v>
      </c>
      <c r="F62" s="169"/>
      <c r="G62" s="169"/>
      <c r="H62" s="169">
        <f>'将来負担比率（分子）の構造'!K$45</f>
        <v>3278</v>
      </c>
      <c r="I62" s="169"/>
      <c r="J62" s="169"/>
      <c r="K62" s="169">
        <f>'将来負担比率（分子）の構造'!L$45</f>
        <v>3227</v>
      </c>
      <c r="L62" s="169"/>
      <c r="M62" s="169"/>
      <c r="N62" s="169">
        <f>'将来負担比率（分子）の構造'!M$45</f>
        <v>3270</v>
      </c>
      <c r="O62" s="169"/>
      <c r="P62" s="169"/>
    </row>
    <row r="63" spans="1:16" x14ac:dyDescent="0.2">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2">
      <c r="A64" s="169" t="s">
        <v>33</v>
      </c>
      <c r="B64" s="169">
        <f>'将来負担比率（分子）の構造'!I$43</f>
        <v>2064</v>
      </c>
      <c r="C64" s="169"/>
      <c r="D64" s="169"/>
      <c r="E64" s="169">
        <f>'将来負担比率（分子）の構造'!J$43</f>
        <v>2019</v>
      </c>
      <c r="F64" s="169"/>
      <c r="G64" s="169"/>
      <c r="H64" s="169">
        <f>'将来負担比率（分子）の構造'!K$43</f>
        <v>1968</v>
      </c>
      <c r="I64" s="169"/>
      <c r="J64" s="169"/>
      <c r="K64" s="169">
        <f>'将来負担比率（分子）の構造'!L$43</f>
        <v>1862</v>
      </c>
      <c r="L64" s="169"/>
      <c r="M64" s="169"/>
      <c r="N64" s="169">
        <f>'将来負担比率（分子）の構造'!M$43</f>
        <v>1620</v>
      </c>
      <c r="O64" s="169"/>
      <c r="P64" s="169"/>
    </row>
    <row r="65" spans="1:16" x14ac:dyDescent="0.2">
      <c r="A65" s="169" t="s">
        <v>32</v>
      </c>
      <c r="B65" s="169">
        <f>'将来負担比率（分子）の構造'!I$42</f>
        <v>106</v>
      </c>
      <c r="C65" s="169"/>
      <c r="D65" s="169"/>
      <c r="E65" s="169">
        <f>'将来負担比率（分子）の構造'!J$42</f>
        <v>67</v>
      </c>
      <c r="F65" s="169"/>
      <c r="G65" s="169"/>
      <c r="H65" s="169">
        <f>'将来負担比率（分子）の構造'!K$42</f>
        <v>28</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17101</v>
      </c>
      <c r="C66" s="169"/>
      <c r="D66" s="169"/>
      <c r="E66" s="169">
        <f>'将来負担比率（分子）の構造'!J$41</f>
        <v>17068</v>
      </c>
      <c r="F66" s="169"/>
      <c r="G66" s="169"/>
      <c r="H66" s="169">
        <f>'将来負担比率（分子）の構造'!K$41</f>
        <v>17257</v>
      </c>
      <c r="I66" s="169"/>
      <c r="J66" s="169"/>
      <c r="K66" s="169">
        <f>'将来負担比率（分子）の構造'!L$41</f>
        <v>16829</v>
      </c>
      <c r="L66" s="169"/>
      <c r="M66" s="169"/>
      <c r="N66" s="169">
        <f>'将来負担比率（分子）の構造'!M$41</f>
        <v>16170</v>
      </c>
      <c r="O66" s="169"/>
      <c r="P66" s="169"/>
    </row>
    <row r="67" spans="1:16" x14ac:dyDescent="0.2">
      <c r="A67" s="169" t="s">
        <v>71</v>
      </c>
      <c r="B67" s="169" t="e">
        <f>NA()</f>
        <v>#N/A</v>
      </c>
      <c r="C67" s="169">
        <f>IF(ISNUMBER('将来負担比率（分子）の構造'!I$53), IF('将来負担比率（分子）の構造'!I$53 &lt; 0, 0, '将来負担比率（分子）の構造'!I$53), NA())</f>
        <v>1480</v>
      </c>
      <c r="D67" s="169" t="e">
        <f>NA()</f>
        <v>#N/A</v>
      </c>
      <c r="E67" s="169" t="e">
        <f>NA()</f>
        <v>#N/A</v>
      </c>
      <c r="F67" s="169">
        <f>IF(ISNUMBER('将来負担比率（分子）の構造'!J$53), IF('将来負担比率（分子）の構造'!J$53 &lt; 0, 0, '将来負担比率（分子）の構造'!J$53), NA())</f>
        <v>1129</v>
      </c>
      <c r="G67" s="169" t="e">
        <f>NA()</f>
        <v>#N/A</v>
      </c>
      <c r="H67" s="169" t="e">
        <f>NA()</f>
        <v>#N/A</v>
      </c>
      <c r="I67" s="169">
        <f>IF(ISNUMBER('将来負担比率（分子）の構造'!K$53), IF('将来負担比率（分子）の構造'!K$53 &lt; 0, 0, '将来負担比率（分子）の構造'!K$53), NA())</f>
        <v>1097</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3681</v>
      </c>
      <c r="C72" s="173">
        <f>基金残高に係る経年分析!G55</f>
        <v>3981</v>
      </c>
      <c r="D72" s="173">
        <f>基金残高に係る経年分析!H55</f>
        <v>4504</v>
      </c>
    </row>
    <row r="73" spans="1:16" x14ac:dyDescent="0.2">
      <c r="A73" s="172" t="s">
        <v>74</v>
      </c>
      <c r="B73" s="173">
        <f>基金残高に係る経年分析!F56</f>
        <v>465</v>
      </c>
      <c r="C73" s="173">
        <f>基金残高に係る経年分析!G56</f>
        <v>456</v>
      </c>
      <c r="D73" s="173">
        <f>基金残高に係る経年分析!H56</f>
        <v>457</v>
      </c>
    </row>
    <row r="74" spans="1:16" x14ac:dyDescent="0.2">
      <c r="A74" s="172" t="s">
        <v>75</v>
      </c>
      <c r="B74" s="173">
        <f>基金残高に係る経年分析!F57</f>
        <v>2208</v>
      </c>
      <c r="C74" s="173">
        <f>基金残高に係る経年分析!G57</f>
        <v>3015</v>
      </c>
      <c r="D74" s="173">
        <f>基金残高に係る経年分析!H57</f>
        <v>4396</v>
      </c>
    </row>
  </sheetData>
  <sheetProtection algorithmName="SHA-512" hashValue="S3ybHEzP/bxaCswuFBFeLnUR9642ALWryg8dJDzJ8WGADo3Z11XtBuFbxvvsvsxcGdWcFCI8GkG/4XZHKHVr8A==" saltValue="ErzCy48YnIuQmTepByubc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215</v>
      </c>
      <c r="C5" s="623"/>
      <c r="D5" s="623"/>
      <c r="E5" s="623"/>
      <c r="F5" s="623"/>
      <c r="G5" s="623"/>
      <c r="H5" s="623"/>
      <c r="I5" s="623"/>
      <c r="J5" s="623"/>
      <c r="K5" s="623"/>
      <c r="L5" s="623"/>
      <c r="M5" s="623"/>
      <c r="N5" s="623"/>
      <c r="O5" s="623"/>
      <c r="P5" s="623"/>
      <c r="Q5" s="624"/>
      <c r="R5" s="625">
        <v>10158806</v>
      </c>
      <c r="S5" s="626"/>
      <c r="T5" s="626"/>
      <c r="U5" s="626"/>
      <c r="V5" s="626"/>
      <c r="W5" s="626"/>
      <c r="X5" s="626"/>
      <c r="Y5" s="627"/>
      <c r="Z5" s="628">
        <v>42</v>
      </c>
      <c r="AA5" s="628"/>
      <c r="AB5" s="628"/>
      <c r="AC5" s="628"/>
      <c r="AD5" s="629">
        <v>8702054</v>
      </c>
      <c r="AE5" s="629"/>
      <c r="AF5" s="629"/>
      <c r="AG5" s="629"/>
      <c r="AH5" s="629"/>
      <c r="AI5" s="629"/>
      <c r="AJ5" s="629"/>
      <c r="AK5" s="629"/>
      <c r="AL5" s="630">
        <v>75.3</v>
      </c>
      <c r="AM5" s="631"/>
      <c r="AN5" s="631"/>
      <c r="AO5" s="632"/>
      <c r="AP5" s="622" t="s">
        <v>216</v>
      </c>
      <c r="AQ5" s="623"/>
      <c r="AR5" s="623"/>
      <c r="AS5" s="623"/>
      <c r="AT5" s="623"/>
      <c r="AU5" s="623"/>
      <c r="AV5" s="623"/>
      <c r="AW5" s="623"/>
      <c r="AX5" s="623"/>
      <c r="AY5" s="623"/>
      <c r="AZ5" s="623"/>
      <c r="BA5" s="623"/>
      <c r="BB5" s="623"/>
      <c r="BC5" s="623"/>
      <c r="BD5" s="623"/>
      <c r="BE5" s="623"/>
      <c r="BF5" s="624"/>
      <c r="BG5" s="636">
        <v>8791361</v>
      </c>
      <c r="BH5" s="637"/>
      <c r="BI5" s="637"/>
      <c r="BJ5" s="637"/>
      <c r="BK5" s="637"/>
      <c r="BL5" s="637"/>
      <c r="BM5" s="637"/>
      <c r="BN5" s="638"/>
      <c r="BO5" s="639">
        <v>86.5</v>
      </c>
      <c r="BP5" s="639"/>
      <c r="BQ5" s="639"/>
      <c r="BR5" s="639"/>
      <c r="BS5" s="640" t="s">
        <v>122</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2">
      <c r="B6" s="633" t="s">
        <v>220</v>
      </c>
      <c r="C6" s="634"/>
      <c r="D6" s="634"/>
      <c r="E6" s="634"/>
      <c r="F6" s="634"/>
      <c r="G6" s="634"/>
      <c r="H6" s="634"/>
      <c r="I6" s="634"/>
      <c r="J6" s="634"/>
      <c r="K6" s="634"/>
      <c r="L6" s="634"/>
      <c r="M6" s="634"/>
      <c r="N6" s="634"/>
      <c r="O6" s="634"/>
      <c r="P6" s="634"/>
      <c r="Q6" s="635"/>
      <c r="R6" s="636">
        <v>94300</v>
      </c>
      <c r="S6" s="637"/>
      <c r="T6" s="637"/>
      <c r="U6" s="637"/>
      <c r="V6" s="637"/>
      <c r="W6" s="637"/>
      <c r="X6" s="637"/>
      <c r="Y6" s="638"/>
      <c r="Z6" s="639">
        <v>0.4</v>
      </c>
      <c r="AA6" s="639"/>
      <c r="AB6" s="639"/>
      <c r="AC6" s="639"/>
      <c r="AD6" s="640">
        <v>94300</v>
      </c>
      <c r="AE6" s="640"/>
      <c r="AF6" s="640"/>
      <c r="AG6" s="640"/>
      <c r="AH6" s="640"/>
      <c r="AI6" s="640"/>
      <c r="AJ6" s="640"/>
      <c r="AK6" s="640"/>
      <c r="AL6" s="641">
        <v>0.8</v>
      </c>
      <c r="AM6" s="642"/>
      <c r="AN6" s="642"/>
      <c r="AO6" s="643"/>
      <c r="AP6" s="633" t="s">
        <v>221</v>
      </c>
      <c r="AQ6" s="634"/>
      <c r="AR6" s="634"/>
      <c r="AS6" s="634"/>
      <c r="AT6" s="634"/>
      <c r="AU6" s="634"/>
      <c r="AV6" s="634"/>
      <c r="AW6" s="634"/>
      <c r="AX6" s="634"/>
      <c r="AY6" s="634"/>
      <c r="AZ6" s="634"/>
      <c r="BA6" s="634"/>
      <c r="BB6" s="634"/>
      <c r="BC6" s="634"/>
      <c r="BD6" s="634"/>
      <c r="BE6" s="634"/>
      <c r="BF6" s="635"/>
      <c r="BG6" s="636">
        <v>8261966</v>
      </c>
      <c r="BH6" s="637"/>
      <c r="BI6" s="637"/>
      <c r="BJ6" s="637"/>
      <c r="BK6" s="637"/>
      <c r="BL6" s="637"/>
      <c r="BM6" s="637"/>
      <c r="BN6" s="638"/>
      <c r="BO6" s="639">
        <v>81.3</v>
      </c>
      <c r="BP6" s="639"/>
      <c r="BQ6" s="639"/>
      <c r="BR6" s="639"/>
      <c r="BS6" s="640" t="s">
        <v>122</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193965</v>
      </c>
      <c r="CS6" s="637"/>
      <c r="CT6" s="637"/>
      <c r="CU6" s="637"/>
      <c r="CV6" s="637"/>
      <c r="CW6" s="637"/>
      <c r="CX6" s="637"/>
      <c r="CY6" s="638"/>
      <c r="CZ6" s="630">
        <v>0.9</v>
      </c>
      <c r="DA6" s="631"/>
      <c r="DB6" s="631"/>
      <c r="DC6" s="647"/>
      <c r="DD6" s="645">
        <v>20691</v>
      </c>
      <c r="DE6" s="637"/>
      <c r="DF6" s="637"/>
      <c r="DG6" s="637"/>
      <c r="DH6" s="637"/>
      <c r="DI6" s="637"/>
      <c r="DJ6" s="637"/>
      <c r="DK6" s="637"/>
      <c r="DL6" s="637"/>
      <c r="DM6" s="637"/>
      <c r="DN6" s="637"/>
      <c r="DO6" s="637"/>
      <c r="DP6" s="638"/>
      <c r="DQ6" s="645">
        <v>193965</v>
      </c>
      <c r="DR6" s="637"/>
      <c r="DS6" s="637"/>
      <c r="DT6" s="637"/>
      <c r="DU6" s="637"/>
      <c r="DV6" s="637"/>
      <c r="DW6" s="637"/>
      <c r="DX6" s="637"/>
      <c r="DY6" s="637"/>
      <c r="DZ6" s="637"/>
      <c r="EA6" s="637"/>
      <c r="EB6" s="637"/>
      <c r="EC6" s="646"/>
    </row>
    <row r="7" spans="2:143" ht="11.25" customHeight="1" x14ac:dyDescent="0.2">
      <c r="B7" s="633" t="s">
        <v>223</v>
      </c>
      <c r="C7" s="634"/>
      <c r="D7" s="634"/>
      <c r="E7" s="634"/>
      <c r="F7" s="634"/>
      <c r="G7" s="634"/>
      <c r="H7" s="634"/>
      <c r="I7" s="634"/>
      <c r="J7" s="634"/>
      <c r="K7" s="634"/>
      <c r="L7" s="634"/>
      <c r="M7" s="634"/>
      <c r="N7" s="634"/>
      <c r="O7" s="634"/>
      <c r="P7" s="634"/>
      <c r="Q7" s="635"/>
      <c r="R7" s="636">
        <v>2353</v>
      </c>
      <c r="S7" s="637"/>
      <c r="T7" s="637"/>
      <c r="U7" s="637"/>
      <c r="V7" s="637"/>
      <c r="W7" s="637"/>
      <c r="X7" s="637"/>
      <c r="Y7" s="638"/>
      <c r="Z7" s="639">
        <v>0</v>
      </c>
      <c r="AA7" s="639"/>
      <c r="AB7" s="639"/>
      <c r="AC7" s="639"/>
      <c r="AD7" s="640">
        <v>2353</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2768781</v>
      </c>
      <c r="BH7" s="637"/>
      <c r="BI7" s="637"/>
      <c r="BJ7" s="637"/>
      <c r="BK7" s="637"/>
      <c r="BL7" s="637"/>
      <c r="BM7" s="637"/>
      <c r="BN7" s="638"/>
      <c r="BO7" s="639">
        <v>27.3</v>
      </c>
      <c r="BP7" s="639"/>
      <c r="BQ7" s="639"/>
      <c r="BR7" s="639"/>
      <c r="BS7" s="640" t="s">
        <v>122</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3048233</v>
      </c>
      <c r="CS7" s="637"/>
      <c r="CT7" s="637"/>
      <c r="CU7" s="637"/>
      <c r="CV7" s="637"/>
      <c r="CW7" s="637"/>
      <c r="CX7" s="637"/>
      <c r="CY7" s="638"/>
      <c r="CZ7" s="639">
        <v>13.9</v>
      </c>
      <c r="DA7" s="639"/>
      <c r="DB7" s="639"/>
      <c r="DC7" s="639"/>
      <c r="DD7" s="645">
        <v>485458</v>
      </c>
      <c r="DE7" s="637"/>
      <c r="DF7" s="637"/>
      <c r="DG7" s="637"/>
      <c r="DH7" s="637"/>
      <c r="DI7" s="637"/>
      <c r="DJ7" s="637"/>
      <c r="DK7" s="637"/>
      <c r="DL7" s="637"/>
      <c r="DM7" s="637"/>
      <c r="DN7" s="637"/>
      <c r="DO7" s="637"/>
      <c r="DP7" s="638"/>
      <c r="DQ7" s="645">
        <v>2360114</v>
      </c>
      <c r="DR7" s="637"/>
      <c r="DS7" s="637"/>
      <c r="DT7" s="637"/>
      <c r="DU7" s="637"/>
      <c r="DV7" s="637"/>
      <c r="DW7" s="637"/>
      <c r="DX7" s="637"/>
      <c r="DY7" s="637"/>
      <c r="DZ7" s="637"/>
      <c r="EA7" s="637"/>
      <c r="EB7" s="637"/>
      <c r="EC7" s="646"/>
    </row>
    <row r="8" spans="2:143" ht="11.25" customHeight="1" x14ac:dyDescent="0.2">
      <c r="B8" s="633" t="s">
        <v>226</v>
      </c>
      <c r="C8" s="634"/>
      <c r="D8" s="634"/>
      <c r="E8" s="634"/>
      <c r="F8" s="634"/>
      <c r="G8" s="634"/>
      <c r="H8" s="634"/>
      <c r="I8" s="634"/>
      <c r="J8" s="634"/>
      <c r="K8" s="634"/>
      <c r="L8" s="634"/>
      <c r="M8" s="634"/>
      <c r="N8" s="634"/>
      <c r="O8" s="634"/>
      <c r="P8" s="634"/>
      <c r="Q8" s="635"/>
      <c r="R8" s="636">
        <v>36712</v>
      </c>
      <c r="S8" s="637"/>
      <c r="T8" s="637"/>
      <c r="U8" s="637"/>
      <c r="V8" s="637"/>
      <c r="W8" s="637"/>
      <c r="X8" s="637"/>
      <c r="Y8" s="638"/>
      <c r="Z8" s="639">
        <v>0.2</v>
      </c>
      <c r="AA8" s="639"/>
      <c r="AB8" s="639"/>
      <c r="AC8" s="639"/>
      <c r="AD8" s="640">
        <v>36712</v>
      </c>
      <c r="AE8" s="640"/>
      <c r="AF8" s="640"/>
      <c r="AG8" s="640"/>
      <c r="AH8" s="640"/>
      <c r="AI8" s="640"/>
      <c r="AJ8" s="640"/>
      <c r="AK8" s="640"/>
      <c r="AL8" s="641">
        <v>0.3</v>
      </c>
      <c r="AM8" s="642"/>
      <c r="AN8" s="642"/>
      <c r="AO8" s="643"/>
      <c r="AP8" s="633" t="s">
        <v>227</v>
      </c>
      <c r="AQ8" s="634"/>
      <c r="AR8" s="634"/>
      <c r="AS8" s="634"/>
      <c r="AT8" s="634"/>
      <c r="AU8" s="634"/>
      <c r="AV8" s="634"/>
      <c r="AW8" s="634"/>
      <c r="AX8" s="634"/>
      <c r="AY8" s="634"/>
      <c r="AZ8" s="634"/>
      <c r="BA8" s="634"/>
      <c r="BB8" s="634"/>
      <c r="BC8" s="634"/>
      <c r="BD8" s="634"/>
      <c r="BE8" s="634"/>
      <c r="BF8" s="635"/>
      <c r="BG8" s="636">
        <v>83383</v>
      </c>
      <c r="BH8" s="637"/>
      <c r="BI8" s="637"/>
      <c r="BJ8" s="637"/>
      <c r="BK8" s="637"/>
      <c r="BL8" s="637"/>
      <c r="BM8" s="637"/>
      <c r="BN8" s="638"/>
      <c r="BO8" s="639">
        <v>0.8</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7282775</v>
      </c>
      <c r="CS8" s="637"/>
      <c r="CT8" s="637"/>
      <c r="CU8" s="637"/>
      <c r="CV8" s="637"/>
      <c r="CW8" s="637"/>
      <c r="CX8" s="637"/>
      <c r="CY8" s="638"/>
      <c r="CZ8" s="639">
        <v>33.1</v>
      </c>
      <c r="DA8" s="639"/>
      <c r="DB8" s="639"/>
      <c r="DC8" s="639"/>
      <c r="DD8" s="645">
        <v>2155</v>
      </c>
      <c r="DE8" s="637"/>
      <c r="DF8" s="637"/>
      <c r="DG8" s="637"/>
      <c r="DH8" s="637"/>
      <c r="DI8" s="637"/>
      <c r="DJ8" s="637"/>
      <c r="DK8" s="637"/>
      <c r="DL8" s="637"/>
      <c r="DM8" s="637"/>
      <c r="DN8" s="637"/>
      <c r="DO8" s="637"/>
      <c r="DP8" s="638"/>
      <c r="DQ8" s="645">
        <v>4416174</v>
      </c>
      <c r="DR8" s="637"/>
      <c r="DS8" s="637"/>
      <c r="DT8" s="637"/>
      <c r="DU8" s="637"/>
      <c r="DV8" s="637"/>
      <c r="DW8" s="637"/>
      <c r="DX8" s="637"/>
      <c r="DY8" s="637"/>
      <c r="DZ8" s="637"/>
      <c r="EA8" s="637"/>
      <c r="EB8" s="637"/>
      <c r="EC8" s="646"/>
    </row>
    <row r="9" spans="2:143" ht="11.25" customHeight="1" x14ac:dyDescent="0.2">
      <c r="B9" s="633" t="s">
        <v>229</v>
      </c>
      <c r="C9" s="634"/>
      <c r="D9" s="634"/>
      <c r="E9" s="634"/>
      <c r="F9" s="634"/>
      <c r="G9" s="634"/>
      <c r="H9" s="634"/>
      <c r="I9" s="634"/>
      <c r="J9" s="634"/>
      <c r="K9" s="634"/>
      <c r="L9" s="634"/>
      <c r="M9" s="634"/>
      <c r="N9" s="634"/>
      <c r="O9" s="634"/>
      <c r="P9" s="634"/>
      <c r="Q9" s="635"/>
      <c r="R9" s="636">
        <v>59828</v>
      </c>
      <c r="S9" s="637"/>
      <c r="T9" s="637"/>
      <c r="U9" s="637"/>
      <c r="V9" s="637"/>
      <c r="W9" s="637"/>
      <c r="X9" s="637"/>
      <c r="Y9" s="638"/>
      <c r="Z9" s="639">
        <v>0.2</v>
      </c>
      <c r="AA9" s="639"/>
      <c r="AB9" s="639"/>
      <c r="AC9" s="639"/>
      <c r="AD9" s="640">
        <v>59828</v>
      </c>
      <c r="AE9" s="640"/>
      <c r="AF9" s="640"/>
      <c r="AG9" s="640"/>
      <c r="AH9" s="640"/>
      <c r="AI9" s="640"/>
      <c r="AJ9" s="640"/>
      <c r="AK9" s="640"/>
      <c r="AL9" s="641">
        <v>0.5</v>
      </c>
      <c r="AM9" s="642"/>
      <c r="AN9" s="642"/>
      <c r="AO9" s="643"/>
      <c r="AP9" s="633" t="s">
        <v>230</v>
      </c>
      <c r="AQ9" s="634"/>
      <c r="AR9" s="634"/>
      <c r="AS9" s="634"/>
      <c r="AT9" s="634"/>
      <c r="AU9" s="634"/>
      <c r="AV9" s="634"/>
      <c r="AW9" s="634"/>
      <c r="AX9" s="634"/>
      <c r="AY9" s="634"/>
      <c r="AZ9" s="634"/>
      <c r="BA9" s="634"/>
      <c r="BB9" s="634"/>
      <c r="BC9" s="634"/>
      <c r="BD9" s="634"/>
      <c r="BE9" s="634"/>
      <c r="BF9" s="635"/>
      <c r="BG9" s="636">
        <v>2311302</v>
      </c>
      <c r="BH9" s="637"/>
      <c r="BI9" s="637"/>
      <c r="BJ9" s="637"/>
      <c r="BK9" s="637"/>
      <c r="BL9" s="637"/>
      <c r="BM9" s="637"/>
      <c r="BN9" s="638"/>
      <c r="BO9" s="639">
        <v>22.8</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3822924</v>
      </c>
      <c r="CS9" s="637"/>
      <c r="CT9" s="637"/>
      <c r="CU9" s="637"/>
      <c r="CV9" s="637"/>
      <c r="CW9" s="637"/>
      <c r="CX9" s="637"/>
      <c r="CY9" s="638"/>
      <c r="CZ9" s="639">
        <v>17.399999999999999</v>
      </c>
      <c r="DA9" s="639"/>
      <c r="DB9" s="639"/>
      <c r="DC9" s="639"/>
      <c r="DD9" s="645">
        <v>539194</v>
      </c>
      <c r="DE9" s="637"/>
      <c r="DF9" s="637"/>
      <c r="DG9" s="637"/>
      <c r="DH9" s="637"/>
      <c r="DI9" s="637"/>
      <c r="DJ9" s="637"/>
      <c r="DK9" s="637"/>
      <c r="DL9" s="637"/>
      <c r="DM9" s="637"/>
      <c r="DN9" s="637"/>
      <c r="DO9" s="637"/>
      <c r="DP9" s="638"/>
      <c r="DQ9" s="645">
        <v>2522981</v>
      </c>
      <c r="DR9" s="637"/>
      <c r="DS9" s="637"/>
      <c r="DT9" s="637"/>
      <c r="DU9" s="637"/>
      <c r="DV9" s="637"/>
      <c r="DW9" s="637"/>
      <c r="DX9" s="637"/>
      <c r="DY9" s="637"/>
      <c r="DZ9" s="637"/>
      <c r="EA9" s="637"/>
      <c r="EB9" s="637"/>
      <c r="EC9" s="646"/>
    </row>
    <row r="10" spans="2:143" ht="11.25" customHeight="1" x14ac:dyDescent="0.2">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227340</v>
      </c>
      <c r="BH10" s="637"/>
      <c r="BI10" s="637"/>
      <c r="BJ10" s="637"/>
      <c r="BK10" s="637"/>
      <c r="BL10" s="637"/>
      <c r="BM10" s="637"/>
      <c r="BN10" s="638"/>
      <c r="BO10" s="639">
        <v>2.2000000000000002</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1441</v>
      </c>
      <c r="CS10" s="637"/>
      <c r="CT10" s="637"/>
      <c r="CU10" s="637"/>
      <c r="CV10" s="637"/>
      <c r="CW10" s="637"/>
      <c r="CX10" s="637"/>
      <c r="CY10" s="638"/>
      <c r="CZ10" s="639">
        <v>0</v>
      </c>
      <c r="DA10" s="639"/>
      <c r="DB10" s="639"/>
      <c r="DC10" s="639"/>
      <c r="DD10" s="645" t="s">
        <v>122</v>
      </c>
      <c r="DE10" s="637"/>
      <c r="DF10" s="637"/>
      <c r="DG10" s="637"/>
      <c r="DH10" s="637"/>
      <c r="DI10" s="637"/>
      <c r="DJ10" s="637"/>
      <c r="DK10" s="637"/>
      <c r="DL10" s="637"/>
      <c r="DM10" s="637"/>
      <c r="DN10" s="637"/>
      <c r="DO10" s="637"/>
      <c r="DP10" s="638"/>
      <c r="DQ10" s="645">
        <v>1441</v>
      </c>
      <c r="DR10" s="637"/>
      <c r="DS10" s="637"/>
      <c r="DT10" s="637"/>
      <c r="DU10" s="637"/>
      <c r="DV10" s="637"/>
      <c r="DW10" s="637"/>
      <c r="DX10" s="637"/>
      <c r="DY10" s="637"/>
      <c r="DZ10" s="637"/>
      <c r="EA10" s="637"/>
      <c r="EB10" s="637"/>
      <c r="EC10" s="646"/>
    </row>
    <row r="11" spans="2:143" ht="11.25" customHeight="1" x14ac:dyDescent="0.2">
      <c r="B11" s="633" t="s">
        <v>235</v>
      </c>
      <c r="C11" s="634"/>
      <c r="D11" s="634"/>
      <c r="E11" s="634"/>
      <c r="F11" s="634"/>
      <c r="G11" s="634"/>
      <c r="H11" s="634"/>
      <c r="I11" s="634"/>
      <c r="J11" s="634"/>
      <c r="K11" s="634"/>
      <c r="L11" s="634"/>
      <c r="M11" s="634"/>
      <c r="N11" s="634"/>
      <c r="O11" s="634"/>
      <c r="P11" s="634"/>
      <c r="Q11" s="635"/>
      <c r="R11" s="636">
        <v>902847</v>
      </c>
      <c r="S11" s="637"/>
      <c r="T11" s="637"/>
      <c r="U11" s="637"/>
      <c r="V11" s="637"/>
      <c r="W11" s="637"/>
      <c r="X11" s="637"/>
      <c r="Y11" s="638"/>
      <c r="Z11" s="641">
        <v>3.7</v>
      </c>
      <c r="AA11" s="642"/>
      <c r="AB11" s="642"/>
      <c r="AC11" s="648"/>
      <c r="AD11" s="645">
        <v>902847</v>
      </c>
      <c r="AE11" s="637"/>
      <c r="AF11" s="637"/>
      <c r="AG11" s="637"/>
      <c r="AH11" s="637"/>
      <c r="AI11" s="637"/>
      <c r="AJ11" s="637"/>
      <c r="AK11" s="638"/>
      <c r="AL11" s="641">
        <v>7.8</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146756</v>
      </c>
      <c r="BH11" s="637"/>
      <c r="BI11" s="637"/>
      <c r="BJ11" s="637"/>
      <c r="BK11" s="637"/>
      <c r="BL11" s="637"/>
      <c r="BM11" s="637"/>
      <c r="BN11" s="638"/>
      <c r="BO11" s="639">
        <v>1.4</v>
      </c>
      <c r="BP11" s="639"/>
      <c r="BQ11" s="639"/>
      <c r="BR11" s="639"/>
      <c r="BS11" s="640" t="s">
        <v>122</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176346</v>
      </c>
      <c r="CS11" s="637"/>
      <c r="CT11" s="637"/>
      <c r="CU11" s="637"/>
      <c r="CV11" s="637"/>
      <c r="CW11" s="637"/>
      <c r="CX11" s="637"/>
      <c r="CY11" s="638"/>
      <c r="CZ11" s="639">
        <v>0.8</v>
      </c>
      <c r="DA11" s="639"/>
      <c r="DB11" s="639"/>
      <c r="DC11" s="639"/>
      <c r="DD11" s="645">
        <v>60591</v>
      </c>
      <c r="DE11" s="637"/>
      <c r="DF11" s="637"/>
      <c r="DG11" s="637"/>
      <c r="DH11" s="637"/>
      <c r="DI11" s="637"/>
      <c r="DJ11" s="637"/>
      <c r="DK11" s="637"/>
      <c r="DL11" s="637"/>
      <c r="DM11" s="637"/>
      <c r="DN11" s="637"/>
      <c r="DO11" s="637"/>
      <c r="DP11" s="638"/>
      <c r="DQ11" s="645">
        <v>113788</v>
      </c>
      <c r="DR11" s="637"/>
      <c r="DS11" s="637"/>
      <c r="DT11" s="637"/>
      <c r="DU11" s="637"/>
      <c r="DV11" s="637"/>
      <c r="DW11" s="637"/>
      <c r="DX11" s="637"/>
      <c r="DY11" s="637"/>
      <c r="DZ11" s="637"/>
      <c r="EA11" s="637"/>
      <c r="EB11" s="637"/>
      <c r="EC11" s="646"/>
    </row>
    <row r="12" spans="2:143" ht="11.25" customHeight="1" x14ac:dyDescent="0.2">
      <c r="B12" s="633" t="s">
        <v>238</v>
      </c>
      <c r="C12" s="634"/>
      <c r="D12" s="634"/>
      <c r="E12" s="634"/>
      <c r="F12" s="634"/>
      <c r="G12" s="634"/>
      <c r="H12" s="634"/>
      <c r="I12" s="634"/>
      <c r="J12" s="634"/>
      <c r="K12" s="634"/>
      <c r="L12" s="634"/>
      <c r="M12" s="634"/>
      <c r="N12" s="634"/>
      <c r="O12" s="634"/>
      <c r="P12" s="634"/>
      <c r="Q12" s="635"/>
      <c r="R12" s="636">
        <v>14264</v>
      </c>
      <c r="S12" s="637"/>
      <c r="T12" s="637"/>
      <c r="U12" s="637"/>
      <c r="V12" s="637"/>
      <c r="W12" s="637"/>
      <c r="X12" s="637"/>
      <c r="Y12" s="638"/>
      <c r="Z12" s="639">
        <v>0.1</v>
      </c>
      <c r="AA12" s="639"/>
      <c r="AB12" s="639"/>
      <c r="AC12" s="639"/>
      <c r="AD12" s="640">
        <v>14264</v>
      </c>
      <c r="AE12" s="640"/>
      <c r="AF12" s="640"/>
      <c r="AG12" s="640"/>
      <c r="AH12" s="640"/>
      <c r="AI12" s="640"/>
      <c r="AJ12" s="640"/>
      <c r="AK12" s="640"/>
      <c r="AL12" s="641">
        <v>0.1</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5000363</v>
      </c>
      <c r="BH12" s="637"/>
      <c r="BI12" s="637"/>
      <c r="BJ12" s="637"/>
      <c r="BK12" s="637"/>
      <c r="BL12" s="637"/>
      <c r="BM12" s="637"/>
      <c r="BN12" s="638"/>
      <c r="BO12" s="639">
        <v>49.2</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915316</v>
      </c>
      <c r="CS12" s="637"/>
      <c r="CT12" s="637"/>
      <c r="CU12" s="637"/>
      <c r="CV12" s="637"/>
      <c r="CW12" s="637"/>
      <c r="CX12" s="637"/>
      <c r="CY12" s="638"/>
      <c r="CZ12" s="639">
        <v>4.2</v>
      </c>
      <c r="DA12" s="639"/>
      <c r="DB12" s="639"/>
      <c r="DC12" s="639"/>
      <c r="DD12" s="645">
        <v>40953</v>
      </c>
      <c r="DE12" s="637"/>
      <c r="DF12" s="637"/>
      <c r="DG12" s="637"/>
      <c r="DH12" s="637"/>
      <c r="DI12" s="637"/>
      <c r="DJ12" s="637"/>
      <c r="DK12" s="637"/>
      <c r="DL12" s="637"/>
      <c r="DM12" s="637"/>
      <c r="DN12" s="637"/>
      <c r="DO12" s="637"/>
      <c r="DP12" s="638"/>
      <c r="DQ12" s="645">
        <v>744636</v>
      </c>
      <c r="DR12" s="637"/>
      <c r="DS12" s="637"/>
      <c r="DT12" s="637"/>
      <c r="DU12" s="637"/>
      <c r="DV12" s="637"/>
      <c r="DW12" s="637"/>
      <c r="DX12" s="637"/>
      <c r="DY12" s="637"/>
      <c r="DZ12" s="637"/>
      <c r="EA12" s="637"/>
      <c r="EB12" s="637"/>
      <c r="EC12" s="646"/>
    </row>
    <row r="13" spans="2:143" ht="11.25" customHeight="1" x14ac:dyDescent="0.2">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4988337</v>
      </c>
      <c r="BH13" s="637"/>
      <c r="BI13" s="637"/>
      <c r="BJ13" s="637"/>
      <c r="BK13" s="637"/>
      <c r="BL13" s="637"/>
      <c r="BM13" s="637"/>
      <c r="BN13" s="638"/>
      <c r="BO13" s="639">
        <v>49.1</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2455044</v>
      </c>
      <c r="CS13" s="637"/>
      <c r="CT13" s="637"/>
      <c r="CU13" s="637"/>
      <c r="CV13" s="637"/>
      <c r="CW13" s="637"/>
      <c r="CX13" s="637"/>
      <c r="CY13" s="638"/>
      <c r="CZ13" s="639">
        <v>11.2</v>
      </c>
      <c r="DA13" s="639"/>
      <c r="DB13" s="639"/>
      <c r="DC13" s="639"/>
      <c r="DD13" s="645">
        <v>771712</v>
      </c>
      <c r="DE13" s="637"/>
      <c r="DF13" s="637"/>
      <c r="DG13" s="637"/>
      <c r="DH13" s="637"/>
      <c r="DI13" s="637"/>
      <c r="DJ13" s="637"/>
      <c r="DK13" s="637"/>
      <c r="DL13" s="637"/>
      <c r="DM13" s="637"/>
      <c r="DN13" s="637"/>
      <c r="DO13" s="637"/>
      <c r="DP13" s="638"/>
      <c r="DQ13" s="645">
        <v>1922883</v>
      </c>
      <c r="DR13" s="637"/>
      <c r="DS13" s="637"/>
      <c r="DT13" s="637"/>
      <c r="DU13" s="637"/>
      <c r="DV13" s="637"/>
      <c r="DW13" s="637"/>
      <c r="DX13" s="637"/>
      <c r="DY13" s="637"/>
      <c r="DZ13" s="637"/>
      <c r="EA13" s="637"/>
      <c r="EB13" s="637"/>
      <c r="EC13" s="646"/>
    </row>
    <row r="14" spans="2:143" ht="11.25" customHeight="1" x14ac:dyDescent="0.2">
      <c r="B14" s="633" t="s">
        <v>244</v>
      </c>
      <c r="C14" s="634"/>
      <c r="D14" s="634"/>
      <c r="E14" s="634"/>
      <c r="F14" s="634"/>
      <c r="G14" s="634"/>
      <c r="H14" s="634"/>
      <c r="I14" s="634"/>
      <c r="J14" s="634"/>
      <c r="K14" s="634"/>
      <c r="L14" s="634"/>
      <c r="M14" s="634"/>
      <c r="N14" s="634"/>
      <c r="O14" s="634"/>
      <c r="P14" s="634"/>
      <c r="Q14" s="635"/>
      <c r="R14" s="636">
        <v>1208</v>
      </c>
      <c r="S14" s="637"/>
      <c r="T14" s="637"/>
      <c r="U14" s="637"/>
      <c r="V14" s="637"/>
      <c r="W14" s="637"/>
      <c r="X14" s="637"/>
      <c r="Y14" s="638"/>
      <c r="Z14" s="639">
        <v>0</v>
      </c>
      <c r="AA14" s="639"/>
      <c r="AB14" s="639"/>
      <c r="AC14" s="639"/>
      <c r="AD14" s="640">
        <v>1208</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89356</v>
      </c>
      <c r="BH14" s="637"/>
      <c r="BI14" s="637"/>
      <c r="BJ14" s="637"/>
      <c r="BK14" s="637"/>
      <c r="BL14" s="637"/>
      <c r="BM14" s="637"/>
      <c r="BN14" s="638"/>
      <c r="BO14" s="639">
        <v>0.9</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971913</v>
      </c>
      <c r="CS14" s="637"/>
      <c r="CT14" s="637"/>
      <c r="CU14" s="637"/>
      <c r="CV14" s="637"/>
      <c r="CW14" s="637"/>
      <c r="CX14" s="637"/>
      <c r="CY14" s="638"/>
      <c r="CZ14" s="639">
        <v>4.4000000000000004</v>
      </c>
      <c r="DA14" s="639"/>
      <c r="DB14" s="639"/>
      <c r="DC14" s="639"/>
      <c r="DD14" s="645">
        <v>36320</v>
      </c>
      <c r="DE14" s="637"/>
      <c r="DF14" s="637"/>
      <c r="DG14" s="637"/>
      <c r="DH14" s="637"/>
      <c r="DI14" s="637"/>
      <c r="DJ14" s="637"/>
      <c r="DK14" s="637"/>
      <c r="DL14" s="637"/>
      <c r="DM14" s="637"/>
      <c r="DN14" s="637"/>
      <c r="DO14" s="637"/>
      <c r="DP14" s="638"/>
      <c r="DQ14" s="645">
        <v>876252</v>
      </c>
      <c r="DR14" s="637"/>
      <c r="DS14" s="637"/>
      <c r="DT14" s="637"/>
      <c r="DU14" s="637"/>
      <c r="DV14" s="637"/>
      <c r="DW14" s="637"/>
      <c r="DX14" s="637"/>
      <c r="DY14" s="637"/>
      <c r="DZ14" s="637"/>
      <c r="EA14" s="637"/>
      <c r="EB14" s="637"/>
      <c r="EC14" s="646"/>
    </row>
    <row r="15" spans="2:143" ht="11.25" customHeight="1" x14ac:dyDescent="0.2">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403466</v>
      </c>
      <c r="BH15" s="637"/>
      <c r="BI15" s="637"/>
      <c r="BJ15" s="637"/>
      <c r="BK15" s="637"/>
      <c r="BL15" s="637"/>
      <c r="BM15" s="637"/>
      <c r="BN15" s="638"/>
      <c r="BO15" s="639">
        <v>4</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1432739</v>
      </c>
      <c r="CS15" s="637"/>
      <c r="CT15" s="637"/>
      <c r="CU15" s="637"/>
      <c r="CV15" s="637"/>
      <c r="CW15" s="637"/>
      <c r="CX15" s="637"/>
      <c r="CY15" s="638"/>
      <c r="CZ15" s="639">
        <v>6.5</v>
      </c>
      <c r="DA15" s="639"/>
      <c r="DB15" s="639"/>
      <c r="DC15" s="639"/>
      <c r="DD15" s="645">
        <v>164418</v>
      </c>
      <c r="DE15" s="637"/>
      <c r="DF15" s="637"/>
      <c r="DG15" s="637"/>
      <c r="DH15" s="637"/>
      <c r="DI15" s="637"/>
      <c r="DJ15" s="637"/>
      <c r="DK15" s="637"/>
      <c r="DL15" s="637"/>
      <c r="DM15" s="637"/>
      <c r="DN15" s="637"/>
      <c r="DO15" s="637"/>
      <c r="DP15" s="638"/>
      <c r="DQ15" s="645">
        <v>1281919</v>
      </c>
      <c r="DR15" s="637"/>
      <c r="DS15" s="637"/>
      <c r="DT15" s="637"/>
      <c r="DU15" s="637"/>
      <c r="DV15" s="637"/>
      <c r="DW15" s="637"/>
      <c r="DX15" s="637"/>
      <c r="DY15" s="637"/>
      <c r="DZ15" s="637"/>
      <c r="EA15" s="637"/>
      <c r="EB15" s="637"/>
      <c r="EC15" s="646"/>
    </row>
    <row r="16" spans="2:143" ht="11.25" customHeight="1" x14ac:dyDescent="0.2">
      <c r="B16" s="633" t="s">
        <v>250</v>
      </c>
      <c r="C16" s="634"/>
      <c r="D16" s="634"/>
      <c r="E16" s="634"/>
      <c r="F16" s="634"/>
      <c r="G16" s="634"/>
      <c r="H16" s="634"/>
      <c r="I16" s="634"/>
      <c r="J16" s="634"/>
      <c r="K16" s="634"/>
      <c r="L16" s="634"/>
      <c r="M16" s="634"/>
      <c r="N16" s="634"/>
      <c r="O16" s="634"/>
      <c r="P16" s="634"/>
      <c r="Q16" s="635"/>
      <c r="R16" s="636">
        <v>13934</v>
      </c>
      <c r="S16" s="637"/>
      <c r="T16" s="637"/>
      <c r="U16" s="637"/>
      <c r="V16" s="637"/>
      <c r="W16" s="637"/>
      <c r="X16" s="637"/>
      <c r="Y16" s="638"/>
      <c r="Z16" s="639">
        <v>0.1</v>
      </c>
      <c r="AA16" s="639"/>
      <c r="AB16" s="639"/>
      <c r="AC16" s="639"/>
      <c r="AD16" s="640">
        <v>13934</v>
      </c>
      <c r="AE16" s="640"/>
      <c r="AF16" s="640"/>
      <c r="AG16" s="640"/>
      <c r="AH16" s="640"/>
      <c r="AI16" s="640"/>
      <c r="AJ16" s="640"/>
      <c r="AK16" s="640"/>
      <c r="AL16" s="641">
        <v>0.1</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9973</v>
      </c>
      <c r="CS16" s="637"/>
      <c r="CT16" s="637"/>
      <c r="CU16" s="637"/>
      <c r="CV16" s="637"/>
      <c r="CW16" s="637"/>
      <c r="CX16" s="637"/>
      <c r="CY16" s="638"/>
      <c r="CZ16" s="639">
        <v>0</v>
      </c>
      <c r="DA16" s="639"/>
      <c r="DB16" s="639"/>
      <c r="DC16" s="639"/>
      <c r="DD16" s="645" t="s">
        <v>122</v>
      </c>
      <c r="DE16" s="637"/>
      <c r="DF16" s="637"/>
      <c r="DG16" s="637"/>
      <c r="DH16" s="637"/>
      <c r="DI16" s="637"/>
      <c r="DJ16" s="637"/>
      <c r="DK16" s="637"/>
      <c r="DL16" s="637"/>
      <c r="DM16" s="637"/>
      <c r="DN16" s="637"/>
      <c r="DO16" s="637"/>
      <c r="DP16" s="638"/>
      <c r="DQ16" s="645">
        <v>320</v>
      </c>
      <c r="DR16" s="637"/>
      <c r="DS16" s="637"/>
      <c r="DT16" s="637"/>
      <c r="DU16" s="637"/>
      <c r="DV16" s="637"/>
      <c r="DW16" s="637"/>
      <c r="DX16" s="637"/>
      <c r="DY16" s="637"/>
      <c r="DZ16" s="637"/>
      <c r="EA16" s="637"/>
      <c r="EB16" s="637"/>
      <c r="EC16" s="646"/>
    </row>
    <row r="17" spans="2:133" ht="11.25" customHeight="1" x14ac:dyDescent="0.2">
      <c r="B17" s="633" t="s">
        <v>253</v>
      </c>
      <c r="C17" s="634"/>
      <c r="D17" s="634"/>
      <c r="E17" s="634"/>
      <c r="F17" s="634"/>
      <c r="G17" s="634"/>
      <c r="H17" s="634"/>
      <c r="I17" s="634"/>
      <c r="J17" s="634"/>
      <c r="K17" s="634"/>
      <c r="L17" s="634"/>
      <c r="M17" s="634"/>
      <c r="N17" s="634"/>
      <c r="O17" s="634"/>
      <c r="P17" s="634"/>
      <c r="Q17" s="635"/>
      <c r="R17" s="636">
        <v>99882</v>
      </c>
      <c r="S17" s="637"/>
      <c r="T17" s="637"/>
      <c r="U17" s="637"/>
      <c r="V17" s="637"/>
      <c r="W17" s="637"/>
      <c r="X17" s="637"/>
      <c r="Y17" s="638"/>
      <c r="Z17" s="639">
        <v>0.4</v>
      </c>
      <c r="AA17" s="639"/>
      <c r="AB17" s="639"/>
      <c r="AC17" s="639"/>
      <c r="AD17" s="640">
        <v>99882</v>
      </c>
      <c r="AE17" s="640"/>
      <c r="AF17" s="640"/>
      <c r="AG17" s="640"/>
      <c r="AH17" s="640"/>
      <c r="AI17" s="640"/>
      <c r="AJ17" s="640"/>
      <c r="AK17" s="640"/>
      <c r="AL17" s="641">
        <v>0.9</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1671029</v>
      </c>
      <c r="CS17" s="637"/>
      <c r="CT17" s="637"/>
      <c r="CU17" s="637"/>
      <c r="CV17" s="637"/>
      <c r="CW17" s="637"/>
      <c r="CX17" s="637"/>
      <c r="CY17" s="638"/>
      <c r="CZ17" s="639">
        <v>7.6</v>
      </c>
      <c r="DA17" s="639"/>
      <c r="DB17" s="639"/>
      <c r="DC17" s="639"/>
      <c r="DD17" s="645" t="s">
        <v>122</v>
      </c>
      <c r="DE17" s="637"/>
      <c r="DF17" s="637"/>
      <c r="DG17" s="637"/>
      <c r="DH17" s="637"/>
      <c r="DI17" s="637"/>
      <c r="DJ17" s="637"/>
      <c r="DK17" s="637"/>
      <c r="DL17" s="637"/>
      <c r="DM17" s="637"/>
      <c r="DN17" s="637"/>
      <c r="DO17" s="637"/>
      <c r="DP17" s="638"/>
      <c r="DQ17" s="645">
        <v>1657982</v>
      </c>
      <c r="DR17" s="637"/>
      <c r="DS17" s="637"/>
      <c r="DT17" s="637"/>
      <c r="DU17" s="637"/>
      <c r="DV17" s="637"/>
      <c r="DW17" s="637"/>
      <c r="DX17" s="637"/>
      <c r="DY17" s="637"/>
      <c r="DZ17" s="637"/>
      <c r="EA17" s="637"/>
      <c r="EB17" s="637"/>
      <c r="EC17" s="646"/>
    </row>
    <row r="18" spans="2:133" ht="11.25" customHeight="1" x14ac:dyDescent="0.2">
      <c r="B18" s="633" t="s">
        <v>256</v>
      </c>
      <c r="C18" s="634"/>
      <c r="D18" s="634"/>
      <c r="E18" s="634"/>
      <c r="F18" s="634"/>
      <c r="G18" s="634"/>
      <c r="H18" s="634"/>
      <c r="I18" s="634"/>
      <c r="J18" s="634"/>
      <c r="K18" s="634"/>
      <c r="L18" s="634"/>
      <c r="M18" s="634"/>
      <c r="N18" s="634"/>
      <c r="O18" s="634"/>
      <c r="P18" s="634"/>
      <c r="Q18" s="635"/>
      <c r="R18" s="636">
        <v>9469</v>
      </c>
      <c r="S18" s="637"/>
      <c r="T18" s="637"/>
      <c r="U18" s="637"/>
      <c r="V18" s="637"/>
      <c r="W18" s="637"/>
      <c r="X18" s="637"/>
      <c r="Y18" s="638"/>
      <c r="Z18" s="639">
        <v>0</v>
      </c>
      <c r="AA18" s="639"/>
      <c r="AB18" s="639"/>
      <c r="AC18" s="639"/>
      <c r="AD18" s="640">
        <v>9469</v>
      </c>
      <c r="AE18" s="640"/>
      <c r="AF18" s="640"/>
      <c r="AG18" s="640"/>
      <c r="AH18" s="640"/>
      <c r="AI18" s="640"/>
      <c r="AJ18" s="640"/>
      <c r="AK18" s="640"/>
      <c r="AL18" s="641">
        <v>0.1</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v>529395</v>
      </c>
      <c r="BH18" s="637"/>
      <c r="BI18" s="637"/>
      <c r="BJ18" s="637"/>
      <c r="BK18" s="637"/>
      <c r="BL18" s="637"/>
      <c r="BM18" s="637"/>
      <c r="BN18" s="638"/>
      <c r="BO18" s="639">
        <v>5.2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2">
      <c r="B19" s="633" t="s">
        <v>259</v>
      </c>
      <c r="C19" s="634"/>
      <c r="D19" s="634"/>
      <c r="E19" s="634"/>
      <c r="F19" s="634"/>
      <c r="G19" s="634"/>
      <c r="H19" s="634"/>
      <c r="I19" s="634"/>
      <c r="J19" s="634"/>
      <c r="K19" s="634"/>
      <c r="L19" s="634"/>
      <c r="M19" s="634"/>
      <c r="N19" s="634"/>
      <c r="O19" s="634"/>
      <c r="P19" s="634"/>
      <c r="Q19" s="635"/>
      <c r="R19" s="636">
        <v>8883</v>
      </c>
      <c r="S19" s="637"/>
      <c r="T19" s="637"/>
      <c r="U19" s="637"/>
      <c r="V19" s="637"/>
      <c r="W19" s="637"/>
      <c r="X19" s="637"/>
      <c r="Y19" s="638"/>
      <c r="Z19" s="639">
        <v>0</v>
      </c>
      <c r="AA19" s="639"/>
      <c r="AB19" s="639"/>
      <c r="AC19" s="639"/>
      <c r="AD19" s="640">
        <v>8883</v>
      </c>
      <c r="AE19" s="640"/>
      <c r="AF19" s="640"/>
      <c r="AG19" s="640"/>
      <c r="AH19" s="640"/>
      <c r="AI19" s="640"/>
      <c r="AJ19" s="640"/>
      <c r="AK19" s="640"/>
      <c r="AL19" s="641">
        <v>0.1</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1367445</v>
      </c>
      <c r="BH19" s="637"/>
      <c r="BI19" s="637"/>
      <c r="BJ19" s="637"/>
      <c r="BK19" s="637"/>
      <c r="BL19" s="637"/>
      <c r="BM19" s="637"/>
      <c r="BN19" s="638"/>
      <c r="BO19" s="639">
        <v>13.5</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2">
      <c r="B20" s="649" t="s">
        <v>262</v>
      </c>
      <c r="C20" s="650"/>
      <c r="D20" s="650"/>
      <c r="E20" s="650"/>
      <c r="F20" s="650"/>
      <c r="G20" s="650"/>
      <c r="H20" s="650"/>
      <c r="I20" s="650"/>
      <c r="J20" s="650"/>
      <c r="K20" s="650"/>
      <c r="L20" s="650"/>
      <c r="M20" s="650"/>
      <c r="N20" s="650"/>
      <c r="O20" s="650"/>
      <c r="P20" s="650"/>
      <c r="Q20" s="651"/>
      <c r="R20" s="636">
        <v>586</v>
      </c>
      <c r="S20" s="637"/>
      <c r="T20" s="637"/>
      <c r="U20" s="637"/>
      <c r="V20" s="637"/>
      <c r="W20" s="637"/>
      <c r="X20" s="637"/>
      <c r="Y20" s="638"/>
      <c r="Z20" s="639">
        <v>0</v>
      </c>
      <c r="AA20" s="639"/>
      <c r="AB20" s="639"/>
      <c r="AC20" s="639"/>
      <c r="AD20" s="640">
        <v>586</v>
      </c>
      <c r="AE20" s="640"/>
      <c r="AF20" s="640"/>
      <c r="AG20" s="640"/>
      <c r="AH20" s="640"/>
      <c r="AI20" s="640"/>
      <c r="AJ20" s="640"/>
      <c r="AK20" s="640"/>
      <c r="AL20" s="641">
        <v>0</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1367445</v>
      </c>
      <c r="BH20" s="637"/>
      <c r="BI20" s="637"/>
      <c r="BJ20" s="637"/>
      <c r="BK20" s="637"/>
      <c r="BL20" s="637"/>
      <c r="BM20" s="637"/>
      <c r="BN20" s="638"/>
      <c r="BO20" s="639">
        <v>13.5</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21981698</v>
      </c>
      <c r="CS20" s="637"/>
      <c r="CT20" s="637"/>
      <c r="CU20" s="637"/>
      <c r="CV20" s="637"/>
      <c r="CW20" s="637"/>
      <c r="CX20" s="637"/>
      <c r="CY20" s="638"/>
      <c r="CZ20" s="639">
        <v>100</v>
      </c>
      <c r="DA20" s="639"/>
      <c r="DB20" s="639"/>
      <c r="DC20" s="639"/>
      <c r="DD20" s="645">
        <v>2121492</v>
      </c>
      <c r="DE20" s="637"/>
      <c r="DF20" s="637"/>
      <c r="DG20" s="637"/>
      <c r="DH20" s="637"/>
      <c r="DI20" s="637"/>
      <c r="DJ20" s="637"/>
      <c r="DK20" s="637"/>
      <c r="DL20" s="637"/>
      <c r="DM20" s="637"/>
      <c r="DN20" s="637"/>
      <c r="DO20" s="637"/>
      <c r="DP20" s="638"/>
      <c r="DQ20" s="645">
        <v>16092455</v>
      </c>
      <c r="DR20" s="637"/>
      <c r="DS20" s="637"/>
      <c r="DT20" s="637"/>
      <c r="DU20" s="637"/>
      <c r="DV20" s="637"/>
      <c r="DW20" s="637"/>
      <c r="DX20" s="637"/>
      <c r="DY20" s="637"/>
      <c r="DZ20" s="637"/>
      <c r="EA20" s="637"/>
      <c r="EB20" s="637"/>
      <c r="EC20" s="646"/>
    </row>
    <row r="21" spans="2:133" ht="11.25" customHeight="1" x14ac:dyDescent="0.2">
      <c r="B21" s="633" t="s">
        <v>265</v>
      </c>
      <c r="C21" s="634"/>
      <c r="D21" s="634"/>
      <c r="E21" s="634"/>
      <c r="F21" s="634"/>
      <c r="G21" s="634"/>
      <c r="H21" s="634"/>
      <c r="I21" s="634"/>
      <c r="J21" s="634"/>
      <c r="K21" s="634"/>
      <c r="L21" s="634"/>
      <c r="M21" s="634"/>
      <c r="N21" s="634"/>
      <c r="O21" s="634"/>
      <c r="P21" s="634"/>
      <c r="Q21" s="635"/>
      <c r="R21" s="636">
        <v>1924183</v>
      </c>
      <c r="S21" s="637"/>
      <c r="T21" s="637"/>
      <c r="U21" s="637"/>
      <c r="V21" s="637"/>
      <c r="W21" s="637"/>
      <c r="X21" s="637"/>
      <c r="Y21" s="638"/>
      <c r="Z21" s="639">
        <v>7.9</v>
      </c>
      <c r="AA21" s="639"/>
      <c r="AB21" s="639"/>
      <c r="AC21" s="639"/>
      <c r="AD21" s="640">
        <v>1346006</v>
      </c>
      <c r="AE21" s="640"/>
      <c r="AF21" s="640"/>
      <c r="AG21" s="640"/>
      <c r="AH21" s="640"/>
      <c r="AI21" s="640"/>
      <c r="AJ21" s="640"/>
      <c r="AK21" s="640"/>
      <c r="AL21" s="641">
        <v>11.7</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v>440088</v>
      </c>
      <c r="BH21" s="637"/>
      <c r="BI21" s="637"/>
      <c r="BJ21" s="637"/>
      <c r="BK21" s="637"/>
      <c r="BL21" s="637"/>
      <c r="BM21" s="637"/>
      <c r="BN21" s="638"/>
      <c r="BO21" s="639">
        <v>4.3</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267</v>
      </c>
      <c r="C22" s="634"/>
      <c r="D22" s="634"/>
      <c r="E22" s="634"/>
      <c r="F22" s="634"/>
      <c r="G22" s="634"/>
      <c r="H22" s="634"/>
      <c r="I22" s="634"/>
      <c r="J22" s="634"/>
      <c r="K22" s="634"/>
      <c r="L22" s="634"/>
      <c r="M22" s="634"/>
      <c r="N22" s="634"/>
      <c r="O22" s="634"/>
      <c r="P22" s="634"/>
      <c r="Q22" s="635"/>
      <c r="R22" s="636">
        <v>1346006</v>
      </c>
      <c r="S22" s="637"/>
      <c r="T22" s="637"/>
      <c r="U22" s="637"/>
      <c r="V22" s="637"/>
      <c r="W22" s="637"/>
      <c r="X22" s="637"/>
      <c r="Y22" s="638"/>
      <c r="Z22" s="639">
        <v>5.6</v>
      </c>
      <c r="AA22" s="639"/>
      <c r="AB22" s="639"/>
      <c r="AC22" s="639"/>
      <c r="AD22" s="640">
        <v>1346006</v>
      </c>
      <c r="AE22" s="640"/>
      <c r="AF22" s="640"/>
      <c r="AG22" s="640"/>
      <c r="AH22" s="640"/>
      <c r="AI22" s="640"/>
      <c r="AJ22" s="640"/>
      <c r="AK22" s="640"/>
      <c r="AL22" s="641">
        <v>11.7</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270</v>
      </c>
      <c r="C23" s="634"/>
      <c r="D23" s="634"/>
      <c r="E23" s="634"/>
      <c r="F23" s="634"/>
      <c r="G23" s="634"/>
      <c r="H23" s="634"/>
      <c r="I23" s="634"/>
      <c r="J23" s="634"/>
      <c r="K23" s="634"/>
      <c r="L23" s="634"/>
      <c r="M23" s="634"/>
      <c r="N23" s="634"/>
      <c r="O23" s="634"/>
      <c r="P23" s="634"/>
      <c r="Q23" s="635"/>
      <c r="R23" s="636">
        <v>578170</v>
      </c>
      <c r="S23" s="637"/>
      <c r="T23" s="637"/>
      <c r="U23" s="637"/>
      <c r="V23" s="637"/>
      <c r="W23" s="637"/>
      <c r="X23" s="637"/>
      <c r="Y23" s="638"/>
      <c r="Z23" s="639">
        <v>2.4</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v>927357</v>
      </c>
      <c r="BH23" s="637"/>
      <c r="BI23" s="637"/>
      <c r="BJ23" s="637"/>
      <c r="BK23" s="637"/>
      <c r="BL23" s="637"/>
      <c r="BM23" s="637"/>
      <c r="BN23" s="638"/>
      <c r="BO23" s="639">
        <v>9.1</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2">
      <c r="B24" s="633" t="s">
        <v>277</v>
      </c>
      <c r="C24" s="634"/>
      <c r="D24" s="634"/>
      <c r="E24" s="634"/>
      <c r="F24" s="634"/>
      <c r="G24" s="634"/>
      <c r="H24" s="634"/>
      <c r="I24" s="634"/>
      <c r="J24" s="634"/>
      <c r="K24" s="634"/>
      <c r="L24" s="634"/>
      <c r="M24" s="634"/>
      <c r="N24" s="634"/>
      <c r="O24" s="634"/>
      <c r="P24" s="634"/>
      <c r="Q24" s="635"/>
      <c r="R24" s="636">
        <v>7</v>
      </c>
      <c r="S24" s="637"/>
      <c r="T24" s="637"/>
      <c r="U24" s="637"/>
      <c r="V24" s="637"/>
      <c r="W24" s="637"/>
      <c r="X24" s="637"/>
      <c r="Y24" s="638"/>
      <c r="Z24" s="639">
        <v>0</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9281052</v>
      </c>
      <c r="CS24" s="626"/>
      <c r="CT24" s="626"/>
      <c r="CU24" s="626"/>
      <c r="CV24" s="626"/>
      <c r="CW24" s="626"/>
      <c r="CX24" s="626"/>
      <c r="CY24" s="627"/>
      <c r="CZ24" s="630">
        <v>42.2</v>
      </c>
      <c r="DA24" s="631"/>
      <c r="DB24" s="631"/>
      <c r="DC24" s="647"/>
      <c r="DD24" s="671">
        <v>6872515</v>
      </c>
      <c r="DE24" s="626"/>
      <c r="DF24" s="626"/>
      <c r="DG24" s="626"/>
      <c r="DH24" s="626"/>
      <c r="DI24" s="626"/>
      <c r="DJ24" s="626"/>
      <c r="DK24" s="627"/>
      <c r="DL24" s="671">
        <v>5587731</v>
      </c>
      <c r="DM24" s="626"/>
      <c r="DN24" s="626"/>
      <c r="DO24" s="626"/>
      <c r="DP24" s="626"/>
      <c r="DQ24" s="626"/>
      <c r="DR24" s="626"/>
      <c r="DS24" s="626"/>
      <c r="DT24" s="626"/>
      <c r="DU24" s="626"/>
      <c r="DV24" s="627"/>
      <c r="DW24" s="630">
        <v>47.9</v>
      </c>
      <c r="DX24" s="631"/>
      <c r="DY24" s="631"/>
      <c r="DZ24" s="631"/>
      <c r="EA24" s="631"/>
      <c r="EB24" s="631"/>
      <c r="EC24" s="632"/>
    </row>
    <row r="25" spans="2:133" ht="11.25" customHeight="1" x14ac:dyDescent="0.2">
      <c r="B25" s="633" t="s">
        <v>280</v>
      </c>
      <c r="C25" s="634"/>
      <c r="D25" s="634"/>
      <c r="E25" s="634"/>
      <c r="F25" s="634"/>
      <c r="G25" s="634"/>
      <c r="H25" s="634"/>
      <c r="I25" s="634"/>
      <c r="J25" s="634"/>
      <c r="K25" s="634"/>
      <c r="L25" s="634"/>
      <c r="M25" s="634"/>
      <c r="N25" s="634"/>
      <c r="O25" s="634"/>
      <c r="P25" s="634"/>
      <c r="Q25" s="635"/>
      <c r="R25" s="636">
        <v>13317786</v>
      </c>
      <c r="S25" s="637"/>
      <c r="T25" s="637"/>
      <c r="U25" s="637"/>
      <c r="V25" s="637"/>
      <c r="W25" s="637"/>
      <c r="X25" s="637"/>
      <c r="Y25" s="638"/>
      <c r="Z25" s="639">
        <v>55</v>
      </c>
      <c r="AA25" s="639"/>
      <c r="AB25" s="639"/>
      <c r="AC25" s="639"/>
      <c r="AD25" s="640">
        <v>11282857</v>
      </c>
      <c r="AE25" s="640"/>
      <c r="AF25" s="640"/>
      <c r="AG25" s="640"/>
      <c r="AH25" s="640"/>
      <c r="AI25" s="640"/>
      <c r="AJ25" s="640"/>
      <c r="AK25" s="640"/>
      <c r="AL25" s="641">
        <v>97.7</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3926014</v>
      </c>
      <c r="CS25" s="668"/>
      <c r="CT25" s="668"/>
      <c r="CU25" s="668"/>
      <c r="CV25" s="668"/>
      <c r="CW25" s="668"/>
      <c r="CX25" s="668"/>
      <c r="CY25" s="669"/>
      <c r="CZ25" s="641">
        <v>17.899999999999999</v>
      </c>
      <c r="DA25" s="666"/>
      <c r="DB25" s="666"/>
      <c r="DC25" s="670"/>
      <c r="DD25" s="645">
        <v>3689817</v>
      </c>
      <c r="DE25" s="668"/>
      <c r="DF25" s="668"/>
      <c r="DG25" s="668"/>
      <c r="DH25" s="668"/>
      <c r="DI25" s="668"/>
      <c r="DJ25" s="668"/>
      <c r="DK25" s="669"/>
      <c r="DL25" s="645">
        <v>3111873</v>
      </c>
      <c r="DM25" s="668"/>
      <c r="DN25" s="668"/>
      <c r="DO25" s="668"/>
      <c r="DP25" s="668"/>
      <c r="DQ25" s="668"/>
      <c r="DR25" s="668"/>
      <c r="DS25" s="668"/>
      <c r="DT25" s="668"/>
      <c r="DU25" s="668"/>
      <c r="DV25" s="669"/>
      <c r="DW25" s="641">
        <v>26.7</v>
      </c>
      <c r="DX25" s="666"/>
      <c r="DY25" s="666"/>
      <c r="DZ25" s="666"/>
      <c r="EA25" s="666"/>
      <c r="EB25" s="666"/>
      <c r="EC25" s="667"/>
    </row>
    <row r="26" spans="2:133" ht="11.25" customHeight="1" x14ac:dyDescent="0.2">
      <c r="B26" s="633" t="s">
        <v>283</v>
      </c>
      <c r="C26" s="634"/>
      <c r="D26" s="634"/>
      <c r="E26" s="634"/>
      <c r="F26" s="634"/>
      <c r="G26" s="634"/>
      <c r="H26" s="634"/>
      <c r="I26" s="634"/>
      <c r="J26" s="634"/>
      <c r="K26" s="634"/>
      <c r="L26" s="634"/>
      <c r="M26" s="634"/>
      <c r="N26" s="634"/>
      <c r="O26" s="634"/>
      <c r="P26" s="634"/>
      <c r="Q26" s="635"/>
      <c r="R26" s="636">
        <v>4638</v>
      </c>
      <c r="S26" s="637"/>
      <c r="T26" s="637"/>
      <c r="U26" s="637"/>
      <c r="V26" s="637"/>
      <c r="W26" s="637"/>
      <c r="X26" s="637"/>
      <c r="Y26" s="638"/>
      <c r="Z26" s="639">
        <v>0</v>
      </c>
      <c r="AA26" s="639"/>
      <c r="AB26" s="639"/>
      <c r="AC26" s="639"/>
      <c r="AD26" s="640">
        <v>4638</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2688261</v>
      </c>
      <c r="CS26" s="637"/>
      <c r="CT26" s="637"/>
      <c r="CU26" s="637"/>
      <c r="CV26" s="637"/>
      <c r="CW26" s="637"/>
      <c r="CX26" s="637"/>
      <c r="CY26" s="638"/>
      <c r="CZ26" s="641">
        <v>12.2</v>
      </c>
      <c r="DA26" s="666"/>
      <c r="DB26" s="666"/>
      <c r="DC26" s="670"/>
      <c r="DD26" s="645">
        <v>2495409</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2">
      <c r="B27" s="633" t="s">
        <v>286</v>
      </c>
      <c r="C27" s="634"/>
      <c r="D27" s="634"/>
      <c r="E27" s="634"/>
      <c r="F27" s="634"/>
      <c r="G27" s="634"/>
      <c r="H27" s="634"/>
      <c r="I27" s="634"/>
      <c r="J27" s="634"/>
      <c r="K27" s="634"/>
      <c r="L27" s="634"/>
      <c r="M27" s="634"/>
      <c r="N27" s="634"/>
      <c r="O27" s="634"/>
      <c r="P27" s="634"/>
      <c r="Q27" s="635"/>
      <c r="R27" s="636">
        <v>278759</v>
      </c>
      <c r="S27" s="637"/>
      <c r="T27" s="637"/>
      <c r="U27" s="637"/>
      <c r="V27" s="637"/>
      <c r="W27" s="637"/>
      <c r="X27" s="637"/>
      <c r="Y27" s="638"/>
      <c r="Z27" s="639">
        <v>1.2</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10158806</v>
      </c>
      <c r="BH27" s="637"/>
      <c r="BI27" s="637"/>
      <c r="BJ27" s="637"/>
      <c r="BK27" s="637"/>
      <c r="BL27" s="637"/>
      <c r="BM27" s="637"/>
      <c r="BN27" s="638"/>
      <c r="BO27" s="639">
        <v>100</v>
      </c>
      <c r="BP27" s="639"/>
      <c r="BQ27" s="639"/>
      <c r="BR27" s="639"/>
      <c r="BS27" s="640" t="s">
        <v>122</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3684009</v>
      </c>
      <c r="CS27" s="668"/>
      <c r="CT27" s="668"/>
      <c r="CU27" s="668"/>
      <c r="CV27" s="668"/>
      <c r="CW27" s="668"/>
      <c r="CX27" s="668"/>
      <c r="CY27" s="669"/>
      <c r="CZ27" s="641">
        <v>16.8</v>
      </c>
      <c r="DA27" s="666"/>
      <c r="DB27" s="666"/>
      <c r="DC27" s="670"/>
      <c r="DD27" s="645">
        <v>1524716</v>
      </c>
      <c r="DE27" s="668"/>
      <c r="DF27" s="668"/>
      <c r="DG27" s="668"/>
      <c r="DH27" s="668"/>
      <c r="DI27" s="668"/>
      <c r="DJ27" s="668"/>
      <c r="DK27" s="669"/>
      <c r="DL27" s="645">
        <v>817876</v>
      </c>
      <c r="DM27" s="668"/>
      <c r="DN27" s="668"/>
      <c r="DO27" s="668"/>
      <c r="DP27" s="668"/>
      <c r="DQ27" s="668"/>
      <c r="DR27" s="668"/>
      <c r="DS27" s="668"/>
      <c r="DT27" s="668"/>
      <c r="DU27" s="668"/>
      <c r="DV27" s="669"/>
      <c r="DW27" s="641">
        <v>7</v>
      </c>
      <c r="DX27" s="666"/>
      <c r="DY27" s="666"/>
      <c r="DZ27" s="666"/>
      <c r="EA27" s="666"/>
      <c r="EB27" s="666"/>
      <c r="EC27" s="667"/>
    </row>
    <row r="28" spans="2:133" ht="11.25" customHeight="1" x14ac:dyDescent="0.2">
      <c r="B28" s="633" t="s">
        <v>289</v>
      </c>
      <c r="C28" s="634"/>
      <c r="D28" s="634"/>
      <c r="E28" s="634"/>
      <c r="F28" s="634"/>
      <c r="G28" s="634"/>
      <c r="H28" s="634"/>
      <c r="I28" s="634"/>
      <c r="J28" s="634"/>
      <c r="K28" s="634"/>
      <c r="L28" s="634"/>
      <c r="M28" s="634"/>
      <c r="N28" s="634"/>
      <c r="O28" s="634"/>
      <c r="P28" s="634"/>
      <c r="Q28" s="635"/>
      <c r="R28" s="636">
        <v>272909</v>
      </c>
      <c r="S28" s="637"/>
      <c r="T28" s="637"/>
      <c r="U28" s="637"/>
      <c r="V28" s="637"/>
      <c r="W28" s="637"/>
      <c r="X28" s="637"/>
      <c r="Y28" s="638"/>
      <c r="Z28" s="639">
        <v>1.1000000000000001</v>
      </c>
      <c r="AA28" s="639"/>
      <c r="AB28" s="639"/>
      <c r="AC28" s="639"/>
      <c r="AD28" s="640">
        <v>89917</v>
      </c>
      <c r="AE28" s="640"/>
      <c r="AF28" s="640"/>
      <c r="AG28" s="640"/>
      <c r="AH28" s="640"/>
      <c r="AI28" s="640"/>
      <c r="AJ28" s="640"/>
      <c r="AK28" s="640"/>
      <c r="AL28" s="641">
        <v>0.8</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1671029</v>
      </c>
      <c r="CS28" s="637"/>
      <c r="CT28" s="637"/>
      <c r="CU28" s="637"/>
      <c r="CV28" s="637"/>
      <c r="CW28" s="637"/>
      <c r="CX28" s="637"/>
      <c r="CY28" s="638"/>
      <c r="CZ28" s="641">
        <v>7.6</v>
      </c>
      <c r="DA28" s="666"/>
      <c r="DB28" s="666"/>
      <c r="DC28" s="670"/>
      <c r="DD28" s="645">
        <v>1657982</v>
      </c>
      <c r="DE28" s="637"/>
      <c r="DF28" s="637"/>
      <c r="DG28" s="637"/>
      <c r="DH28" s="637"/>
      <c r="DI28" s="637"/>
      <c r="DJ28" s="637"/>
      <c r="DK28" s="638"/>
      <c r="DL28" s="645">
        <v>1657982</v>
      </c>
      <c r="DM28" s="637"/>
      <c r="DN28" s="637"/>
      <c r="DO28" s="637"/>
      <c r="DP28" s="637"/>
      <c r="DQ28" s="637"/>
      <c r="DR28" s="637"/>
      <c r="DS28" s="637"/>
      <c r="DT28" s="637"/>
      <c r="DU28" s="637"/>
      <c r="DV28" s="638"/>
      <c r="DW28" s="641">
        <v>14.2</v>
      </c>
      <c r="DX28" s="666"/>
      <c r="DY28" s="666"/>
      <c r="DZ28" s="666"/>
      <c r="EA28" s="666"/>
      <c r="EB28" s="666"/>
      <c r="EC28" s="667"/>
    </row>
    <row r="29" spans="2:133" ht="11.25" customHeight="1" x14ac:dyDescent="0.2">
      <c r="B29" s="633" t="s">
        <v>291</v>
      </c>
      <c r="C29" s="634"/>
      <c r="D29" s="634"/>
      <c r="E29" s="634"/>
      <c r="F29" s="634"/>
      <c r="G29" s="634"/>
      <c r="H29" s="634"/>
      <c r="I29" s="634"/>
      <c r="J29" s="634"/>
      <c r="K29" s="634"/>
      <c r="L29" s="634"/>
      <c r="M29" s="634"/>
      <c r="N29" s="634"/>
      <c r="O29" s="634"/>
      <c r="P29" s="634"/>
      <c r="Q29" s="635"/>
      <c r="R29" s="636">
        <v>207091</v>
      </c>
      <c r="S29" s="637"/>
      <c r="T29" s="637"/>
      <c r="U29" s="637"/>
      <c r="V29" s="637"/>
      <c r="W29" s="637"/>
      <c r="X29" s="637"/>
      <c r="Y29" s="638"/>
      <c r="Z29" s="639">
        <v>0.9</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1671029</v>
      </c>
      <c r="CS29" s="668"/>
      <c r="CT29" s="668"/>
      <c r="CU29" s="668"/>
      <c r="CV29" s="668"/>
      <c r="CW29" s="668"/>
      <c r="CX29" s="668"/>
      <c r="CY29" s="669"/>
      <c r="CZ29" s="641">
        <v>7.6</v>
      </c>
      <c r="DA29" s="666"/>
      <c r="DB29" s="666"/>
      <c r="DC29" s="670"/>
      <c r="DD29" s="645">
        <v>1657982</v>
      </c>
      <c r="DE29" s="668"/>
      <c r="DF29" s="668"/>
      <c r="DG29" s="668"/>
      <c r="DH29" s="668"/>
      <c r="DI29" s="668"/>
      <c r="DJ29" s="668"/>
      <c r="DK29" s="669"/>
      <c r="DL29" s="645">
        <v>1657982</v>
      </c>
      <c r="DM29" s="668"/>
      <c r="DN29" s="668"/>
      <c r="DO29" s="668"/>
      <c r="DP29" s="668"/>
      <c r="DQ29" s="668"/>
      <c r="DR29" s="668"/>
      <c r="DS29" s="668"/>
      <c r="DT29" s="668"/>
      <c r="DU29" s="668"/>
      <c r="DV29" s="669"/>
      <c r="DW29" s="641">
        <v>14.2</v>
      </c>
      <c r="DX29" s="666"/>
      <c r="DY29" s="666"/>
      <c r="DZ29" s="666"/>
      <c r="EA29" s="666"/>
      <c r="EB29" s="666"/>
      <c r="EC29" s="667"/>
    </row>
    <row r="30" spans="2:133" ht="11.25" customHeight="1" x14ac:dyDescent="0.2">
      <c r="B30" s="633" t="s">
        <v>293</v>
      </c>
      <c r="C30" s="634"/>
      <c r="D30" s="634"/>
      <c r="E30" s="634"/>
      <c r="F30" s="634"/>
      <c r="G30" s="634"/>
      <c r="H30" s="634"/>
      <c r="I30" s="634"/>
      <c r="J30" s="634"/>
      <c r="K30" s="634"/>
      <c r="L30" s="634"/>
      <c r="M30" s="634"/>
      <c r="N30" s="634"/>
      <c r="O30" s="634"/>
      <c r="P30" s="634"/>
      <c r="Q30" s="635"/>
      <c r="R30" s="636">
        <v>3193854</v>
      </c>
      <c r="S30" s="637"/>
      <c r="T30" s="637"/>
      <c r="U30" s="637"/>
      <c r="V30" s="637"/>
      <c r="W30" s="637"/>
      <c r="X30" s="637"/>
      <c r="Y30" s="638"/>
      <c r="Z30" s="639">
        <v>13.2</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1617093</v>
      </c>
      <c r="CS30" s="637"/>
      <c r="CT30" s="637"/>
      <c r="CU30" s="637"/>
      <c r="CV30" s="637"/>
      <c r="CW30" s="637"/>
      <c r="CX30" s="637"/>
      <c r="CY30" s="638"/>
      <c r="CZ30" s="641">
        <v>7.4</v>
      </c>
      <c r="DA30" s="666"/>
      <c r="DB30" s="666"/>
      <c r="DC30" s="670"/>
      <c r="DD30" s="645">
        <v>1604710</v>
      </c>
      <c r="DE30" s="637"/>
      <c r="DF30" s="637"/>
      <c r="DG30" s="637"/>
      <c r="DH30" s="637"/>
      <c r="DI30" s="637"/>
      <c r="DJ30" s="637"/>
      <c r="DK30" s="638"/>
      <c r="DL30" s="645">
        <v>1604710</v>
      </c>
      <c r="DM30" s="637"/>
      <c r="DN30" s="637"/>
      <c r="DO30" s="637"/>
      <c r="DP30" s="637"/>
      <c r="DQ30" s="637"/>
      <c r="DR30" s="637"/>
      <c r="DS30" s="637"/>
      <c r="DT30" s="637"/>
      <c r="DU30" s="637"/>
      <c r="DV30" s="638"/>
      <c r="DW30" s="641">
        <v>13.8</v>
      </c>
      <c r="DX30" s="666"/>
      <c r="DY30" s="666"/>
      <c r="DZ30" s="666"/>
      <c r="EA30" s="666"/>
      <c r="EB30" s="666"/>
      <c r="EC30" s="667"/>
    </row>
    <row r="31" spans="2:133" ht="11.25" customHeight="1" x14ac:dyDescent="0.2">
      <c r="B31" s="649" t="s">
        <v>297</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98.5</v>
      </c>
      <c r="BH31" s="680"/>
      <c r="BI31" s="680"/>
      <c r="BJ31" s="680"/>
      <c r="BK31" s="680"/>
      <c r="BL31" s="680"/>
      <c r="BM31" s="631">
        <v>94.9</v>
      </c>
      <c r="BN31" s="680"/>
      <c r="BO31" s="680"/>
      <c r="BP31" s="680"/>
      <c r="BQ31" s="681"/>
      <c r="BR31" s="692">
        <v>98.3</v>
      </c>
      <c r="BS31" s="680"/>
      <c r="BT31" s="680"/>
      <c r="BU31" s="680"/>
      <c r="BV31" s="680"/>
      <c r="BW31" s="680"/>
      <c r="BX31" s="631">
        <v>94.5</v>
      </c>
      <c r="BY31" s="680"/>
      <c r="BZ31" s="680"/>
      <c r="CA31" s="680"/>
      <c r="CB31" s="681"/>
      <c r="CD31" s="674"/>
      <c r="CE31" s="675"/>
      <c r="CF31" s="633" t="s">
        <v>300</v>
      </c>
      <c r="CG31" s="634"/>
      <c r="CH31" s="634"/>
      <c r="CI31" s="634"/>
      <c r="CJ31" s="634"/>
      <c r="CK31" s="634"/>
      <c r="CL31" s="634"/>
      <c r="CM31" s="634"/>
      <c r="CN31" s="634"/>
      <c r="CO31" s="634"/>
      <c r="CP31" s="634"/>
      <c r="CQ31" s="635"/>
      <c r="CR31" s="636">
        <v>53936</v>
      </c>
      <c r="CS31" s="668"/>
      <c r="CT31" s="668"/>
      <c r="CU31" s="668"/>
      <c r="CV31" s="668"/>
      <c r="CW31" s="668"/>
      <c r="CX31" s="668"/>
      <c r="CY31" s="669"/>
      <c r="CZ31" s="641">
        <v>0.2</v>
      </c>
      <c r="DA31" s="666"/>
      <c r="DB31" s="666"/>
      <c r="DC31" s="670"/>
      <c r="DD31" s="645">
        <v>53272</v>
      </c>
      <c r="DE31" s="668"/>
      <c r="DF31" s="668"/>
      <c r="DG31" s="668"/>
      <c r="DH31" s="668"/>
      <c r="DI31" s="668"/>
      <c r="DJ31" s="668"/>
      <c r="DK31" s="669"/>
      <c r="DL31" s="645">
        <v>53272</v>
      </c>
      <c r="DM31" s="668"/>
      <c r="DN31" s="668"/>
      <c r="DO31" s="668"/>
      <c r="DP31" s="668"/>
      <c r="DQ31" s="668"/>
      <c r="DR31" s="668"/>
      <c r="DS31" s="668"/>
      <c r="DT31" s="668"/>
      <c r="DU31" s="668"/>
      <c r="DV31" s="669"/>
      <c r="DW31" s="641">
        <v>0.5</v>
      </c>
      <c r="DX31" s="666"/>
      <c r="DY31" s="666"/>
      <c r="DZ31" s="666"/>
      <c r="EA31" s="666"/>
      <c r="EB31" s="666"/>
      <c r="EC31" s="667"/>
    </row>
    <row r="32" spans="2:133" ht="11.25" customHeight="1" x14ac:dyDescent="0.2">
      <c r="B32" s="633" t="s">
        <v>301</v>
      </c>
      <c r="C32" s="634"/>
      <c r="D32" s="634"/>
      <c r="E32" s="634"/>
      <c r="F32" s="634"/>
      <c r="G32" s="634"/>
      <c r="H32" s="634"/>
      <c r="I32" s="634"/>
      <c r="J32" s="634"/>
      <c r="K32" s="634"/>
      <c r="L32" s="634"/>
      <c r="M32" s="634"/>
      <c r="N32" s="634"/>
      <c r="O32" s="634"/>
      <c r="P32" s="634"/>
      <c r="Q32" s="635"/>
      <c r="R32" s="636">
        <v>1178245</v>
      </c>
      <c r="S32" s="637"/>
      <c r="T32" s="637"/>
      <c r="U32" s="637"/>
      <c r="V32" s="637"/>
      <c r="W32" s="637"/>
      <c r="X32" s="637"/>
      <c r="Y32" s="638"/>
      <c r="Z32" s="639">
        <v>4.9000000000000004</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98.4</v>
      </c>
      <c r="BH32" s="668"/>
      <c r="BI32" s="668"/>
      <c r="BJ32" s="668"/>
      <c r="BK32" s="668"/>
      <c r="BL32" s="668"/>
      <c r="BM32" s="642">
        <v>95.3</v>
      </c>
      <c r="BN32" s="668"/>
      <c r="BO32" s="668"/>
      <c r="BP32" s="668"/>
      <c r="BQ32" s="691"/>
      <c r="BR32" s="693">
        <v>98.7</v>
      </c>
      <c r="BS32" s="668"/>
      <c r="BT32" s="668"/>
      <c r="BU32" s="668"/>
      <c r="BV32" s="668"/>
      <c r="BW32" s="668"/>
      <c r="BX32" s="642">
        <v>95</v>
      </c>
      <c r="BY32" s="668"/>
      <c r="BZ32" s="668"/>
      <c r="CA32" s="668"/>
      <c r="CB32" s="691"/>
      <c r="CD32" s="676"/>
      <c r="CE32" s="677"/>
      <c r="CF32" s="633" t="s">
        <v>304</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6"/>
      <c r="DB32" s="666"/>
      <c r="DC32" s="670"/>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6"/>
      <c r="DY32" s="666"/>
      <c r="DZ32" s="666"/>
      <c r="EA32" s="666"/>
      <c r="EB32" s="666"/>
      <c r="EC32" s="667"/>
    </row>
    <row r="33" spans="2:133" ht="11.25" customHeight="1" x14ac:dyDescent="0.2">
      <c r="B33" s="633" t="s">
        <v>305</v>
      </c>
      <c r="C33" s="634"/>
      <c r="D33" s="634"/>
      <c r="E33" s="634"/>
      <c r="F33" s="634"/>
      <c r="G33" s="634"/>
      <c r="H33" s="634"/>
      <c r="I33" s="634"/>
      <c r="J33" s="634"/>
      <c r="K33" s="634"/>
      <c r="L33" s="634"/>
      <c r="M33" s="634"/>
      <c r="N33" s="634"/>
      <c r="O33" s="634"/>
      <c r="P33" s="634"/>
      <c r="Q33" s="635"/>
      <c r="R33" s="636">
        <v>24807</v>
      </c>
      <c r="S33" s="637"/>
      <c r="T33" s="637"/>
      <c r="U33" s="637"/>
      <c r="V33" s="637"/>
      <c r="W33" s="637"/>
      <c r="X33" s="637"/>
      <c r="Y33" s="638"/>
      <c r="Z33" s="639">
        <v>0.1</v>
      </c>
      <c r="AA33" s="639"/>
      <c r="AB33" s="639"/>
      <c r="AC33" s="639"/>
      <c r="AD33" s="640">
        <v>4037</v>
      </c>
      <c r="AE33" s="640"/>
      <c r="AF33" s="640"/>
      <c r="AG33" s="640"/>
      <c r="AH33" s="640"/>
      <c r="AI33" s="640"/>
      <c r="AJ33" s="640"/>
      <c r="AK33" s="640"/>
      <c r="AL33" s="641">
        <v>0</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98.4</v>
      </c>
      <c r="BH33" s="695"/>
      <c r="BI33" s="695"/>
      <c r="BJ33" s="695"/>
      <c r="BK33" s="695"/>
      <c r="BL33" s="695"/>
      <c r="BM33" s="696">
        <v>94.4</v>
      </c>
      <c r="BN33" s="695"/>
      <c r="BO33" s="695"/>
      <c r="BP33" s="695"/>
      <c r="BQ33" s="697"/>
      <c r="BR33" s="694">
        <v>98.1</v>
      </c>
      <c r="BS33" s="695"/>
      <c r="BT33" s="695"/>
      <c r="BU33" s="695"/>
      <c r="BV33" s="695"/>
      <c r="BW33" s="695"/>
      <c r="BX33" s="696">
        <v>94</v>
      </c>
      <c r="BY33" s="695"/>
      <c r="BZ33" s="695"/>
      <c r="CA33" s="695"/>
      <c r="CB33" s="697"/>
      <c r="CD33" s="633" t="s">
        <v>307</v>
      </c>
      <c r="CE33" s="634"/>
      <c r="CF33" s="634"/>
      <c r="CG33" s="634"/>
      <c r="CH33" s="634"/>
      <c r="CI33" s="634"/>
      <c r="CJ33" s="634"/>
      <c r="CK33" s="634"/>
      <c r="CL33" s="634"/>
      <c r="CM33" s="634"/>
      <c r="CN33" s="634"/>
      <c r="CO33" s="634"/>
      <c r="CP33" s="634"/>
      <c r="CQ33" s="635"/>
      <c r="CR33" s="636">
        <v>10569181</v>
      </c>
      <c r="CS33" s="668"/>
      <c r="CT33" s="668"/>
      <c r="CU33" s="668"/>
      <c r="CV33" s="668"/>
      <c r="CW33" s="668"/>
      <c r="CX33" s="668"/>
      <c r="CY33" s="669"/>
      <c r="CZ33" s="641">
        <v>48.1</v>
      </c>
      <c r="DA33" s="666"/>
      <c r="DB33" s="666"/>
      <c r="DC33" s="670"/>
      <c r="DD33" s="645">
        <v>8343013</v>
      </c>
      <c r="DE33" s="668"/>
      <c r="DF33" s="668"/>
      <c r="DG33" s="668"/>
      <c r="DH33" s="668"/>
      <c r="DI33" s="668"/>
      <c r="DJ33" s="668"/>
      <c r="DK33" s="669"/>
      <c r="DL33" s="645">
        <v>4721643</v>
      </c>
      <c r="DM33" s="668"/>
      <c r="DN33" s="668"/>
      <c r="DO33" s="668"/>
      <c r="DP33" s="668"/>
      <c r="DQ33" s="668"/>
      <c r="DR33" s="668"/>
      <c r="DS33" s="668"/>
      <c r="DT33" s="668"/>
      <c r="DU33" s="668"/>
      <c r="DV33" s="669"/>
      <c r="DW33" s="641">
        <v>40.5</v>
      </c>
      <c r="DX33" s="666"/>
      <c r="DY33" s="666"/>
      <c r="DZ33" s="666"/>
      <c r="EA33" s="666"/>
      <c r="EB33" s="666"/>
      <c r="EC33" s="667"/>
    </row>
    <row r="34" spans="2:133" ht="11.25" customHeight="1" x14ac:dyDescent="0.2">
      <c r="B34" s="633" t="s">
        <v>308</v>
      </c>
      <c r="C34" s="634"/>
      <c r="D34" s="634"/>
      <c r="E34" s="634"/>
      <c r="F34" s="634"/>
      <c r="G34" s="634"/>
      <c r="H34" s="634"/>
      <c r="I34" s="634"/>
      <c r="J34" s="634"/>
      <c r="K34" s="634"/>
      <c r="L34" s="634"/>
      <c r="M34" s="634"/>
      <c r="N34" s="634"/>
      <c r="O34" s="634"/>
      <c r="P34" s="634"/>
      <c r="Q34" s="635"/>
      <c r="R34" s="636">
        <v>1216947</v>
      </c>
      <c r="S34" s="637"/>
      <c r="T34" s="637"/>
      <c r="U34" s="637"/>
      <c r="V34" s="637"/>
      <c r="W34" s="637"/>
      <c r="X34" s="637"/>
      <c r="Y34" s="638"/>
      <c r="Z34" s="639">
        <v>5</v>
      </c>
      <c r="AA34" s="639"/>
      <c r="AB34" s="639"/>
      <c r="AC34" s="639"/>
      <c r="AD34" s="640" t="s">
        <v>122</v>
      </c>
      <c r="AE34" s="640"/>
      <c r="AF34" s="640"/>
      <c r="AG34" s="640"/>
      <c r="AH34" s="640"/>
      <c r="AI34" s="640"/>
      <c r="AJ34" s="640"/>
      <c r="AK34" s="640"/>
      <c r="AL34" s="641" t="s">
        <v>122</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309</v>
      </c>
      <c r="CE34" s="634"/>
      <c r="CF34" s="634"/>
      <c r="CG34" s="634"/>
      <c r="CH34" s="634"/>
      <c r="CI34" s="634"/>
      <c r="CJ34" s="634"/>
      <c r="CK34" s="634"/>
      <c r="CL34" s="634"/>
      <c r="CM34" s="634"/>
      <c r="CN34" s="634"/>
      <c r="CO34" s="634"/>
      <c r="CP34" s="634"/>
      <c r="CQ34" s="635"/>
      <c r="CR34" s="636">
        <v>4106674</v>
      </c>
      <c r="CS34" s="637"/>
      <c r="CT34" s="637"/>
      <c r="CU34" s="637"/>
      <c r="CV34" s="637"/>
      <c r="CW34" s="637"/>
      <c r="CX34" s="637"/>
      <c r="CY34" s="638"/>
      <c r="CZ34" s="641">
        <v>18.7</v>
      </c>
      <c r="DA34" s="666"/>
      <c r="DB34" s="666"/>
      <c r="DC34" s="670"/>
      <c r="DD34" s="645">
        <v>2914596</v>
      </c>
      <c r="DE34" s="637"/>
      <c r="DF34" s="637"/>
      <c r="DG34" s="637"/>
      <c r="DH34" s="637"/>
      <c r="DI34" s="637"/>
      <c r="DJ34" s="637"/>
      <c r="DK34" s="638"/>
      <c r="DL34" s="645">
        <v>2389756</v>
      </c>
      <c r="DM34" s="637"/>
      <c r="DN34" s="637"/>
      <c r="DO34" s="637"/>
      <c r="DP34" s="637"/>
      <c r="DQ34" s="637"/>
      <c r="DR34" s="637"/>
      <c r="DS34" s="637"/>
      <c r="DT34" s="637"/>
      <c r="DU34" s="637"/>
      <c r="DV34" s="638"/>
      <c r="DW34" s="641">
        <v>20.5</v>
      </c>
      <c r="DX34" s="666"/>
      <c r="DY34" s="666"/>
      <c r="DZ34" s="666"/>
      <c r="EA34" s="666"/>
      <c r="EB34" s="666"/>
      <c r="EC34" s="667"/>
    </row>
    <row r="35" spans="2:133" ht="11.25" customHeight="1" x14ac:dyDescent="0.2">
      <c r="B35" s="633" t="s">
        <v>310</v>
      </c>
      <c r="C35" s="634"/>
      <c r="D35" s="634"/>
      <c r="E35" s="634"/>
      <c r="F35" s="634"/>
      <c r="G35" s="634"/>
      <c r="H35" s="634"/>
      <c r="I35" s="634"/>
      <c r="J35" s="634"/>
      <c r="K35" s="634"/>
      <c r="L35" s="634"/>
      <c r="M35" s="634"/>
      <c r="N35" s="634"/>
      <c r="O35" s="634"/>
      <c r="P35" s="634"/>
      <c r="Q35" s="635"/>
      <c r="R35" s="636">
        <v>1097229</v>
      </c>
      <c r="S35" s="637"/>
      <c r="T35" s="637"/>
      <c r="U35" s="637"/>
      <c r="V35" s="637"/>
      <c r="W35" s="637"/>
      <c r="X35" s="637"/>
      <c r="Y35" s="638"/>
      <c r="Z35" s="639">
        <v>4.5</v>
      </c>
      <c r="AA35" s="639"/>
      <c r="AB35" s="639"/>
      <c r="AC35" s="639"/>
      <c r="AD35" s="640" t="s">
        <v>122</v>
      </c>
      <c r="AE35" s="640"/>
      <c r="AF35" s="640"/>
      <c r="AG35" s="640"/>
      <c r="AH35" s="640"/>
      <c r="AI35" s="640"/>
      <c r="AJ35" s="640"/>
      <c r="AK35" s="640"/>
      <c r="AL35" s="641" t="s">
        <v>122</v>
      </c>
      <c r="AM35" s="642"/>
      <c r="AN35" s="642"/>
      <c r="AO35" s="643"/>
      <c r="AP35" s="218"/>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193033</v>
      </c>
      <c r="CS35" s="668"/>
      <c r="CT35" s="668"/>
      <c r="CU35" s="668"/>
      <c r="CV35" s="668"/>
      <c r="CW35" s="668"/>
      <c r="CX35" s="668"/>
      <c r="CY35" s="669"/>
      <c r="CZ35" s="641">
        <v>0.9</v>
      </c>
      <c r="DA35" s="666"/>
      <c r="DB35" s="666"/>
      <c r="DC35" s="670"/>
      <c r="DD35" s="645">
        <v>173940</v>
      </c>
      <c r="DE35" s="668"/>
      <c r="DF35" s="668"/>
      <c r="DG35" s="668"/>
      <c r="DH35" s="668"/>
      <c r="DI35" s="668"/>
      <c r="DJ35" s="668"/>
      <c r="DK35" s="669"/>
      <c r="DL35" s="645">
        <v>173940</v>
      </c>
      <c r="DM35" s="668"/>
      <c r="DN35" s="668"/>
      <c r="DO35" s="668"/>
      <c r="DP35" s="668"/>
      <c r="DQ35" s="668"/>
      <c r="DR35" s="668"/>
      <c r="DS35" s="668"/>
      <c r="DT35" s="668"/>
      <c r="DU35" s="668"/>
      <c r="DV35" s="669"/>
      <c r="DW35" s="641">
        <v>1.5</v>
      </c>
      <c r="DX35" s="666"/>
      <c r="DY35" s="666"/>
      <c r="DZ35" s="666"/>
      <c r="EA35" s="666"/>
      <c r="EB35" s="666"/>
      <c r="EC35" s="667"/>
    </row>
    <row r="36" spans="2:133" ht="11.25" customHeight="1" x14ac:dyDescent="0.2">
      <c r="B36" s="633" t="s">
        <v>314</v>
      </c>
      <c r="C36" s="634"/>
      <c r="D36" s="634"/>
      <c r="E36" s="634"/>
      <c r="F36" s="634"/>
      <c r="G36" s="634"/>
      <c r="H36" s="634"/>
      <c r="I36" s="634"/>
      <c r="J36" s="634"/>
      <c r="K36" s="634"/>
      <c r="L36" s="634"/>
      <c r="M36" s="634"/>
      <c r="N36" s="634"/>
      <c r="O36" s="634"/>
      <c r="P36" s="634"/>
      <c r="Q36" s="635"/>
      <c r="R36" s="636">
        <v>1808862</v>
      </c>
      <c r="S36" s="637"/>
      <c r="T36" s="637"/>
      <c r="U36" s="637"/>
      <c r="V36" s="637"/>
      <c r="W36" s="637"/>
      <c r="X36" s="637"/>
      <c r="Y36" s="638"/>
      <c r="Z36" s="639">
        <v>7.5</v>
      </c>
      <c r="AA36" s="639"/>
      <c r="AB36" s="639"/>
      <c r="AC36" s="639"/>
      <c r="AD36" s="640" t="s">
        <v>122</v>
      </c>
      <c r="AE36" s="640"/>
      <c r="AF36" s="640"/>
      <c r="AG36" s="640"/>
      <c r="AH36" s="640"/>
      <c r="AI36" s="640"/>
      <c r="AJ36" s="640"/>
      <c r="AK36" s="640"/>
      <c r="AL36" s="641" t="s">
        <v>122</v>
      </c>
      <c r="AM36" s="642"/>
      <c r="AN36" s="642"/>
      <c r="AO36" s="643"/>
      <c r="AP36" s="218"/>
      <c r="AQ36" s="702" t="s">
        <v>315</v>
      </c>
      <c r="AR36" s="703"/>
      <c r="AS36" s="703"/>
      <c r="AT36" s="703"/>
      <c r="AU36" s="703"/>
      <c r="AV36" s="703"/>
      <c r="AW36" s="703"/>
      <c r="AX36" s="703"/>
      <c r="AY36" s="704"/>
      <c r="AZ36" s="625">
        <v>2855337</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28736</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2234248</v>
      </c>
      <c r="CS36" s="637"/>
      <c r="CT36" s="637"/>
      <c r="CU36" s="637"/>
      <c r="CV36" s="637"/>
      <c r="CW36" s="637"/>
      <c r="CX36" s="637"/>
      <c r="CY36" s="638"/>
      <c r="CZ36" s="641">
        <v>10.199999999999999</v>
      </c>
      <c r="DA36" s="666"/>
      <c r="DB36" s="666"/>
      <c r="DC36" s="670"/>
      <c r="DD36" s="645">
        <v>1903989</v>
      </c>
      <c r="DE36" s="637"/>
      <c r="DF36" s="637"/>
      <c r="DG36" s="637"/>
      <c r="DH36" s="637"/>
      <c r="DI36" s="637"/>
      <c r="DJ36" s="637"/>
      <c r="DK36" s="638"/>
      <c r="DL36" s="645">
        <v>622868</v>
      </c>
      <c r="DM36" s="637"/>
      <c r="DN36" s="637"/>
      <c r="DO36" s="637"/>
      <c r="DP36" s="637"/>
      <c r="DQ36" s="637"/>
      <c r="DR36" s="637"/>
      <c r="DS36" s="637"/>
      <c r="DT36" s="637"/>
      <c r="DU36" s="637"/>
      <c r="DV36" s="638"/>
      <c r="DW36" s="641">
        <v>5.3</v>
      </c>
      <c r="DX36" s="666"/>
      <c r="DY36" s="666"/>
      <c r="DZ36" s="666"/>
      <c r="EA36" s="666"/>
      <c r="EB36" s="666"/>
      <c r="EC36" s="667"/>
    </row>
    <row r="37" spans="2:133" ht="11.25" customHeight="1" x14ac:dyDescent="0.2">
      <c r="B37" s="633" t="s">
        <v>318</v>
      </c>
      <c r="C37" s="634"/>
      <c r="D37" s="634"/>
      <c r="E37" s="634"/>
      <c r="F37" s="634"/>
      <c r="G37" s="634"/>
      <c r="H37" s="634"/>
      <c r="I37" s="634"/>
      <c r="J37" s="634"/>
      <c r="K37" s="634"/>
      <c r="L37" s="634"/>
      <c r="M37" s="634"/>
      <c r="N37" s="634"/>
      <c r="O37" s="634"/>
      <c r="P37" s="634"/>
      <c r="Q37" s="635"/>
      <c r="R37" s="636">
        <v>649275</v>
      </c>
      <c r="S37" s="637"/>
      <c r="T37" s="637"/>
      <c r="U37" s="637"/>
      <c r="V37" s="637"/>
      <c r="W37" s="637"/>
      <c r="X37" s="637"/>
      <c r="Y37" s="638"/>
      <c r="Z37" s="639">
        <v>2.7</v>
      </c>
      <c r="AA37" s="639"/>
      <c r="AB37" s="639"/>
      <c r="AC37" s="639"/>
      <c r="AD37" s="640">
        <v>167980</v>
      </c>
      <c r="AE37" s="640"/>
      <c r="AF37" s="640"/>
      <c r="AG37" s="640"/>
      <c r="AH37" s="640"/>
      <c r="AI37" s="640"/>
      <c r="AJ37" s="640"/>
      <c r="AK37" s="640"/>
      <c r="AL37" s="641">
        <v>1.5</v>
      </c>
      <c r="AM37" s="642"/>
      <c r="AN37" s="642"/>
      <c r="AO37" s="643"/>
      <c r="AQ37" s="699" t="s">
        <v>319</v>
      </c>
      <c r="AR37" s="700"/>
      <c r="AS37" s="700"/>
      <c r="AT37" s="700"/>
      <c r="AU37" s="700"/>
      <c r="AV37" s="700"/>
      <c r="AW37" s="700"/>
      <c r="AX37" s="700"/>
      <c r="AY37" s="701"/>
      <c r="AZ37" s="636">
        <v>601961</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-3815</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5189</v>
      </c>
      <c r="CS37" s="668"/>
      <c r="CT37" s="668"/>
      <c r="CU37" s="668"/>
      <c r="CV37" s="668"/>
      <c r="CW37" s="668"/>
      <c r="CX37" s="668"/>
      <c r="CY37" s="669"/>
      <c r="CZ37" s="641">
        <v>0</v>
      </c>
      <c r="DA37" s="666"/>
      <c r="DB37" s="666"/>
      <c r="DC37" s="670"/>
      <c r="DD37" s="645">
        <v>2183</v>
      </c>
      <c r="DE37" s="668"/>
      <c r="DF37" s="668"/>
      <c r="DG37" s="668"/>
      <c r="DH37" s="668"/>
      <c r="DI37" s="668"/>
      <c r="DJ37" s="668"/>
      <c r="DK37" s="669"/>
      <c r="DL37" s="645">
        <v>2183</v>
      </c>
      <c r="DM37" s="668"/>
      <c r="DN37" s="668"/>
      <c r="DO37" s="668"/>
      <c r="DP37" s="668"/>
      <c r="DQ37" s="668"/>
      <c r="DR37" s="668"/>
      <c r="DS37" s="668"/>
      <c r="DT37" s="668"/>
      <c r="DU37" s="668"/>
      <c r="DV37" s="669"/>
      <c r="DW37" s="641">
        <v>0</v>
      </c>
      <c r="DX37" s="666"/>
      <c r="DY37" s="666"/>
      <c r="DZ37" s="666"/>
      <c r="EA37" s="666"/>
      <c r="EB37" s="666"/>
      <c r="EC37" s="667"/>
    </row>
    <row r="38" spans="2:133" ht="11.25" customHeight="1" x14ac:dyDescent="0.2">
      <c r="B38" s="633" t="s">
        <v>322</v>
      </c>
      <c r="C38" s="634"/>
      <c r="D38" s="634"/>
      <c r="E38" s="634"/>
      <c r="F38" s="634"/>
      <c r="G38" s="634"/>
      <c r="H38" s="634"/>
      <c r="I38" s="634"/>
      <c r="J38" s="634"/>
      <c r="K38" s="634"/>
      <c r="L38" s="634"/>
      <c r="M38" s="634"/>
      <c r="N38" s="634"/>
      <c r="O38" s="634"/>
      <c r="P38" s="634"/>
      <c r="Q38" s="635"/>
      <c r="R38" s="636">
        <v>959124</v>
      </c>
      <c r="S38" s="637"/>
      <c r="T38" s="637"/>
      <c r="U38" s="637"/>
      <c r="V38" s="637"/>
      <c r="W38" s="637"/>
      <c r="X38" s="637"/>
      <c r="Y38" s="638"/>
      <c r="Z38" s="639">
        <v>4</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v>83268</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6157</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2200804</v>
      </c>
      <c r="CS38" s="637"/>
      <c r="CT38" s="637"/>
      <c r="CU38" s="637"/>
      <c r="CV38" s="637"/>
      <c r="CW38" s="637"/>
      <c r="CX38" s="637"/>
      <c r="CY38" s="638"/>
      <c r="CZ38" s="641">
        <v>10</v>
      </c>
      <c r="DA38" s="666"/>
      <c r="DB38" s="666"/>
      <c r="DC38" s="670"/>
      <c r="DD38" s="645">
        <v>1816384</v>
      </c>
      <c r="DE38" s="637"/>
      <c r="DF38" s="637"/>
      <c r="DG38" s="637"/>
      <c r="DH38" s="637"/>
      <c r="DI38" s="637"/>
      <c r="DJ38" s="637"/>
      <c r="DK38" s="638"/>
      <c r="DL38" s="645">
        <v>1535079</v>
      </c>
      <c r="DM38" s="637"/>
      <c r="DN38" s="637"/>
      <c r="DO38" s="637"/>
      <c r="DP38" s="637"/>
      <c r="DQ38" s="637"/>
      <c r="DR38" s="637"/>
      <c r="DS38" s="637"/>
      <c r="DT38" s="637"/>
      <c r="DU38" s="637"/>
      <c r="DV38" s="638"/>
      <c r="DW38" s="641">
        <v>13.2</v>
      </c>
      <c r="DX38" s="666"/>
      <c r="DY38" s="666"/>
      <c r="DZ38" s="666"/>
      <c r="EA38" s="666"/>
      <c r="EB38" s="666"/>
      <c r="EC38" s="667"/>
    </row>
    <row r="39" spans="2:133" ht="11.25" customHeight="1" x14ac:dyDescent="0.2">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v>2434</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8240</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1607609</v>
      </c>
      <c r="CS39" s="668"/>
      <c r="CT39" s="668"/>
      <c r="CU39" s="668"/>
      <c r="CV39" s="668"/>
      <c r="CW39" s="668"/>
      <c r="CX39" s="668"/>
      <c r="CY39" s="669"/>
      <c r="CZ39" s="641">
        <v>7.3</v>
      </c>
      <c r="DA39" s="666"/>
      <c r="DB39" s="666"/>
      <c r="DC39" s="670"/>
      <c r="DD39" s="645">
        <v>1331691</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2">
      <c r="B40" s="633" t="s">
        <v>330</v>
      </c>
      <c r="C40" s="634"/>
      <c r="D40" s="634"/>
      <c r="E40" s="634"/>
      <c r="F40" s="634"/>
      <c r="G40" s="634"/>
      <c r="H40" s="634"/>
      <c r="I40" s="634"/>
      <c r="J40" s="634"/>
      <c r="K40" s="634"/>
      <c r="L40" s="634"/>
      <c r="M40" s="634"/>
      <c r="N40" s="634"/>
      <c r="O40" s="634"/>
      <c r="P40" s="634"/>
      <c r="Q40" s="635"/>
      <c r="R40" s="636">
        <v>104624</v>
      </c>
      <c r="S40" s="637"/>
      <c r="T40" s="637"/>
      <c r="U40" s="637"/>
      <c r="V40" s="637"/>
      <c r="W40" s="637"/>
      <c r="X40" s="637"/>
      <c r="Y40" s="638"/>
      <c r="Z40" s="639">
        <v>0.4</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t="s">
        <v>122</v>
      </c>
      <c r="BA40" s="637"/>
      <c r="BB40" s="637"/>
      <c r="BC40" s="637"/>
      <c r="BD40" s="668"/>
      <c r="BE40" s="668"/>
      <c r="BF40" s="691"/>
      <c r="BG40" s="684" t="s">
        <v>332</v>
      </c>
      <c r="BH40" s="685"/>
      <c r="BI40" s="685"/>
      <c r="BJ40" s="685"/>
      <c r="BK40" s="685"/>
      <c r="BL40" s="214"/>
      <c r="BM40" s="634" t="s">
        <v>333</v>
      </c>
      <c r="BN40" s="634"/>
      <c r="BO40" s="634"/>
      <c r="BP40" s="634"/>
      <c r="BQ40" s="634"/>
      <c r="BR40" s="634"/>
      <c r="BS40" s="634"/>
      <c r="BT40" s="634"/>
      <c r="BU40" s="635"/>
      <c r="BV40" s="636">
        <v>109</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226813</v>
      </c>
      <c r="CS40" s="637"/>
      <c r="CT40" s="637"/>
      <c r="CU40" s="637"/>
      <c r="CV40" s="637"/>
      <c r="CW40" s="637"/>
      <c r="CX40" s="637"/>
      <c r="CY40" s="638"/>
      <c r="CZ40" s="641">
        <v>1</v>
      </c>
      <c r="DA40" s="666"/>
      <c r="DB40" s="666"/>
      <c r="DC40" s="670"/>
      <c r="DD40" s="645">
        <v>202413</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2">
      <c r="B41" s="657" t="s">
        <v>335</v>
      </c>
      <c r="C41" s="658"/>
      <c r="D41" s="658"/>
      <c r="E41" s="658"/>
      <c r="F41" s="658"/>
      <c r="G41" s="658"/>
      <c r="H41" s="658"/>
      <c r="I41" s="658"/>
      <c r="J41" s="658"/>
      <c r="K41" s="658"/>
      <c r="L41" s="658"/>
      <c r="M41" s="658"/>
      <c r="N41" s="658"/>
      <c r="O41" s="658"/>
      <c r="P41" s="658"/>
      <c r="Q41" s="659"/>
      <c r="R41" s="708">
        <v>24209526</v>
      </c>
      <c r="S41" s="709"/>
      <c r="T41" s="709"/>
      <c r="U41" s="709"/>
      <c r="V41" s="709"/>
      <c r="W41" s="709"/>
      <c r="X41" s="709"/>
      <c r="Y41" s="713"/>
      <c r="Z41" s="714">
        <v>100</v>
      </c>
      <c r="AA41" s="714"/>
      <c r="AB41" s="714"/>
      <c r="AC41" s="714"/>
      <c r="AD41" s="715">
        <v>11549429</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407181</v>
      </c>
      <c r="BA41" s="637"/>
      <c r="BB41" s="637"/>
      <c r="BC41" s="637"/>
      <c r="BD41" s="668"/>
      <c r="BE41" s="668"/>
      <c r="BF41" s="691"/>
      <c r="BG41" s="684"/>
      <c r="BH41" s="685"/>
      <c r="BI41" s="685"/>
      <c r="BJ41" s="685"/>
      <c r="BK41" s="685"/>
      <c r="BL41" s="214"/>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339</v>
      </c>
      <c r="AR42" s="706"/>
      <c r="AS42" s="706"/>
      <c r="AT42" s="706"/>
      <c r="AU42" s="706"/>
      <c r="AV42" s="706"/>
      <c r="AW42" s="706"/>
      <c r="AX42" s="706"/>
      <c r="AY42" s="707"/>
      <c r="AZ42" s="708">
        <v>1760493</v>
      </c>
      <c r="BA42" s="709"/>
      <c r="BB42" s="709"/>
      <c r="BC42" s="709"/>
      <c r="BD42" s="695"/>
      <c r="BE42" s="695"/>
      <c r="BF42" s="697"/>
      <c r="BG42" s="686"/>
      <c r="BH42" s="687"/>
      <c r="BI42" s="687"/>
      <c r="BJ42" s="687"/>
      <c r="BK42" s="687"/>
      <c r="BL42" s="215"/>
      <c r="BM42" s="658" t="s">
        <v>340</v>
      </c>
      <c r="BN42" s="658"/>
      <c r="BO42" s="658"/>
      <c r="BP42" s="658"/>
      <c r="BQ42" s="658"/>
      <c r="BR42" s="658"/>
      <c r="BS42" s="658"/>
      <c r="BT42" s="658"/>
      <c r="BU42" s="659"/>
      <c r="BV42" s="708">
        <v>386</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2131465</v>
      </c>
      <c r="CS42" s="668"/>
      <c r="CT42" s="668"/>
      <c r="CU42" s="668"/>
      <c r="CV42" s="668"/>
      <c r="CW42" s="668"/>
      <c r="CX42" s="668"/>
      <c r="CY42" s="669"/>
      <c r="CZ42" s="641">
        <v>9.6999999999999993</v>
      </c>
      <c r="DA42" s="666"/>
      <c r="DB42" s="666"/>
      <c r="DC42" s="670"/>
      <c r="DD42" s="645">
        <v>876927</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342</v>
      </c>
      <c r="CD43" s="633" t="s">
        <v>343</v>
      </c>
      <c r="CE43" s="634"/>
      <c r="CF43" s="634"/>
      <c r="CG43" s="634"/>
      <c r="CH43" s="634"/>
      <c r="CI43" s="634"/>
      <c r="CJ43" s="634"/>
      <c r="CK43" s="634"/>
      <c r="CL43" s="634"/>
      <c r="CM43" s="634"/>
      <c r="CN43" s="634"/>
      <c r="CO43" s="634"/>
      <c r="CP43" s="634"/>
      <c r="CQ43" s="635"/>
      <c r="CR43" s="636">
        <v>72899</v>
      </c>
      <c r="CS43" s="668"/>
      <c r="CT43" s="668"/>
      <c r="CU43" s="668"/>
      <c r="CV43" s="668"/>
      <c r="CW43" s="668"/>
      <c r="CX43" s="668"/>
      <c r="CY43" s="669"/>
      <c r="CZ43" s="641">
        <v>0.3</v>
      </c>
      <c r="DA43" s="666"/>
      <c r="DB43" s="666"/>
      <c r="DC43" s="670"/>
      <c r="DD43" s="645">
        <v>72899</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2121492</v>
      </c>
      <c r="CS44" s="637"/>
      <c r="CT44" s="637"/>
      <c r="CU44" s="637"/>
      <c r="CV44" s="637"/>
      <c r="CW44" s="637"/>
      <c r="CX44" s="637"/>
      <c r="CY44" s="638"/>
      <c r="CZ44" s="641">
        <v>9.6999999999999993</v>
      </c>
      <c r="DA44" s="642"/>
      <c r="DB44" s="642"/>
      <c r="DC44" s="648"/>
      <c r="DD44" s="645">
        <v>876607</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552663</v>
      </c>
      <c r="CS45" s="668"/>
      <c r="CT45" s="668"/>
      <c r="CU45" s="668"/>
      <c r="CV45" s="668"/>
      <c r="CW45" s="668"/>
      <c r="CX45" s="668"/>
      <c r="CY45" s="669"/>
      <c r="CZ45" s="641">
        <v>2.5</v>
      </c>
      <c r="DA45" s="666"/>
      <c r="DB45" s="666"/>
      <c r="DC45" s="670"/>
      <c r="DD45" s="645">
        <v>199884</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348</v>
      </c>
      <c r="CG46" s="634"/>
      <c r="CH46" s="634"/>
      <c r="CI46" s="634"/>
      <c r="CJ46" s="634"/>
      <c r="CK46" s="634"/>
      <c r="CL46" s="634"/>
      <c r="CM46" s="634"/>
      <c r="CN46" s="634"/>
      <c r="CO46" s="634"/>
      <c r="CP46" s="634"/>
      <c r="CQ46" s="635"/>
      <c r="CR46" s="636">
        <v>1524645</v>
      </c>
      <c r="CS46" s="637"/>
      <c r="CT46" s="637"/>
      <c r="CU46" s="637"/>
      <c r="CV46" s="637"/>
      <c r="CW46" s="637"/>
      <c r="CX46" s="637"/>
      <c r="CY46" s="638"/>
      <c r="CZ46" s="641">
        <v>6.9</v>
      </c>
      <c r="DA46" s="642"/>
      <c r="DB46" s="642"/>
      <c r="DC46" s="648"/>
      <c r="DD46" s="645">
        <v>654039</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349</v>
      </c>
      <c r="CG47" s="634"/>
      <c r="CH47" s="634"/>
      <c r="CI47" s="634"/>
      <c r="CJ47" s="634"/>
      <c r="CK47" s="634"/>
      <c r="CL47" s="634"/>
      <c r="CM47" s="634"/>
      <c r="CN47" s="634"/>
      <c r="CO47" s="634"/>
      <c r="CP47" s="634"/>
      <c r="CQ47" s="635"/>
      <c r="CR47" s="636">
        <v>9973</v>
      </c>
      <c r="CS47" s="668"/>
      <c r="CT47" s="668"/>
      <c r="CU47" s="668"/>
      <c r="CV47" s="668"/>
      <c r="CW47" s="668"/>
      <c r="CX47" s="668"/>
      <c r="CY47" s="669"/>
      <c r="CZ47" s="641">
        <v>0</v>
      </c>
      <c r="DA47" s="666"/>
      <c r="DB47" s="666"/>
      <c r="DC47" s="670"/>
      <c r="DD47" s="645">
        <v>320</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1" x14ac:dyDescent="0.2">
      <c r="B48" s="219"/>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351</v>
      </c>
      <c r="CE49" s="658"/>
      <c r="CF49" s="658"/>
      <c r="CG49" s="658"/>
      <c r="CH49" s="658"/>
      <c r="CI49" s="658"/>
      <c r="CJ49" s="658"/>
      <c r="CK49" s="658"/>
      <c r="CL49" s="658"/>
      <c r="CM49" s="658"/>
      <c r="CN49" s="658"/>
      <c r="CO49" s="658"/>
      <c r="CP49" s="658"/>
      <c r="CQ49" s="659"/>
      <c r="CR49" s="708">
        <v>21981698</v>
      </c>
      <c r="CS49" s="695"/>
      <c r="CT49" s="695"/>
      <c r="CU49" s="695"/>
      <c r="CV49" s="695"/>
      <c r="CW49" s="695"/>
      <c r="CX49" s="695"/>
      <c r="CY49" s="724"/>
      <c r="CZ49" s="716">
        <v>100</v>
      </c>
      <c r="DA49" s="725"/>
      <c r="DB49" s="725"/>
      <c r="DC49" s="726"/>
      <c r="DD49" s="727">
        <v>16092455</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w3O42A+qBTDPXuo1I3CcleYJM2p4oNrtOJhEPVckhX8UMxHka8rcmRaH10Ny7N6P/Ewo2n1W+WraJpyKeyrV9w==" saltValue="hE+5QFjS/h/Zd8TBP5uco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8" zoomScaleNormal="68"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2">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9"/>
    </row>
    <row r="6" spans="1:131" s="230"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2">
      <c r="A7" s="231">
        <v>1</v>
      </c>
      <c r="B7" s="762" t="s">
        <v>374</v>
      </c>
      <c r="C7" s="763"/>
      <c r="D7" s="763"/>
      <c r="E7" s="763"/>
      <c r="F7" s="763"/>
      <c r="G7" s="763"/>
      <c r="H7" s="763"/>
      <c r="I7" s="763"/>
      <c r="J7" s="763"/>
      <c r="K7" s="763"/>
      <c r="L7" s="763"/>
      <c r="M7" s="763"/>
      <c r="N7" s="763"/>
      <c r="O7" s="763"/>
      <c r="P7" s="764"/>
      <c r="Q7" s="765">
        <v>24210</v>
      </c>
      <c r="R7" s="766"/>
      <c r="S7" s="766"/>
      <c r="T7" s="766"/>
      <c r="U7" s="766"/>
      <c r="V7" s="766">
        <v>21982</v>
      </c>
      <c r="W7" s="766"/>
      <c r="X7" s="766"/>
      <c r="Y7" s="766"/>
      <c r="Z7" s="766"/>
      <c r="AA7" s="766">
        <v>2228</v>
      </c>
      <c r="AB7" s="766"/>
      <c r="AC7" s="766"/>
      <c r="AD7" s="766"/>
      <c r="AE7" s="767"/>
      <c r="AF7" s="768">
        <v>1909</v>
      </c>
      <c r="AG7" s="769"/>
      <c r="AH7" s="769"/>
      <c r="AI7" s="769"/>
      <c r="AJ7" s="770"/>
      <c r="AK7" s="771">
        <v>23</v>
      </c>
      <c r="AL7" s="772"/>
      <c r="AM7" s="772"/>
      <c r="AN7" s="772"/>
      <c r="AO7" s="772"/>
      <c r="AP7" s="772">
        <v>16170</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c r="BS7" s="759" t="s">
        <v>554</v>
      </c>
      <c r="BT7" s="760"/>
      <c r="BU7" s="760"/>
      <c r="BV7" s="760"/>
      <c r="BW7" s="760"/>
      <c r="BX7" s="760"/>
      <c r="BY7" s="760"/>
      <c r="BZ7" s="760"/>
      <c r="CA7" s="760"/>
      <c r="CB7" s="760"/>
      <c r="CC7" s="760"/>
      <c r="CD7" s="760"/>
      <c r="CE7" s="760"/>
      <c r="CF7" s="760"/>
      <c r="CG7" s="775"/>
      <c r="CH7" s="756">
        <v>-3</v>
      </c>
      <c r="CI7" s="757"/>
      <c r="CJ7" s="757"/>
      <c r="CK7" s="757"/>
      <c r="CL7" s="758"/>
      <c r="CM7" s="756">
        <v>620</v>
      </c>
      <c r="CN7" s="757"/>
      <c r="CO7" s="757"/>
      <c r="CP7" s="757"/>
      <c r="CQ7" s="758"/>
      <c r="CR7" s="756">
        <v>18</v>
      </c>
      <c r="CS7" s="757"/>
      <c r="CT7" s="757"/>
      <c r="CU7" s="757"/>
      <c r="CV7" s="758"/>
      <c r="CW7" s="756" t="s">
        <v>557</v>
      </c>
      <c r="CX7" s="757"/>
      <c r="CY7" s="757"/>
      <c r="CZ7" s="757"/>
      <c r="DA7" s="758"/>
      <c r="DB7" s="756" t="s">
        <v>557</v>
      </c>
      <c r="DC7" s="757"/>
      <c r="DD7" s="757"/>
      <c r="DE7" s="757"/>
      <c r="DF7" s="758"/>
      <c r="DG7" s="756" t="s">
        <v>557</v>
      </c>
      <c r="DH7" s="757"/>
      <c r="DI7" s="757"/>
      <c r="DJ7" s="757"/>
      <c r="DK7" s="758"/>
      <c r="DL7" s="756" t="s">
        <v>557</v>
      </c>
      <c r="DM7" s="757"/>
      <c r="DN7" s="757"/>
      <c r="DO7" s="757"/>
      <c r="DP7" s="758"/>
      <c r="DQ7" s="756" t="s">
        <v>557</v>
      </c>
      <c r="DR7" s="757"/>
      <c r="DS7" s="757"/>
      <c r="DT7" s="757"/>
      <c r="DU7" s="758"/>
      <c r="DV7" s="759"/>
      <c r="DW7" s="760"/>
      <c r="DX7" s="760"/>
      <c r="DY7" s="760"/>
      <c r="DZ7" s="761"/>
      <c r="EA7" s="229"/>
    </row>
    <row r="8" spans="1:131" s="230" customFormat="1" ht="26.25" customHeight="1" x14ac:dyDescent="0.2">
      <c r="A8" s="233">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t="s">
        <v>555</v>
      </c>
      <c r="BT8" s="787"/>
      <c r="BU8" s="787"/>
      <c r="BV8" s="787"/>
      <c r="BW8" s="787"/>
      <c r="BX8" s="787"/>
      <c r="BY8" s="787"/>
      <c r="BZ8" s="787"/>
      <c r="CA8" s="787"/>
      <c r="CB8" s="787"/>
      <c r="CC8" s="787"/>
      <c r="CD8" s="787"/>
      <c r="CE8" s="787"/>
      <c r="CF8" s="787"/>
      <c r="CG8" s="788"/>
      <c r="CH8" s="789">
        <v>0</v>
      </c>
      <c r="CI8" s="790"/>
      <c r="CJ8" s="790"/>
      <c r="CK8" s="790"/>
      <c r="CL8" s="791"/>
      <c r="CM8" s="789">
        <v>83</v>
      </c>
      <c r="CN8" s="790"/>
      <c r="CO8" s="790"/>
      <c r="CP8" s="790"/>
      <c r="CQ8" s="791"/>
      <c r="CR8" s="789">
        <v>20</v>
      </c>
      <c r="CS8" s="790"/>
      <c r="CT8" s="790"/>
      <c r="CU8" s="790"/>
      <c r="CV8" s="791"/>
      <c r="CW8" s="789" t="s">
        <v>557</v>
      </c>
      <c r="CX8" s="790"/>
      <c r="CY8" s="790"/>
      <c r="CZ8" s="790"/>
      <c r="DA8" s="791"/>
      <c r="DB8" s="789" t="s">
        <v>557</v>
      </c>
      <c r="DC8" s="790"/>
      <c r="DD8" s="790"/>
      <c r="DE8" s="790"/>
      <c r="DF8" s="791"/>
      <c r="DG8" s="789" t="s">
        <v>557</v>
      </c>
      <c r="DH8" s="790"/>
      <c r="DI8" s="790"/>
      <c r="DJ8" s="790"/>
      <c r="DK8" s="791"/>
      <c r="DL8" s="789" t="s">
        <v>557</v>
      </c>
      <c r="DM8" s="790"/>
      <c r="DN8" s="790"/>
      <c r="DO8" s="790"/>
      <c r="DP8" s="791"/>
      <c r="DQ8" s="789" t="s">
        <v>557</v>
      </c>
      <c r="DR8" s="790"/>
      <c r="DS8" s="790"/>
      <c r="DT8" s="790"/>
      <c r="DU8" s="791"/>
      <c r="DV8" s="786"/>
      <c r="DW8" s="787"/>
      <c r="DX8" s="787"/>
      <c r="DY8" s="787"/>
      <c r="DZ8" s="792"/>
      <c r="EA8" s="229"/>
    </row>
    <row r="9" spans="1:131" s="230" customFormat="1" ht="26.25" customHeight="1" x14ac:dyDescent="0.2">
      <c r="A9" s="233">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t="s">
        <v>556</v>
      </c>
      <c r="BT9" s="787"/>
      <c r="BU9" s="787"/>
      <c r="BV9" s="787"/>
      <c r="BW9" s="787"/>
      <c r="BX9" s="787"/>
      <c r="BY9" s="787"/>
      <c r="BZ9" s="787"/>
      <c r="CA9" s="787"/>
      <c r="CB9" s="787"/>
      <c r="CC9" s="787"/>
      <c r="CD9" s="787"/>
      <c r="CE9" s="787"/>
      <c r="CF9" s="787"/>
      <c r="CG9" s="788"/>
      <c r="CH9" s="789">
        <v>-3</v>
      </c>
      <c r="CI9" s="790"/>
      <c r="CJ9" s="790"/>
      <c r="CK9" s="790"/>
      <c r="CL9" s="791"/>
      <c r="CM9" s="789">
        <v>70</v>
      </c>
      <c r="CN9" s="790"/>
      <c r="CO9" s="790"/>
      <c r="CP9" s="790"/>
      <c r="CQ9" s="791"/>
      <c r="CR9" s="789">
        <v>5</v>
      </c>
      <c r="CS9" s="790"/>
      <c r="CT9" s="790"/>
      <c r="CU9" s="790"/>
      <c r="CV9" s="791"/>
      <c r="CW9" s="789" t="s">
        <v>557</v>
      </c>
      <c r="CX9" s="790"/>
      <c r="CY9" s="790"/>
      <c r="CZ9" s="790"/>
      <c r="DA9" s="791"/>
      <c r="DB9" s="789" t="s">
        <v>557</v>
      </c>
      <c r="DC9" s="790"/>
      <c r="DD9" s="790"/>
      <c r="DE9" s="790"/>
      <c r="DF9" s="791"/>
      <c r="DG9" s="789" t="s">
        <v>557</v>
      </c>
      <c r="DH9" s="790"/>
      <c r="DI9" s="790"/>
      <c r="DJ9" s="790"/>
      <c r="DK9" s="791"/>
      <c r="DL9" s="789">
        <v>57</v>
      </c>
      <c r="DM9" s="790"/>
      <c r="DN9" s="790"/>
      <c r="DO9" s="790"/>
      <c r="DP9" s="791"/>
      <c r="DQ9" s="789" t="s">
        <v>557</v>
      </c>
      <c r="DR9" s="790"/>
      <c r="DS9" s="790"/>
      <c r="DT9" s="790"/>
      <c r="DU9" s="791"/>
      <c r="DV9" s="786"/>
      <c r="DW9" s="787"/>
      <c r="DX9" s="787"/>
      <c r="DY9" s="787"/>
      <c r="DZ9" s="792"/>
      <c r="EA9" s="229"/>
    </row>
    <row r="10" spans="1:131" s="230" customFormat="1" ht="26.25" customHeight="1" x14ac:dyDescent="0.2">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9"/>
    </row>
    <row r="11" spans="1:131" s="230" customFormat="1" ht="26.25" customHeight="1" x14ac:dyDescent="0.2">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9"/>
    </row>
    <row r="12" spans="1:131" s="230" customFormat="1" ht="26.25" customHeight="1" x14ac:dyDescent="0.2">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9"/>
    </row>
    <row r="13" spans="1:131" s="230" customFormat="1" ht="26.25" customHeight="1" x14ac:dyDescent="0.2">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9"/>
    </row>
    <row r="14" spans="1:131" s="230" customFormat="1" ht="26.25" customHeight="1" x14ac:dyDescent="0.2">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9"/>
    </row>
    <row r="15" spans="1:131" s="230" customFormat="1" ht="26.25" customHeight="1" x14ac:dyDescent="0.2">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x14ac:dyDescent="0.2">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x14ac:dyDescent="0.2">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x14ac:dyDescent="0.2">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x14ac:dyDescent="0.2">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x14ac:dyDescent="0.2">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25">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2">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375</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25">
      <c r="A23" s="235" t="s">
        <v>376</v>
      </c>
      <c r="B23" s="802" t="s">
        <v>377</v>
      </c>
      <c r="C23" s="803"/>
      <c r="D23" s="803"/>
      <c r="E23" s="803"/>
      <c r="F23" s="803"/>
      <c r="G23" s="803"/>
      <c r="H23" s="803"/>
      <c r="I23" s="803"/>
      <c r="J23" s="803"/>
      <c r="K23" s="803"/>
      <c r="L23" s="803"/>
      <c r="M23" s="803"/>
      <c r="N23" s="803"/>
      <c r="O23" s="803"/>
      <c r="P23" s="804"/>
      <c r="Q23" s="805">
        <v>24210</v>
      </c>
      <c r="R23" s="806"/>
      <c r="S23" s="806"/>
      <c r="T23" s="806"/>
      <c r="U23" s="806"/>
      <c r="V23" s="806">
        <v>21982</v>
      </c>
      <c r="W23" s="806"/>
      <c r="X23" s="806"/>
      <c r="Y23" s="806"/>
      <c r="Z23" s="806"/>
      <c r="AA23" s="806">
        <v>2228</v>
      </c>
      <c r="AB23" s="806"/>
      <c r="AC23" s="806"/>
      <c r="AD23" s="806"/>
      <c r="AE23" s="807"/>
      <c r="AF23" s="808">
        <v>1909</v>
      </c>
      <c r="AG23" s="806"/>
      <c r="AH23" s="806"/>
      <c r="AI23" s="806"/>
      <c r="AJ23" s="809"/>
      <c r="AK23" s="810"/>
      <c r="AL23" s="811"/>
      <c r="AM23" s="811"/>
      <c r="AN23" s="811"/>
      <c r="AO23" s="811"/>
      <c r="AP23" s="806">
        <v>16170</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2">
      <c r="A24" s="821" t="s">
        <v>378</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25">
      <c r="A25" s="738" t="s">
        <v>379</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357</v>
      </c>
      <c r="B26" s="741"/>
      <c r="C26" s="741"/>
      <c r="D26" s="741"/>
      <c r="E26" s="741"/>
      <c r="F26" s="741"/>
      <c r="G26" s="741"/>
      <c r="H26" s="741"/>
      <c r="I26" s="741"/>
      <c r="J26" s="741"/>
      <c r="K26" s="741"/>
      <c r="L26" s="741"/>
      <c r="M26" s="741"/>
      <c r="N26" s="741"/>
      <c r="O26" s="741"/>
      <c r="P26" s="742"/>
      <c r="Q26" s="746" t="s">
        <v>380</v>
      </c>
      <c r="R26" s="747"/>
      <c r="S26" s="747"/>
      <c r="T26" s="747"/>
      <c r="U26" s="748"/>
      <c r="V26" s="746" t="s">
        <v>381</v>
      </c>
      <c r="W26" s="747"/>
      <c r="X26" s="747"/>
      <c r="Y26" s="747"/>
      <c r="Z26" s="748"/>
      <c r="AA26" s="746" t="s">
        <v>382</v>
      </c>
      <c r="AB26" s="747"/>
      <c r="AC26" s="747"/>
      <c r="AD26" s="747"/>
      <c r="AE26" s="747"/>
      <c r="AF26" s="827" t="s">
        <v>383</v>
      </c>
      <c r="AG26" s="828"/>
      <c r="AH26" s="828"/>
      <c r="AI26" s="828"/>
      <c r="AJ26" s="829"/>
      <c r="AK26" s="747" t="s">
        <v>384</v>
      </c>
      <c r="AL26" s="747"/>
      <c r="AM26" s="747"/>
      <c r="AN26" s="747"/>
      <c r="AO26" s="748"/>
      <c r="AP26" s="746" t="s">
        <v>385</v>
      </c>
      <c r="AQ26" s="747"/>
      <c r="AR26" s="747"/>
      <c r="AS26" s="747"/>
      <c r="AT26" s="748"/>
      <c r="AU26" s="746" t="s">
        <v>386</v>
      </c>
      <c r="AV26" s="747"/>
      <c r="AW26" s="747"/>
      <c r="AX26" s="747"/>
      <c r="AY26" s="748"/>
      <c r="AZ26" s="746" t="s">
        <v>387</v>
      </c>
      <c r="BA26" s="747"/>
      <c r="BB26" s="747"/>
      <c r="BC26" s="747"/>
      <c r="BD26" s="748"/>
      <c r="BE26" s="746" t="s">
        <v>364</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7">
        <v>1</v>
      </c>
      <c r="B28" s="762" t="s">
        <v>388</v>
      </c>
      <c r="C28" s="763"/>
      <c r="D28" s="763"/>
      <c r="E28" s="763"/>
      <c r="F28" s="763"/>
      <c r="G28" s="763"/>
      <c r="H28" s="763"/>
      <c r="I28" s="763"/>
      <c r="J28" s="763"/>
      <c r="K28" s="763"/>
      <c r="L28" s="763"/>
      <c r="M28" s="763"/>
      <c r="N28" s="763"/>
      <c r="O28" s="763"/>
      <c r="P28" s="764"/>
      <c r="Q28" s="835">
        <v>4646</v>
      </c>
      <c r="R28" s="836"/>
      <c r="S28" s="836"/>
      <c r="T28" s="836"/>
      <c r="U28" s="836"/>
      <c r="V28" s="836">
        <v>4617</v>
      </c>
      <c r="W28" s="836"/>
      <c r="X28" s="836"/>
      <c r="Y28" s="836"/>
      <c r="Z28" s="836"/>
      <c r="AA28" s="836">
        <v>29</v>
      </c>
      <c r="AB28" s="836"/>
      <c r="AC28" s="836"/>
      <c r="AD28" s="836"/>
      <c r="AE28" s="837"/>
      <c r="AF28" s="838">
        <v>29</v>
      </c>
      <c r="AG28" s="836"/>
      <c r="AH28" s="836"/>
      <c r="AI28" s="836"/>
      <c r="AJ28" s="839"/>
      <c r="AK28" s="840">
        <v>407</v>
      </c>
      <c r="AL28" s="841"/>
      <c r="AM28" s="841"/>
      <c r="AN28" s="841"/>
      <c r="AO28" s="841"/>
      <c r="AP28" s="841" t="s">
        <v>550</v>
      </c>
      <c r="AQ28" s="841"/>
      <c r="AR28" s="841"/>
      <c r="AS28" s="841"/>
      <c r="AT28" s="841"/>
      <c r="AU28" s="841" t="s">
        <v>550</v>
      </c>
      <c r="AV28" s="841"/>
      <c r="AW28" s="841"/>
      <c r="AX28" s="841"/>
      <c r="AY28" s="841"/>
      <c r="AZ28" s="842" t="s">
        <v>550</v>
      </c>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7">
        <v>2</v>
      </c>
      <c r="B29" s="793" t="s">
        <v>389</v>
      </c>
      <c r="C29" s="794"/>
      <c r="D29" s="794"/>
      <c r="E29" s="794"/>
      <c r="F29" s="794"/>
      <c r="G29" s="794"/>
      <c r="H29" s="794"/>
      <c r="I29" s="794"/>
      <c r="J29" s="794"/>
      <c r="K29" s="794"/>
      <c r="L29" s="794"/>
      <c r="M29" s="794"/>
      <c r="N29" s="794"/>
      <c r="O29" s="794"/>
      <c r="P29" s="795"/>
      <c r="Q29" s="796">
        <v>5399</v>
      </c>
      <c r="R29" s="797"/>
      <c r="S29" s="797"/>
      <c r="T29" s="797"/>
      <c r="U29" s="797"/>
      <c r="V29" s="797">
        <v>5314</v>
      </c>
      <c r="W29" s="797"/>
      <c r="X29" s="797"/>
      <c r="Y29" s="797"/>
      <c r="Z29" s="797"/>
      <c r="AA29" s="797">
        <v>85</v>
      </c>
      <c r="AB29" s="797"/>
      <c r="AC29" s="797"/>
      <c r="AD29" s="797"/>
      <c r="AE29" s="798"/>
      <c r="AF29" s="799">
        <v>85</v>
      </c>
      <c r="AG29" s="800"/>
      <c r="AH29" s="800"/>
      <c r="AI29" s="800"/>
      <c r="AJ29" s="801"/>
      <c r="AK29" s="847">
        <v>834</v>
      </c>
      <c r="AL29" s="843"/>
      <c r="AM29" s="843"/>
      <c r="AN29" s="843"/>
      <c r="AO29" s="843"/>
      <c r="AP29" s="843" t="s">
        <v>550</v>
      </c>
      <c r="AQ29" s="843"/>
      <c r="AR29" s="843"/>
      <c r="AS29" s="843"/>
      <c r="AT29" s="843"/>
      <c r="AU29" s="843" t="s">
        <v>550</v>
      </c>
      <c r="AV29" s="843"/>
      <c r="AW29" s="843"/>
      <c r="AX29" s="843"/>
      <c r="AY29" s="843"/>
      <c r="AZ29" s="844" t="s">
        <v>550</v>
      </c>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7">
        <v>3</v>
      </c>
      <c r="B30" s="793" t="s">
        <v>390</v>
      </c>
      <c r="C30" s="794"/>
      <c r="D30" s="794"/>
      <c r="E30" s="794"/>
      <c r="F30" s="794"/>
      <c r="G30" s="794"/>
      <c r="H30" s="794"/>
      <c r="I30" s="794"/>
      <c r="J30" s="794"/>
      <c r="K30" s="794"/>
      <c r="L30" s="794"/>
      <c r="M30" s="794"/>
      <c r="N30" s="794"/>
      <c r="O30" s="794"/>
      <c r="P30" s="795"/>
      <c r="Q30" s="796">
        <v>925</v>
      </c>
      <c r="R30" s="797"/>
      <c r="S30" s="797"/>
      <c r="T30" s="797"/>
      <c r="U30" s="797"/>
      <c r="V30" s="797">
        <v>918</v>
      </c>
      <c r="W30" s="797"/>
      <c r="X30" s="797"/>
      <c r="Y30" s="797"/>
      <c r="Z30" s="797"/>
      <c r="AA30" s="797">
        <v>7</v>
      </c>
      <c r="AB30" s="797"/>
      <c r="AC30" s="797"/>
      <c r="AD30" s="797"/>
      <c r="AE30" s="798"/>
      <c r="AF30" s="799">
        <v>7</v>
      </c>
      <c r="AG30" s="800"/>
      <c r="AH30" s="800"/>
      <c r="AI30" s="800"/>
      <c r="AJ30" s="801"/>
      <c r="AK30" s="847">
        <v>192</v>
      </c>
      <c r="AL30" s="843"/>
      <c r="AM30" s="843"/>
      <c r="AN30" s="843"/>
      <c r="AO30" s="843"/>
      <c r="AP30" s="843" t="s">
        <v>550</v>
      </c>
      <c r="AQ30" s="843"/>
      <c r="AR30" s="843"/>
      <c r="AS30" s="843"/>
      <c r="AT30" s="843"/>
      <c r="AU30" s="843" t="s">
        <v>550</v>
      </c>
      <c r="AV30" s="843"/>
      <c r="AW30" s="843"/>
      <c r="AX30" s="843"/>
      <c r="AY30" s="843"/>
      <c r="AZ30" s="844" t="s">
        <v>550</v>
      </c>
      <c r="BA30" s="844"/>
      <c r="BB30" s="844"/>
      <c r="BC30" s="844"/>
      <c r="BD30" s="844"/>
      <c r="BE30" s="845"/>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7">
        <v>4</v>
      </c>
      <c r="B31" s="793" t="s">
        <v>391</v>
      </c>
      <c r="C31" s="794"/>
      <c r="D31" s="794"/>
      <c r="E31" s="794"/>
      <c r="F31" s="794"/>
      <c r="G31" s="794"/>
      <c r="H31" s="794"/>
      <c r="I31" s="794"/>
      <c r="J31" s="794"/>
      <c r="K31" s="794"/>
      <c r="L31" s="794"/>
      <c r="M31" s="794"/>
      <c r="N31" s="794"/>
      <c r="O31" s="794"/>
      <c r="P31" s="795"/>
      <c r="Q31" s="796">
        <v>1800</v>
      </c>
      <c r="R31" s="797"/>
      <c r="S31" s="797"/>
      <c r="T31" s="797"/>
      <c r="U31" s="797"/>
      <c r="V31" s="797">
        <v>1774</v>
      </c>
      <c r="W31" s="797"/>
      <c r="X31" s="797"/>
      <c r="Y31" s="797"/>
      <c r="Z31" s="797"/>
      <c r="AA31" s="797">
        <v>26</v>
      </c>
      <c r="AB31" s="797"/>
      <c r="AC31" s="797"/>
      <c r="AD31" s="797"/>
      <c r="AE31" s="798"/>
      <c r="AF31" s="799">
        <v>873</v>
      </c>
      <c r="AG31" s="800"/>
      <c r="AH31" s="800"/>
      <c r="AI31" s="800"/>
      <c r="AJ31" s="801"/>
      <c r="AK31" s="847">
        <v>80</v>
      </c>
      <c r="AL31" s="843"/>
      <c r="AM31" s="843"/>
      <c r="AN31" s="843"/>
      <c r="AO31" s="843"/>
      <c r="AP31" s="843">
        <v>6552</v>
      </c>
      <c r="AQ31" s="843"/>
      <c r="AR31" s="843"/>
      <c r="AS31" s="843"/>
      <c r="AT31" s="843"/>
      <c r="AU31" s="843">
        <v>197</v>
      </c>
      <c r="AV31" s="843"/>
      <c r="AW31" s="843"/>
      <c r="AX31" s="843"/>
      <c r="AY31" s="843"/>
      <c r="AZ31" s="844" t="s">
        <v>550</v>
      </c>
      <c r="BA31" s="844"/>
      <c r="BB31" s="844"/>
      <c r="BC31" s="844"/>
      <c r="BD31" s="844"/>
      <c r="BE31" s="845" t="s">
        <v>392</v>
      </c>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7">
        <v>5</v>
      </c>
      <c r="B32" s="793" t="s">
        <v>393</v>
      </c>
      <c r="C32" s="794"/>
      <c r="D32" s="794"/>
      <c r="E32" s="794"/>
      <c r="F32" s="794"/>
      <c r="G32" s="794"/>
      <c r="H32" s="794"/>
      <c r="I32" s="794"/>
      <c r="J32" s="794"/>
      <c r="K32" s="794"/>
      <c r="L32" s="794"/>
      <c r="M32" s="794"/>
      <c r="N32" s="794"/>
      <c r="O32" s="794"/>
      <c r="P32" s="795"/>
      <c r="Q32" s="796">
        <v>1942</v>
      </c>
      <c r="R32" s="797"/>
      <c r="S32" s="797"/>
      <c r="T32" s="797"/>
      <c r="U32" s="797"/>
      <c r="V32" s="797">
        <v>1489</v>
      </c>
      <c r="W32" s="797"/>
      <c r="X32" s="797"/>
      <c r="Y32" s="797"/>
      <c r="Z32" s="797"/>
      <c r="AA32" s="797">
        <v>452</v>
      </c>
      <c r="AB32" s="797"/>
      <c r="AC32" s="797"/>
      <c r="AD32" s="797"/>
      <c r="AE32" s="798"/>
      <c r="AF32" s="799">
        <v>1291</v>
      </c>
      <c r="AG32" s="800"/>
      <c r="AH32" s="800"/>
      <c r="AI32" s="800"/>
      <c r="AJ32" s="801"/>
      <c r="AK32" s="847">
        <v>569</v>
      </c>
      <c r="AL32" s="843"/>
      <c r="AM32" s="843"/>
      <c r="AN32" s="843"/>
      <c r="AO32" s="843"/>
      <c r="AP32" s="843">
        <v>4871</v>
      </c>
      <c r="AQ32" s="843"/>
      <c r="AR32" s="843"/>
      <c r="AS32" s="843"/>
      <c r="AT32" s="843"/>
      <c r="AU32" s="843">
        <v>1286</v>
      </c>
      <c r="AV32" s="843"/>
      <c r="AW32" s="843"/>
      <c r="AX32" s="843"/>
      <c r="AY32" s="843"/>
      <c r="AZ32" s="844" t="s">
        <v>550</v>
      </c>
      <c r="BA32" s="844"/>
      <c r="BB32" s="844"/>
      <c r="BC32" s="844"/>
      <c r="BD32" s="844"/>
      <c r="BE32" s="845" t="s">
        <v>392</v>
      </c>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7">
        <v>6</v>
      </c>
      <c r="B33" s="793" t="s">
        <v>394</v>
      </c>
      <c r="C33" s="794"/>
      <c r="D33" s="794"/>
      <c r="E33" s="794"/>
      <c r="F33" s="794"/>
      <c r="G33" s="794"/>
      <c r="H33" s="794"/>
      <c r="I33" s="794"/>
      <c r="J33" s="794"/>
      <c r="K33" s="794"/>
      <c r="L33" s="794"/>
      <c r="M33" s="794"/>
      <c r="N33" s="794"/>
      <c r="O33" s="794"/>
      <c r="P33" s="795"/>
      <c r="Q33" s="796">
        <v>416</v>
      </c>
      <c r="R33" s="797"/>
      <c r="S33" s="797"/>
      <c r="T33" s="797"/>
      <c r="U33" s="797"/>
      <c r="V33" s="797">
        <v>371</v>
      </c>
      <c r="W33" s="797"/>
      <c r="X33" s="797"/>
      <c r="Y33" s="797"/>
      <c r="Z33" s="797"/>
      <c r="AA33" s="797">
        <v>45</v>
      </c>
      <c r="AB33" s="797"/>
      <c r="AC33" s="797"/>
      <c r="AD33" s="797"/>
      <c r="AE33" s="798"/>
      <c r="AF33" s="799">
        <v>406</v>
      </c>
      <c r="AG33" s="800"/>
      <c r="AH33" s="800"/>
      <c r="AI33" s="800"/>
      <c r="AJ33" s="801"/>
      <c r="AK33" s="847">
        <v>2</v>
      </c>
      <c r="AL33" s="843"/>
      <c r="AM33" s="843"/>
      <c r="AN33" s="843"/>
      <c r="AO33" s="843"/>
      <c r="AP33" s="843">
        <v>281</v>
      </c>
      <c r="AQ33" s="843"/>
      <c r="AR33" s="843"/>
      <c r="AS33" s="843"/>
      <c r="AT33" s="843"/>
      <c r="AU33" s="843">
        <v>4</v>
      </c>
      <c r="AV33" s="843"/>
      <c r="AW33" s="843"/>
      <c r="AX33" s="843"/>
      <c r="AY33" s="843"/>
      <c r="AZ33" s="844" t="s">
        <v>550</v>
      </c>
      <c r="BA33" s="844"/>
      <c r="BB33" s="844"/>
      <c r="BC33" s="844"/>
      <c r="BD33" s="844"/>
      <c r="BE33" s="845" t="s">
        <v>392</v>
      </c>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7">
        <v>7</v>
      </c>
      <c r="B34" s="793" t="s">
        <v>395</v>
      </c>
      <c r="C34" s="794"/>
      <c r="D34" s="794"/>
      <c r="E34" s="794"/>
      <c r="F34" s="794"/>
      <c r="G34" s="794"/>
      <c r="H34" s="794"/>
      <c r="I34" s="794"/>
      <c r="J34" s="794"/>
      <c r="K34" s="794"/>
      <c r="L34" s="794"/>
      <c r="M34" s="794"/>
      <c r="N34" s="794"/>
      <c r="O34" s="794"/>
      <c r="P34" s="795"/>
      <c r="Q34" s="796">
        <v>56</v>
      </c>
      <c r="R34" s="797"/>
      <c r="S34" s="797"/>
      <c r="T34" s="797"/>
      <c r="U34" s="797"/>
      <c r="V34" s="797">
        <v>55</v>
      </c>
      <c r="W34" s="797"/>
      <c r="X34" s="797"/>
      <c r="Y34" s="797"/>
      <c r="Z34" s="797"/>
      <c r="AA34" s="797">
        <v>1</v>
      </c>
      <c r="AB34" s="797"/>
      <c r="AC34" s="797"/>
      <c r="AD34" s="797"/>
      <c r="AE34" s="798"/>
      <c r="AF34" s="799">
        <v>1</v>
      </c>
      <c r="AG34" s="800"/>
      <c r="AH34" s="800"/>
      <c r="AI34" s="800"/>
      <c r="AJ34" s="801"/>
      <c r="AK34" s="847">
        <v>33</v>
      </c>
      <c r="AL34" s="843"/>
      <c r="AM34" s="843"/>
      <c r="AN34" s="843"/>
      <c r="AO34" s="843"/>
      <c r="AP34" s="843">
        <v>134</v>
      </c>
      <c r="AQ34" s="843"/>
      <c r="AR34" s="843"/>
      <c r="AS34" s="843"/>
      <c r="AT34" s="843"/>
      <c r="AU34" s="843">
        <v>134</v>
      </c>
      <c r="AV34" s="843"/>
      <c r="AW34" s="843"/>
      <c r="AX34" s="843"/>
      <c r="AY34" s="843"/>
      <c r="AZ34" s="844" t="s">
        <v>550</v>
      </c>
      <c r="BA34" s="844"/>
      <c r="BB34" s="844"/>
      <c r="BC34" s="844"/>
      <c r="BD34" s="844"/>
      <c r="BE34" s="845" t="s">
        <v>396</v>
      </c>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7">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7">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7">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397</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5" t="s">
        <v>376</v>
      </c>
      <c r="B63" s="802" t="s">
        <v>398</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2692</v>
      </c>
      <c r="AG63" s="857"/>
      <c r="AH63" s="857"/>
      <c r="AI63" s="857"/>
      <c r="AJ63" s="858"/>
      <c r="AK63" s="859"/>
      <c r="AL63" s="854"/>
      <c r="AM63" s="854"/>
      <c r="AN63" s="854"/>
      <c r="AO63" s="854"/>
      <c r="AP63" s="857">
        <v>11838</v>
      </c>
      <c r="AQ63" s="857"/>
      <c r="AR63" s="857"/>
      <c r="AS63" s="857"/>
      <c r="AT63" s="857"/>
      <c r="AU63" s="857">
        <v>1621</v>
      </c>
      <c r="AV63" s="857"/>
      <c r="AW63" s="857"/>
      <c r="AX63" s="857"/>
      <c r="AY63" s="857"/>
      <c r="AZ63" s="861"/>
      <c r="BA63" s="861"/>
      <c r="BB63" s="861"/>
      <c r="BC63" s="861"/>
      <c r="BD63" s="861"/>
      <c r="BE63" s="862"/>
      <c r="BF63" s="862"/>
      <c r="BG63" s="862"/>
      <c r="BH63" s="862"/>
      <c r="BI63" s="863"/>
      <c r="BJ63" s="864" t="s">
        <v>122</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399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400</v>
      </c>
      <c r="B66" s="741"/>
      <c r="C66" s="741"/>
      <c r="D66" s="741"/>
      <c r="E66" s="741"/>
      <c r="F66" s="741"/>
      <c r="G66" s="741"/>
      <c r="H66" s="741"/>
      <c r="I66" s="741"/>
      <c r="J66" s="741"/>
      <c r="K66" s="741"/>
      <c r="L66" s="741"/>
      <c r="M66" s="741"/>
      <c r="N66" s="741"/>
      <c r="O66" s="741"/>
      <c r="P66" s="742"/>
      <c r="Q66" s="746" t="s">
        <v>380</v>
      </c>
      <c r="R66" s="747"/>
      <c r="S66" s="747"/>
      <c r="T66" s="747"/>
      <c r="U66" s="748"/>
      <c r="V66" s="746" t="s">
        <v>381</v>
      </c>
      <c r="W66" s="747"/>
      <c r="X66" s="747"/>
      <c r="Y66" s="747"/>
      <c r="Z66" s="748"/>
      <c r="AA66" s="746" t="s">
        <v>382</v>
      </c>
      <c r="AB66" s="747"/>
      <c r="AC66" s="747"/>
      <c r="AD66" s="747"/>
      <c r="AE66" s="748"/>
      <c r="AF66" s="867" t="s">
        <v>383</v>
      </c>
      <c r="AG66" s="828"/>
      <c r="AH66" s="828"/>
      <c r="AI66" s="828"/>
      <c r="AJ66" s="868"/>
      <c r="AK66" s="746" t="s">
        <v>384</v>
      </c>
      <c r="AL66" s="741"/>
      <c r="AM66" s="741"/>
      <c r="AN66" s="741"/>
      <c r="AO66" s="742"/>
      <c r="AP66" s="746" t="s">
        <v>385</v>
      </c>
      <c r="AQ66" s="747"/>
      <c r="AR66" s="747"/>
      <c r="AS66" s="747"/>
      <c r="AT66" s="748"/>
      <c r="AU66" s="746" t="s">
        <v>401</v>
      </c>
      <c r="AV66" s="747"/>
      <c r="AW66" s="747"/>
      <c r="AX66" s="747"/>
      <c r="AY66" s="748"/>
      <c r="AZ66" s="746" t="s">
        <v>364</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1">
        <v>1</v>
      </c>
      <c r="B68" s="882" t="s">
        <v>551</v>
      </c>
      <c r="C68" s="883"/>
      <c r="D68" s="883"/>
      <c r="E68" s="883"/>
      <c r="F68" s="883"/>
      <c r="G68" s="883"/>
      <c r="H68" s="883"/>
      <c r="I68" s="883"/>
      <c r="J68" s="883"/>
      <c r="K68" s="883"/>
      <c r="L68" s="883"/>
      <c r="M68" s="883"/>
      <c r="N68" s="883"/>
      <c r="O68" s="883"/>
      <c r="P68" s="884"/>
      <c r="Q68" s="885">
        <v>150</v>
      </c>
      <c r="R68" s="879"/>
      <c r="S68" s="879"/>
      <c r="T68" s="879"/>
      <c r="U68" s="879"/>
      <c r="V68" s="879">
        <v>143</v>
      </c>
      <c r="W68" s="879"/>
      <c r="X68" s="879"/>
      <c r="Y68" s="879"/>
      <c r="Z68" s="879"/>
      <c r="AA68" s="879">
        <v>7</v>
      </c>
      <c r="AB68" s="879"/>
      <c r="AC68" s="879"/>
      <c r="AD68" s="879"/>
      <c r="AE68" s="879"/>
      <c r="AF68" s="879">
        <v>7</v>
      </c>
      <c r="AG68" s="879"/>
      <c r="AH68" s="879"/>
      <c r="AI68" s="879"/>
      <c r="AJ68" s="879"/>
      <c r="AK68" s="879" t="s">
        <v>550</v>
      </c>
      <c r="AL68" s="879"/>
      <c r="AM68" s="879"/>
      <c r="AN68" s="879"/>
      <c r="AO68" s="879"/>
      <c r="AP68" s="879" t="s">
        <v>550</v>
      </c>
      <c r="AQ68" s="879"/>
      <c r="AR68" s="879"/>
      <c r="AS68" s="879"/>
      <c r="AT68" s="879"/>
      <c r="AU68" s="879" t="s">
        <v>550</v>
      </c>
      <c r="AV68" s="879"/>
      <c r="AW68" s="879"/>
      <c r="AX68" s="879"/>
      <c r="AY68" s="879"/>
      <c r="AZ68" s="880"/>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3">
        <v>2</v>
      </c>
      <c r="B69" s="886" t="s">
        <v>552</v>
      </c>
      <c r="C69" s="887"/>
      <c r="D69" s="887"/>
      <c r="E69" s="887"/>
      <c r="F69" s="887"/>
      <c r="G69" s="887"/>
      <c r="H69" s="887"/>
      <c r="I69" s="887"/>
      <c r="J69" s="887"/>
      <c r="K69" s="887"/>
      <c r="L69" s="887"/>
      <c r="M69" s="887"/>
      <c r="N69" s="887"/>
      <c r="O69" s="887"/>
      <c r="P69" s="888"/>
      <c r="Q69" s="889">
        <v>487502</v>
      </c>
      <c r="R69" s="843"/>
      <c r="S69" s="843"/>
      <c r="T69" s="843"/>
      <c r="U69" s="843"/>
      <c r="V69" s="843">
        <v>478943</v>
      </c>
      <c r="W69" s="843"/>
      <c r="X69" s="843"/>
      <c r="Y69" s="843"/>
      <c r="Z69" s="843"/>
      <c r="AA69" s="843">
        <v>8559</v>
      </c>
      <c r="AB69" s="843"/>
      <c r="AC69" s="843"/>
      <c r="AD69" s="843"/>
      <c r="AE69" s="843"/>
      <c r="AF69" s="843">
        <v>8559</v>
      </c>
      <c r="AG69" s="843"/>
      <c r="AH69" s="843"/>
      <c r="AI69" s="843"/>
      <c r="AJ69" s="843"/>
      <c r="AK69" s="843" t="s">
        <v>550</v>
      </c>
      <c r="AL69" s="843"/>
      <c r="AM69" s="843"/>
      <c r="AN69" s="843"/>
      <c r="AO69" s="843"/>
      <c r="AP69" s="843" t="s">
        <v>550</v>
      </c>
      <c r="AQ69" s="843"/>
      <c r="AR69" s="843"/>
      <c r="AS69" s="843"/>
      <c r="AT69" s="843"/>
      <c r="AU69" s="843" t="s">
        <v>550</v>
      </c>
      <c r="AV69" s="843"/>
      <c r="AW69" s="843"/>
      <c r="AX69" s="843"/>
      <c r="AY69" s="843"/>
      <c r="AZ69" s="845"/>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3">
        <v>3</v>
      </c>
      <c r="B70" s="886" t="s">
        <v>553</v>
      </c>
      <c r="C70" s="887"/>
      <c r="D70" s="887"/>
      <c r="E70" s="887"/>
      <c r="F70" s="887"/>
      <c r="G70" s="887"/>
      <c r="H70" s="887"/>
      <c r="I70" s="887"/>
      <c r="J70" s="887"/>
      <c r="K70" s="887"/>
      <c r="L70" s="887"/>
      <c r="M70" s="887"/>
      <c r="N70" s="887"/>
      <c r="O70" s="887"/>
      <c r="P70" s="888"/>
      <c r="Q70" s="889">
        <v>308</v>
      </c>
      <c r="R70" s="843"/>
      <c r="S70" s="843"/>
      <c r="T70" s="843"/>
      <c r="U70" s="843"/>
      <c r="V70" s="843">
        <v>297</v>
      </c>
      <c r="W70" s="843"/>
      <c r="X70" s="843"/>
      <c r="Y70" s="843"/>
      <c r="Z70" s="843"/>
      <c r="AA70" s="843">
        <v>11</v>
      </c>
      <c r="AB70" s="843"/>
      <c r="AC70" s="843"/>
      <c r="AD70" s="843"/>
      <c r="AE70" s="843"/>
      <c r="AF70" s="843">
        <v>11</v>
      </c>
      <c r="AG70" s="843"/>
      <c r="AH70" s="843"/>
      <c r="AI70" s="843"/>
      <c r="AJ70" s="843"/>
      <c r="AK70" s="843">
        <v>27</v>
      </c>
      <c r="AL70" s="843"/>
      <c r="AM70" s="843"/>
      <c r="AN70" s="843"/>
      <c r="AO70" s="843"/>
      <c r="AP70" s="843" t="s">
        <v>550</v>
      </c>
      <c r="AQ70" s="843"/>
      <c r="AR70" s="843"/>
      <c r="AS70" s="843"/>
      <c r="AT70" s="843"/>
      <c r="AU70" s="843" t="s">
        <v>550</v>
      </c>
      <c r="AV70" s="843"/>
      <c r="AW70" s="843"/>
      <c r="AX70" s="843"/>
      <c r="AY70" s="843"/>
      <c r="AZ70" s="845"/>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3">
        <v>4</v>
      </c>
      <c r="B71" s="886"/>
      <c r="C71" s="887"/>
      <c r="D71" s="887"/>
      <c r="E71" s="887"/>
      <c r="F71" s="887"/>
      <c r="G71" s="887"/>
      <c r="H71" s="887"/>
      <c r="I71" s="887"/>
      <c r="J71" s="887"/>
      <c r="K71" s="887"/>
      <c r="L71" s="887"/>
      <c r="M71" s="887"/>
      <c r="N71" s="887"/>
      <c r="O71" s="887"/>
      <c r="P71" s="888"/>
      <c r="Q71" s="889"/>
      <c r="R71" s="843"/>
      <c r="S71" s="843"/>
      <c r="T71" s="843"/>
      <c r="U71" s="843"/>
      <c r="V71" s="843"/>
      <c r="W71" s="843"/>
      <c r="X71" s="843"/>
      <c r="Y71" s="843"/>
      <c r="Z71" s="843"/>
      <c r="AA71" s="843"/>
      <c r="AB71" s="843"/>
      <c r="AC71" s="843"/>
      <c r="AD71" s="843"/>
      <c r="AE71" s="843"/>
      <c r="AF71" s="843"/>
      <c r="AG71" s="843"/>
      <c r="AH71" s="843"/>
      <c r="AI71" s="843"/>
      <c r="AJ71" s="843"/>
      <c r="AK71" s="843"/>
      <c r="AL71" s="843"/>
      <c r="AM71" s="843"/>
      <c r="AN71" s="843"/>
      <c r="AO71" s="843"/>
      <c r="AP71" s="843"/>
      <c r="AQ71" s="843"/>
      <c r="AR71" s="843"/>
      <c r="AS71" s="843"/>
      <c r="AT71" s="843"/>
      <c r="AU71" s="843"/>
      <c r="AV71" s="843"/>
      <c r="AW71" s="843"/>
      <c r="AX71" s="843"/>
      <c r="AY71" s="843"/>
      <c r="AZ71" s="845"/>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3">
        <v>5</v>
      </c>
      <c r="B72" s="886"/>
      <c r="C72" s="887"/>
      <c r="D72" s="887"/>
      <c r="E72" s="887"/>
      <c r="F72" s="887"/>
      <c r="G72" s="887"/>
      <c r="H72" s="887"/>
      <c r="I72" s="887"/>
      <c r="J72" s="887"/>
      <c r="K72" s="887"/>
      <c r="L72" s="887"/>
      <c r="M72" s="887"/>
      <c r="N72" s="887"/>
      <c r="O72" s="887"/>
      <c r="P72" s="888"/>
      <c r="Q72" s="889"/>
      <c r="R72" s="843"/>
      <c r="S72" s="843"/>
      <c r="T72" s="843"/>
      <c r="U72" s="843"/>
      <c r="V72" s="843"/>
      <c r="W72" s="843"/>
      <c r="X72" s="843"/>
      <c r="Y72" s="843"/>
      <c r="Z72" s="843"/>
      <c r="AA72" s="843"/>
      <c r="AB72" s="843"/>
      <c r="AC72" s="843"/>
      <c r="AD72" s="843"/>
      <c r="AE72" s="843"/>
      <c r="AF72" s="843"/>
      <c r="AG72" s="843"/>
      <c r="AH72" s="843"/>
      <c r="AI72" s="843"/>
      <c r="AJ72" s="843"/>
      <c r="AK72" s="843"/>
      <c r="AL72" s="843"/>
      <c r="AM72" s="843"/>
      <c r="AN72" s="843"/>
      <c r="AO72" s="843"/>
      <c r="AP72" s="843"/>
      <c r="AQ72" s="843"/>
      <c r="AR72" s="843"/>
      <c r="AS72" s="843"/>
      <c r="AT72" s="843"/>
      <c r="AU72" s="843"/>
      <c r="AV72" s="843"/>
      <c r="AW72" s="843"/>
      <c r="AX72" s="843"/>
      <c r="AY72" s="843"/>
      <c r="AZ72" s="845"/>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3">
        <v>6</v>
      </c>
      <c r="B73" s="886"/>
      <c r="C73" s="887"/>
      <c r="D73" s="887"/>
      <c r="E73" s="887"/>
      <c r="F73" s="887"/>
      <c r="G73" s="887"/>
      <c r="H73" s="887"/>
      <c r="I73" s="887"/>
      <c r="J73" s="887"/>
      <c r="K73" s="887"/>
      <c r="L73" s="887"/>
      <c r="M73" s="887"/>
      <c r="N73" s="887"/>
      <c r="O73" s="887"/>
      <c r="P73" s="888"/>
      <c r="Q73" s="889"/>
      <c r="R73" s="843"/>
      <c r="S73" s="843"/>
      <c r="T73" s="843"/>
      <c r="U73" s="843"/>
      <c r="V73" s="843"/>
      <c r="W73" s="843"/>
      <c r="X73" s="843"/>
      <c r="Y73" s="843"/>
      <c r="Z73" s="843"/>
      <c r="AA73" s="843"/>
      <c r="AB73" s="843"/>
      <c r="AC73" s="843"/>
      <c r="AD73" s="843"/>
      <c r="AE73" s="843"/>
      <c r="AF73" s="843"/>
      <c r="AG73" s="843"/>
      <c r="AH73" s="843"/>
      <c r="AI73" s="843"/>
      <c r="AJ73" s="843"/>
      <c r="AK73" s="843"/>
      <c r="AL73" s="843"/>
      <c r="AM73" s="843"/>
      <c r="AN73" s="843"/>
      <c r="AO73" s="843"/>
      <c r="AP73" s="843"/>
      <c r="AQ73" s="843"/>
      <c r="AR73" s="843"/>
      <c r="AS73" s="843"/>
      <c r="AT73" s="843"/>
      <c r="AU73" s="843"/>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3">
        <v>7</v>
      </c>
      <c r="B74" s="886"/>
      <c r="C74" s="887"/>
      <c r="D74" s="887"/>
      <c r="E74" s="887"/>
      <c r="F74" s="887"/>
      <c r="G74" s="887"/>
      <c r="H74" s="887"/>
      <c r="I74" s="887"/>
      <c r="J74" s="887"/>
      <c r="K74" s="887"/>
      <c r="L74" s="887"/>
      <c r="M74" s="887"/>
      <c r="N74" s="887"/>
      <c r="O74" s="887"/>
      <c r="P74" s="888"/>
      <c r="Q74" s="889"/>
      <c r="R74" s="843"/>
      <c r="S74" s="843"/>
      <c r="T74" s="843"/>
      <c r="U74" s="843"/>
      <c r="V74" s="843"/>
      <c r="W74" s="843"/>
      <c r="X74" s="843"/>
      <c r="Y74" s="843"/>
      <c r="Z74" s="843"/>
      <c r="AA74" s="843"/>
      <c r="AB74" s="843"/>
      <c r="AC74" s="843"/>
      <c r="AD74" s="843"/>
      <c r="AE74" s="843"/>
      <c r="AF74" s="843"/>
      <c r="AG74" s="843"/>
      <c r="AH74" s="843"/>
      <c r="AI74" s="843"/>
      <c r="AJ74" s="843"/>
      <c r="AK74" s="843"/>
      <c r="AL74" s="843"/>
      <c r="AM74" s="843"/>
      <c r="AN74" s="843"/>
      <c r="AO74" s="843"/>
      <c r="AP74" s="843"/>
      <c r="AQ74" s="843"/>
      <c r="AR74" s="843"/>
      <c r="AS74" s="843"/>
      <c r="AT74" s="843"/>
      <c r="AU74" s="843"/>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3">
        <v>8</v>
      </c>
      <c r="B75" s="886"/>
      <c r="C75" s="887"/>
      <c r="D75" s="887"/>
      <c r="E75" s="887"/>
      <c r="F75" s="887"/>
      <c r="G75" s="887"/>
      <c r="H75" s="887"/>
      <c r="I75" s="887"/>
      <c r="J75" s="887"/>
      <c r="K75" s="887"/>
      <c r="L75" s="887"/>
      <c r="M75" s="887"/>
      <c r="N75" s="887"/>
      <c r="O75" s="887"/>
      <c r="P75" s="888"/>
      <c r="Q75" s="890"/>
      <c r="R75" s="891"/>
      <c r="S75" s="891"/>
      <c r="T75" s="891"/>
      <c r="U75" s="847"/>
      <c r="V75" s="892"/>
      <c r="W75" s="891"/>
      <c r="X75" s="891"/>
      <c r="Y75" s="891"/>
      <c r="Z75" s="847"/>
      <c r="AA75" s="892"/>
      <c r="AB75" s="891"/>
      <c r="AC75" s="891"/>
      <c r="AD75" s="891"/>
      <c r="AE75" s="847"/>
      <c r="AF75" s="892"/>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3">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3">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3">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3">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3">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3">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3">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3">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3">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3">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9">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5" t="s">
        <v>376</v>
      </c>
      <c r="B88" s="802" t="s">
        <v>402</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8577</v>
      </c>
      <c r="AG88" s="857"/>
      <c r="AH88" s="857"/>
      <c r="AI88" s="857"/>
      <c r="AJ88" s="857"/>
      <c r="AK88" s="854"/>
      <c r="AL88" s="854"/>
      <c r="AM88" s="854"/>
      <c r="AN88" s="854"/>
      <c r="AO88" s="854"/>
      <c r="AP88" s="857" t="s">
        <v>558</v>
      </c>
      <c r="AQ88" s="857"/>
      <c r="AR88" s="857"/>
      <c r="AS88" s="857"/>
      <c r="AT88" s="857"/>
      <c r="AU88" s="857" t="s">
        <v>558</v>
      </c>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802" t="s">
        <v>403</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43</v>
      </c>
      <c r="CS102" s="865"/>
      <c r="CT102" s="865"/>
      <c r="CU102" s="865"/>
      <c r="CV102" s="904"/>
      <c r="CW102" s="903" t="s">
        <v>558</v>
      </c>
      <c r="CX102" s="865"/>
      <c r="CY102" s="865"/>
      <c r="CZ102" s="865"/>
      <c r="DA102" s="904"/>
      <c r="DB102" s="903" t="s">
        <v>558</v>
      </c>
      <c r="DC102" s="865"/>
      <c r="DD102" s="865"/>
      <c r="DE102" s="865"/>
      <c r="DF102" s="904"/>
      <c r="DG102" s="903" t="s">
        <v>558</v>
      </c>
      <c r="DH102" s="865"/>
      <c r="DI102" s="865"/>
      <c r="DJ102" s="865"/>
      <c r="DK102" s="904"/>
      <c r="DL102" s="903">
        <v>57</v>
      </c>
      <c r="DM102" s="865"/>
      <c r="DN102" s="865"/>
      <c r="DO102" s="865"/>
      <c r="DP102" s="904"/>
      <c r="DQ102" s="903" t="s">
        <v>558</v>
      </c>
      <c r="DR102" s="865"/>
      <c r="DS102" s="865"/>
      <c r="DT102" s="865"/>
      <c r="DU102" s="904"/>
      <c r="DV102" s="802"/>
      <c r="DW102" s="803"/>
      <c r="DX102" s="803"/>
      <c r="DY102" s="803"/>
      <c r="DZ102" s="927"/>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404</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405</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408</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409</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410</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411</v>
      </c>
      <c r="AB109" s="906"/>
      <c r="AC109" s="906"/>
      <c r="AD109" s="906"/>
      <c r="AE109" s="907"/>
      <c r="AF109" s="905" t="s">
        <v>412</v>
      </c>
      <c r="AG109" s="906"/>
      <c r="AH109" s="906"/>
      <c r="AI109" s="906"/>
      <c r="AJ109" s="907"/>
      <c r="AK109" s="905" t="s">
        <v>294</v>
      </c>
      <c r="AL109" s="906"/>
      <c r="AM109" s="906"/>
      <c r="AN109" s="906"/>
      <c r="AO109" s="907"/>
      <c r="AP109" s="905" t="s">
        <v>413</v>
      </c>
      <c r="AQ109" s="906"/>
      <c r="AR109" s="906"/>
      <c r="AS109" s="906"/>
      <c r="AT109" s="908"/>
      <c r="AU109" s="925" t="s">
        <v>410</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411</v>
      </c>
      <c r="BR109" s="906"/>
      <c r="BS109" s="906"/>
      <c r="BT109" s="906"/>
      <c r="BU109" s="907"/>
      <c r="BV109" s="905" t="s">
        <v>412</v>
      </c>
      <c r="BW109" s="906"/>
      <c r="BX109" s="906"/>
      <c r="BY109" s="906"/>
      <c r="BZ109" s="907"/>
      <c r="CA109" s="905" t="s">
        <v>294</v>
      </c>
      <c r="CB109" s="906"/>
      <c r="CC109" s="906"/>
      <c r="CD109" s="906"/>
      <c r="CE109" s="907"/>
      <c r="CF109" s="926" t="s">
        <v>413</v>
      </c>
      <c r="CG109" s="926"/>
      <c r="CH109" s="926"/>
      <c r="CI109" s="926"/>
      <c r="CJ109" s="926"/>
      <c r="CK109" s="905" t="s">
        <v>414</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411</v>
      </c>
      <c r="DH109" s="906"/>
      <c r="DI109" s="906"/>
      <c r="DJ109" s="906"/>
      <c r="DK109" s="907"/>
      <c r="DL109" s="905" t="s">
        <v>412</v>
      </c>
      <c r="DM109" s="906"/>
      <c r="DN109" s="906"/>
      <c r="DO109" s="906"/>
      <c r="DP109" s="907"/>
      <c r="DQ109" s="905" t="s">
        <v>294</v>
      </c>
      <c r="DR109" s="906"/>
      <c r="DS109" s="906"/>
      <c r="DT109" s="906"/>
      <c r="DU109" s="907"/>
      <c r="DV109" s="905" t="s">
        <v>413</v>
      </c>
      <c r="DW109" s="906"/>
      <c r="DX109" s="906"/>
      <c r="DY109" s="906"/>
      <c r="DZ109" s="908"/>
    </row>
    <row r="110" spans="1:131" s="224" customFormat="1" ht="26.25" customHeight="1" x14ac:dyDescent="0.2">
      <c r="A110" s="909" t="s">
        <v>415</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1477893</v>
      </c>
      <c r="AB110" s="913"/>
      <c r="AC110" s="913"/>
      <c r="AD110" s="913"/>
      <c r="AE110" s="914"/>
      <c r="AF110" s="915">
        <v>1617116</v>
      </c>
      <c r="AG110" s="913"/>
      <c r="AH110" s="913"/>
      <c r="AI110" s="913"/>
      <c r="AJ110" s="914"/>
      <c r="AK110" s="915">
        <v>1671029</v>
      </c>
      <c r="AL110" s="913"/>
      <c r="AM110" s="913"/>
      <c r="AN110" s="913"/>
      <c r="AO110" s="914"/>
      <c r="AP110" s="916">
        <v>17.899999999999999</v>
      </c>
      <c r="AQ110" s="917"/>
      <c r="AR110" s="917"/>
      <c r="AS110" s="917"/>
      <c r="AT110" s="918"/>
      <c r="AU110" s="919" t="s">
        <v>69</v>
      </c>
      <c r="AV110" s="920"/>
      <c r="AW110" s="920"/>
      <c r="AX110" s="920"/>
      <c r="AY110" s="920"/>
      <c r="AZ110" s="942" t="s">
        <v>416</v>
      </c>
      <c r="BA110" s="910"/>
      <c r="BB110" s="910"/>
      <c r="BC110" s="910"/>
      <c r="BD110" s="910"/>
      <c r="BE110" s="910"/>
      <c r="BF110" s="910"/>
      <c r="BG110" s="910"/>
      <c r="BH110" s="910"/>
      <c r="BI110" s="910"/>
      <c r="BJ110" s="910"/>
      <c r="BK110" s="910"/>
      <c r="BL110" s="910"/>
      <c r="BM110" s="910"/>
      <c r="BN110" s="910"/>
      <c r="BO110" s="910"/>
      <c r="BP110" s="911"/>
      <c r="BQ110" s="943">
        <v>17257186</v>
      </c>
      <c r="BR110" s="944"/>
      <c r="BS110" s="944"/>
      <c r="BT110" s="944"/>
      <c r="BU110" s="944"/>
      <c r="BV110" s="944">
        <v>16829404</v>
      </c>
      <c r="BW110" s="944"/>
      <c r="BX110" s="944"/>
      <c r="BY110" s="944"/>
      <c r="BZ110" s="944"/>
      <c r="CA110" s="944">
        <v>16169935</v>
      </c>
      <c r="CB110" s="944"/>
      <c r="CC110" s="944"/>
      <c r="CD110" s="944"/>
      <c r="CE110" s="944"/>
      <c r="CF110" s="957">
        <v>173.5</v>
      </c>
      <c r="CG110" s="958"/>
      <c r="CH110" s="958"/>
      <c r="CI110" s="958"/>
      <c r="CJ110" s="958"/>
      <c r="CK110" s="959" t="s">
        <v>417</v>
      </c>
      <c r="CL110" s="960"/>
      <c r="CM110" s="942" t="s">
        <v>418</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2">
      <c r="A111" s="947" t="s">
        <v>419</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420</v>
      </c>
      <c r="BA111" s="936"/>
      <c r="BB111" s="936"/>
      <c r="BC111" s="936"/>
      <c r="BD111" s="936"/>
      <c r="BE111" s="936"/>
      <c r="BF111" s="936"/>
      <c r="BG111" s="936"/>
      <c r="BH111" s="936"/>
      <c r="BI111" s="936"/>
      <c r="BJ111" s="936"/>
      <c r="BK111" s="936"/>
      <c r="BL111" s="936"/>
      <c r="BM111" s="936"/>
      <c r="BN111" s="936"/>
      <c r="BO111" s="936"/>
      <c r="BP111" s="937"/>
      <c r="BQ111" s="938">
        <v>28353</v>
      </c>
      <c r="BR111" s="939"/>
      <c r="BS111" s="939"/>
      <c r="BT111" s="939"/>
      <c r="BU111" s="939"/>
      <c r="BV111" s="939" t="s">
        <v>122</v>
      </c>
      <c r="BW111" s="939"/>
      <c r="BX111" s="939"/>
      <c r="BY111" s="939"/>
      <c r="BZ111" s="939"/>
      <c r="CA111" s="939" t="s">
        <v>122</v>
      </c>
      <c r="CB111" s="939"/>
      <c r="CC111" s="939"/>
      <c r="CD111" s="939"/>
      <c r="CE111" s="939"/>
      <c r="CF111" s="933" t="s">
        <v>122</v>
      </c>
      <c r="CG111" s="934"/>
      <c r="CH111" s="934"/>
      <c r="CI111" s="934"/>
      <c r="CJ111" s="934"/>
      <c r="CK111" s="961"/>
      <c r="CL111" s="962"/>
      <c r="CM111" s="935" t="s">
        <v>421</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2">
      <c r="A112" s="965" t="s">
        <v>422</v>
      </c>
      <c r="B112" s="966"/>
      <c r="C112" s="936" t="s">
        <v>423</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424</v>
      </c>
      <c r="BA112" s="936"/>
      <c r="BB112" s="936"/>
      <c r="BC112" s="936"/>
      <c r="BD112" s="936"/>
      <c r="BE112" s="936"/>
      <c r="BF112" s="936"/>
      <c r="BG112" s="936"/>
      <c r="BH112" s="936"/>
      <c r="BI112" s="936"/>
      <c r="BJ112" s="936"/>
      <c r="BK112" s="936"/>
      <c r="BL112" s="936"/>
      <c r="BM112" s="936"/>
      <c r="BN112" s="936"/>
      <c r="BO112" s="936"/>
      <c r="BP112" s="937"/>
      <c r="BQ112" s="938">
        <v>1967603</v>
      </c>
      <c r="BR112" s="939"/>
      <c r="BS112" s="939"/>
      <c r="BT112" s="939"/>
      <c r="BU112" s="939"/>
      <c r="BV112" s="939">
        <v>1861528</v>
      </c>
      <c r="BW112" s="939"/>
      <c r="BX112" s="939"/>
      <c r="BY112" s="939"/>
      <c r="BZ112" s="939"/>
      <c r="CA112" s="939">
        <v>1620404</v>
      </c>
      <c r="CB112" s="939"/>
      <c r="CC112" s="939"/>
      <c r="CD112" s="939"/>
      <c r="CE112" s="939"/>
      <c r="CF112" s="933">
        <v>17.399999999999999</v>
      </c>
      <c r="CG112" s="934"/>
      <c r="CH112" s="934"/>
      <c r="CI112" s="934"/>
      <c r="CJ112" s="934"/>
      <c r="CK112" s="961"/>
      <c r="CL112" s="962"/>
      <c r="CM112" s="935" t="s">
        <v>425</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2">
      <c r="A113" s="967"/>
      <c r="B113" s="968"/>
      <c r="C113" s="936" t="s">
        <v>426</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229265</v>
      </c>
      <c r="AB113" s="951"/>
      <c r="AC113" s="951"/>
      <c r="AD113" s="951"/>
      <c r="AE113" s="952"/>
      <c r="AF113" s="953">
        <v>227107</v>
      </c>
      <c r="AG113" s="951"/>
      <c r="AH113" s="951"/>
      <c r="AI113" s="951"/>
      <c r="AJ113" s="952"/>
      <c r="AK113" s="953">
        <v>214857</v>
      </c>
      <c r="AL113" s="951"/>
      <c r="AM113" s="951"/>
      <c r="AN113" s="951"/>
      <c r="AO113" s="952"/>
      <c r="AP113" s="954">
        <v>2.2999999999999998</v>
      </c>
      <c r="AQ113" s="955"/>
      <c r="AR113" s="955"/>
      <c r="AS113" s="955"/>
      <c r="AT113" s="956"/>
      <c r="AU113" s="921"/>
      <c r="AV113" s="922"/>
      <c r="AW113" s="922"/>
      <c r="AX113" s="922"/>
      <c r="AY113" s="922"/>
      <c r="AZ113" s="935" t="s">
        <v>427</v>
      </c>
      <c r="BA113" s="936"/>
      <c r="BB113" s="936"/>
      <c r="BC113" s="936"/>
      <c r="BD113" s="936"/>
      <c r="BE113" s="936"/>
      <c r="BF113" s="936"/>
      <c r="BG113" s="936"/>
      <c r="BH113" s="936"/>
      <c r="BI113" s="936"/>
      <c r="BJ113" s="936"/>
      <c r="BK113" s="936"/>
      <c r="BL113" s="936"/>
      <c r="BM113" s="936"/>
      <c r="BN113" s="936"/>
      <c r="BO113" s="936"/>
      <c r="BP113" s="937"/>
      <c r="BQ113" s="938" t="s">
        <v>122</v>
      </c>
      <c r="BR113" s="939"/>
      <c r="BS113" s="939"/>
      <c r="BT113" s="939"/>
      <c r="BU113" s="939"/>
      <c r="BV113" s="939" t="s">
        <v>122</v>
      </c>
      <c r="BW113" s="939"/>
      <c r="BX113" s="939"/>
      <c r="BY113" s="939"/>
      <c r="BZ113" s="939"/>
      <c r="CA113" s="939" t="s">
        <v>122</v>
      </c>
      <c r="CB113" s="939"/>
      <c r="CC113" s="939"/>
      <c r="CD113" s="939"/>
      <c r="CE113" s="939"/>
      <c r="CF113" s="933" t="s">
        <v>122</v>
      </c>
      <c r="CG113" s="934"/>
      <c r="CH113" s="934"/>
      <c r="CI113" s="934"/>
      <c r="CJ113" s="934"/>
      <c r="CK113" s="961"/>
      <c r="CL113" s="962"/>
      <c r="CM113" s="935" t="s">
        <v>428</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2">
      <c r="A114" s="967"/>
      <c r="B114" s="968"/>
      <c r="C114" s="936" t="s">
        <v>429</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t="s">
        <v>122</v>
      </c>
      <c r="AB114" s="972"/>
      <c r="AC114" s="972"/>
      <c r="AD114" s="972"/>
      <c r="AE114" s="973"/>
      <c r="AF114" s="974" t="s">
        <v>122</v>
      </c>
      <c r="AG114" s="972"/>
      <c r="AH114" s="972"/>
      <c r="AI114" s="972"/>
      <c r="AJ114" s="973"/>
      <c r="AK114" s="974" t="s">
        <v>122</v>
      </c>
      <c r="AL114" s="972"/>
      <c r="AM114" s="972"/>
      <c r="AN114" s="972"/>
      <c r="AO114" s="973"/>
      <c r="AP114" s="975" t="s">
        <v>122</v>
      </c>
      <c r="AQ114" s="976"/>
      <c r="AR114" s="976"/>
      <c r="AS114" s="976"/>
      <c r="AT114" s="977"/>
      <c r="AU114" s="921"/>
      <c r="AV114" s="922"/>
      <c r="AW114" s="922"/>
      <c r="AX114" s="922"/>
      <c r="AY114" s="922"/>
      <c r="AZ114" s="935" t="s">
        <v>430</v>
      </c>
      <c r="BA114" s="936"/>
      <c r="BB114" s="936"/>
      <c r="BC114" s="936"/>
      <c r="BD114" s="936"/>
      <c r="BE114" s="936"/>
      <c r="BF114" s="936"/>
      <c r="BG114" s="936"/>
      <c r="BH114" s="936"/>
      <c r="BI114" s="936"/>
      <c r="BJ114" s="936"/>
      <c r="BK114" s="936"/>
      <c r="BL114" s="936"/>
      <c r="BM114" s="936"/>
      <c r="BN114" s="936"/>
      <c r="BO114" s="936"/>
      <c r="BP114" s="937"/>
      <c r="BQ114" s="938">
        <v>3278000</v>
      </c>
      <c r="BR114" s="939"/>
      <c r="BS114" s="939"/>
      <c r="BT114" s="939"/>
      <c r="BU114" s="939"/>
      <c r="BV114" s="939">
        <v>3227259</v>
      </c>
      <c r="BW114" s="939"/>
      <c r="BX114" s="939"/>
      <c r="BY114" s="939"/>
      <c r="BZ114" s="939"/>
      <c r="CA114" s="939">
        <v>3269528</v>
      </c>
      <c r="CB114" s="939"/>
      <c r="CC114" s="939"/>
      <c r="CD114" s="939"/>
      <c r="CE114" s="939"/>
      <c r="CF114" s="933">
        <v>35.1</v>
      </c>
      <c r="CG114" s="934"/>
      <c r="CH114" s="934"/>
      <c r="CI114" s="934"/>
      <c r="CJ114" s="934"/>
      <c r="CK114" s="961"/>
      <c r="CL114" s="962"/>
      <c r="CM114" s="935" t="s">
        <v>431</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2">
      <c r="A115" s="967"/>
      <c r="B115" s="968"/>
      <c r="C115" s="936" t="s">
        <v>432</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39835</v>
      </c>
      <c r="AB115" s="951"/>
      <c r="AC115" s="951"/>
      <c r="AD115" s="951"/>
      <c r="AE115" s="952"/>
      <c r="AF115" s="953">
        <v>28768</v>
      </c>
      <c r="AG115" s="951"/>
      <c r="AH115" s="951"/>
      <c r="AI115" s="951"/>
      <c r="AJ115" s="952"/>
      <c r="AK115" s="953">
        <v>390</v>
      </c>
      <c r="AL115" s="951"/>
      <c r="AM115" s="951"/>
      <c r="AN115" s="951"/>
      <c r="AO115" s="952"/>
      <c r="AP115" s="954">
        <v>0</v>
      </c>
      <c r="AQ115" s="955"/>
      <c r="AR115" s="955"/>
      <c r="AS115" s="955"/>
      <c r="AT115" s="956"/>
      <c r="AU115" s="921"/>
      <c r="AV115" s="922"/>
      <c r="AW115" s="922"/>
      <c r="AX115" s="922"/>
      <c r="AY115" s="922"/>
      <c r="AZ115" s="935" t="s">
        <v>433</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434</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v>28353</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2">
      <c r="A116" s="969"/>
      <c r="B116" s="970"/>
      <c r="C116" s="978" t="s">
        <v>435</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v>9</v>
      </c>
      <c r="AB116" s="972"/>
      <c r="AC116" s="972"/>
      <c r="AD116" s="972"/>
      <c r="AE116" s="973"/>
      <c r="AF116" s="974">
        <v>613</v>
      </c>
      <c r="AG116" s="972"/>
      <c r="AH116" s="972"/>
      <c r="AI116" s="972"/>
      <c r="AJ116" s="973"/>
      <c r="AK116" s="974">
        <v>89</v>
      </c>
      <c r="AL116" s="972"/>
      <c r="AM116" s="972"/>
      <c r="AN116" s="972"/>
      <c r="AO116" s="973"/>
      <c r="AP116" s="975">
        <v>0</v>
      </c>
      <c r="AQ116" s="976"/>
      <c r="AR116" s="976"/>
      <c r="AS116" s="976"/>
      <c r="AT116" s="977"/>
      <c r="AU116" s="921"/>
      <c r="AV116" s="922"/>
      <c r="AW116" s="922"/>
      <c r="AX116" s="922"/>
      <c r="AY116" s="922"/>
      <c r="AZ116" s="980" t="s">
        <v>436</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437</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2">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438</v>
      </c>
      <c r="Z117" s="907"/>
      <c r="AA117" s="991">
        <v>1747002</v>
      </c>
      <c r="AB117" s="992"/>
      <c r="AC117" s="992"/>
      <c r="AD117" s="992"/>
      <c r="AE117" s="993"/>
      <c r="AF117" s="994">
        <v>1873604</v>
      </c>
      <c r="AG117" s="992"/>
      <c r="AH117" s="992"/>
      <c r="AI117" s="992"/>
      <c r="AJ117" s="993"/>
      <c r="AK117" s="994">
        <v>1886365</v>
      </c>
      <c r="AL117" s="992"/>
      <c r="AM117" s="992"/>
      <c r="AN117" s="992"/>
      <c r="AO117" s="993"/>
      <c r="AP117" s="995"/>
      <c r="AQ117" s="996"/>
      <c r="AR117" s="996"/>
      <c r="AS117" s="996"/>
      <c r="AT117" s="997"/>
      <c r="AU117" s="921"/>
      <c r="AV117" s="922"/>
      <c r="AW117" s="922"/>
      <c r="AX117" s="922"/>
      <c r="AY117" s="922"/>
      <c r="AZ117" s="987" t="s">
        <v>439</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440</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2">
      <c r="A118" s="925" t="s">
        <v>414</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411</v>
      </c>
      <c r="AB118" s="906"/>
      <c r="AC118" s="906"/>
      <c r="AD118" s="906"/>
      <c r="AE118" s="907"/>
      <c r="AF118" s="905" t="s">
        <v>412</v>
      </c>
      <c r="AG118" s="906"/>
      <c r="AH118" s="906"/>
      <c r="AI118" s="906"/>
      <c r="AJ118" s="907"/>
      <c r="AK118" s="905" t="s">
        <v>294</v>
      </c>
      <c r="AL118" s="906"/>
      <c r="AM118" s="906"/>
      <c r="AN118" s="906"/>
      <c r="AO118" s="907"/>
      <c r="AP118" s="983" t="s">
        <v>413</v>
      </c>
      <c r="AQ118" s="984"/>
      <c r="AR118" s="984"/>
      <c r="AS118" s="984"/>
      <c r="AT118" s="985"/>
      <c r="AU118" s="921"/>
      <c r="AV118" s="922"/>
      <c r="AW118" s="922"/>
      <c r="AX118" s="922"/>
      <c r="AY118" s="922"/>
      <c r="AZ118" s="986" t="s">
        <v>441</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442</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2">
      <c r="A119" s="1069" t="s">
        <v>417</v>
      </c>
      <c r="B119" s="960"/>
      <c r="C119" s="942" t="s">
        <v>418</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7" t="s">
        <v>177</v>
      </c>
      <c r="BA119" s="247"/>
      <c r="BB119" s="247"/>
      <c r="BC119" s="247"/>
      <c r="BD119" s="247"/>
      <c r="BE119" s="247"/>
      <c r="BF119" s="247"/>
      <c r="BG119" s="247"/>
      <c r="BH119" s="247"/>
      <c r="BI119" s="247"/>
      <c r="BJ119" s="247"/>
      <c r="BK119" s="247"/>
      <c r="BL119" s="247"/>
      <c r="BM119" s="247"/>
      <c r="BN119" s="247"/>
      <c r="BO119" s="990" t="s">
        <v>443</v>
      </c>
      <c r="BP119" s="1018"/>
      <c r="BQ119" s="1012">
        <v>22531142</v>
      </c>
      <c r="BR119" s="1013"/>
      <c r="BS119" s="1013"/>
      <c r="BT119" s="1013"/>
      <c r="BU119" s="1013"/>
      <c r="BV119" s="1013">
        <v>21918191</v>
      </c>
      <c r="BW119" s="1013"/>
      <c r="BX119" s="1013"/>
      <c r="BY119" s="1013"/>
      <c r="BZ119" s="1013"/>
      <c r="CA119" s="1013">
        <v>21059867</v>
      </c>
      <c r="CB119" s="1013"/>
      <c r="CC119" s="1013"/>
      <c r="CD119" s="1013"/>
      <c r="CE119" s="1013"/>
      <c r="CF119" s="1014"/>
      <c r="CG119" s="1015"/>
      <c r="CH119" s="1015"/>
      <c r="CI119" s="1015"/>
      <c r="CJ119" s="1016"/>
      <c r="CK119" s="963"/>
      <c r="CL119" s="964"/>
      <c r="CM119" s="986" t="s">
        <v>444</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x14ac:dyDescent="0.2">
      <c r="A120" s="1070"/>
      <c r="B120" s="962"/>
      <c r="C120" s="935" t="s">
        <v>421</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445</v>
      </c>
      <c r="AV120" s="1005"/>
      <c r="AW120" s="1005"/>
      <c r="AX120" s="1005"/>
      <c r="AY120" s="1006"/>
      <c r="AZ120" s="942" t="s">
        <v>446</v>
      </c>
      <c r="BA120" s="910"/>
      <c r="BB120" s="910"/>
      <c r="BC120" s="910"/>
      <c r="BD120" s="910"/>
      <c r="BE120" s="910"/>
      <c r="BF120" s="910"/>
      <c r="BG120" s="910"/>
      <c r="BH120" s="910"/>
      <c r="BI120" s="910"/>
      <c r="BJ120" s="910"/>
      <c r="BK120" s="910"/>
      <c r="BL120" s="910"/>
      <c r="BM120" s="910"/>
      <c r="BN120" s="910"/>
      <c r="BO120" s="910"/>
      <c r="BP120" s="911"/>
      <c r="BQ120" s="943">
        <v>5992092</v>
      </c>
      <c r="BR120" s="944"/>
      <c r="BS120" s="944"/>
      <c r="BT120" s="944"/>
      <c r="BU120" s="944"/>
      <c r="BV120" s="944">
        <v>7047767</v>
      </c>
      <c r="BW120" s="944"/>
      <c r="BX120" s="944"/>
      <c r="BY120" s="944"/>
      <c r="BZ120" s="944"/>
      <c r="CA120" s="944">
        <v>8939248</v>
      </c>
      <c r="CB120" s="944"/>
      <c r="CC120" s="944"/>
      <c r="CD120" s="944"/>
      <c r="CE120" s="944"/>
      <c r="CF120" s="957">
        <v>95.9</v>
      </c>
      <c r="CG120" s="958"/>
      <c r="CH120" s="958"/>
      <c r="CI120" s="958"/>
      <c r="CJ120" s="958"/>
      <c r="CK120" s="1019" t="s">
        <v>447</v>
      </c>
      <c r="CL120" s="1020"/>
      <c r="CM120" s="1020"/>
      <c r="CN120" s="1020"/>
      <c r="CO120" s="1021"/>
      <c r="CP120" s="1027" t="s">
        <v>393</v>
      </c>
      <c r="CQ120" s="1028"/>
      <c r="CR120" s="1028"/>
      <c r="CS120" s="1028"/>
      <c r="CT120" s="1028"/>
      <c r="CU120" s="1028"/>
      <c r="CV120" s="1028"/>
      <c r="CW120" s="1028"/>
      <c r="CX120" s="1028"/>
      <c r="CY120" s="1028"/>
      <c r="CZ120" s="1028"/>
      <c r="DA120" s="1028"/>
      <c r="DB120" s="1028"/>
      <c r="DC120" s="1028"/>
      <c r="DD120" s="1028"/>
      <c r="DE120" s="1028"/>
      <c r="DF120" s="1029"/>
      <c r="DG120" s="943">
        <v>1537611</v>
      </c>
      <c r="DH120" s="944"/>
      <c r="DI120" s="944"/>
      <c r="DJ120" s="944"/>
      <c r="DK120" s="944"/>
      <c r="DL120" s="944">
        <v>1407223</v>
      </c>
      <c r="DM120" s="944"/>
      <c r="DN120" s="944"/>
      <c r="DO120" s="944"/>
      <c r="DP120" s="944"/>
      <c r="DQ120" s="944">
        <v>1285815</v>
      </c>
      <c r="DR120" s="944"/>
      <c r="DS120" s="944"/>
      <c r="DT120" s="944"/>
      <c r="DU120" s="944"/>
      <c r="DV120" s="945">
        <v>13.8</v>
      </c>
      <c r="DW120" s="945"/>
      <c r="DX120" s="945"/>
      <c r="DY120" s="945"/>
      <c r="DZ120" s="946"/>
    </row>
    <row r="121" spans="1:130" s="224" customFormat="1" ht="26.25" customHeight="1" x14ac:dyDescent="0.2">
      <c r="A121" s="1070"/>
      <c r="B121" s="962"/>
      <c r="C121" s="987" t="s">
        <v>448</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449</v>
      </c>
      <c r="BA121" s="936"/>
      <c r="BB121" s="936"/>
      <c r="BC121" s="936"/>
      <c r="BD121" s="936"/>
      <c r="BE121" s="936"/>
      <c r="BF121" s="936"/>
      <c r="BG121" s="936"/>
      <c r="BH121" s="936"/>
      <c r="BI121" s="936"/>
      <c r="BJ121" s="936"/>
      <c r="BK121" s="936"/>
      <c r="BL121" s="936"/>
      <c r="BM121" s="936"/>
      <c r="BN121" s="936"/>
      <c r="BO121" s="936"/>
      <c r="BP121" s="937"/>
      <c r="BQ121" s="938">
        <v>863825</v>
      </c>
      <c r="BR121" s="939"/>
      <c r="BS121" s="939"/>
      <c r="BT121" s="939"/>
      <c r="BU121" s="939"/>
      <c r="BV121" s="939">
        <v>680245</v>
      </c>
      <c r="BW121" s="939"/>
      <c r="BX121" s="939"/>
      <c r="BY121" s="939"/>
      <c r="BZ121" s="939"/>
      <c r="CA121" s="939">
        <v>412751</v>
      </c>
      <c r="CB121" s="939"/>
      <c r="CC121" s="939"/>
      <c r="CD121" s="939"/>
      <c r="CE121" s="939"/>
      <c r="CF121" s="933">
        <v>4.4000000000000004</v>
      </c>
      <c r="CG121" s="934"/>
      <c r="CH121" s="934"/>
      <c r="CI121" s="934"/>
      <c r="CJ121" s="934"/>
      <c r="CK121" s="1022"/>
      <c r="CL121" s="1023"/>
      <c r="CM121" s="1023"/>
      <c r="CN121" s="1023"/>
      <c r="CO121" s="1024"/>
      <c r="CP121" s="1032" t="s">
        <v>391</v>
      </c>
      <c r="CQ121" s="1033"/>
      <c r="CR121" s="1033"/>
      <c r="CS121" s="1033"/>
      <c r="CT121" s="1033"/>
      <c r="CU121" s="1033"/>
      <c r="CV121" s="1033"/>
      <c r="CW121" s="1033"/>
      <c r="CX121" s="1033"/>
      <c r="CY121" s="1033"/>
      <c r="CZ121" s="1033"/>
      <c r="DA121" s="1033"/>
      <c r="DB121" s="1033"/>
      <c r="DC121" s="1033"/>
      <c r="DD121" s="1033"/>
      <c r="DE121" s="1033"/>
      <c r="DF121" s="1034"/>
      <c r="DG121" s="938">
        <v>292867</v>
      </c>
      <c r="DH121" s="939"/>
      <c r="DI121" s="939"/>
      <c r="DJ121" s="939"/>
      <c r="DK121" s="939"/>
      <c r="DL121" s="939">
        <v>318480</v>
      </c>
      <c r="DM121" s="939"/>
      <c r="DN121" s="939"/>
      <c r="DO121" s="939"/>
      <c r="DP121" s="939"/>
      <c r="DQ121" s="939">
        <v>196561</v>
      </c>
      <c r="DR121" s="939"/>
      <c r="DS121" s="939"/>
      <c r="DT121" s="939"/>
      <c r="DU121" s="939"/>
      <c r="DV121" s="940">
        <v>2.1</v>
      </c>
      <c r="DW121" s="940"/>
      <c r="DX121" s="940"/>
      <c r="DY121" s="940"/>
      <c r="DZ121" s="941"/>
    </row>
    <row r="122" spans="1:130" s="224" customFormat="1" ht="26.25" customHeight="1" x14ac:dyDescent="0.2">
      <c r="A122" s="1070"/>
      <c r="B122" s="962"/>
      <c r="C122" s="935" t="s">
        <v>431</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450</v>
      </c>
      <c r="BA122" s="978"/>
      <c r="BB122" s="978"/>
      <c r="BC122" s="978"/>
      <c r="BD122" s="978"/>
      <c r="BE122" s="978"/>
      <c r="BF122" s="978"/>
      <c r="BG122" s="978"/>
      <c r="BH122" s="978"/>
      <c r="BI122" s="978"/>
      <c r="BJ122" s="978"/>
      <c r="BK122" s="978"/>
      <c r="BL122" s="978"/>
      <c r="BM122" s="978"/>
      <c r="BN122" s="978"/>
      <c r="BO122" s="978"/>
      <c r="BP122" s="979"/>
      <c r="BQ122" s="1012">
        <v>14578217</v>
      </c>
      <c r="BR122" s="1013"/>
      <c r="BS122" s="1013"/>
      <c r="BT122" s="1013"/>
      <c r="BU122" s="1013"/>
      <c r="BV122" s="1013">
        <v>14636604</v>
      </c>
      <c r="BW122" s="1013"/>
      <c r="BX122" s="1013"/>
      <c r="BY122" s="1013"/>
      <c r="BZ122" s="1013"/>
      <c r="CA122" s="1013">
        <v>12251860</v>
      </c>
      <c r="CB122" s="1013"/>
      <c r="CC122" s="1013"/>
      <c r="CD122" s="1013"/>
      <c r="CE122" s="1013"/>
      <c r="CF122" s="1030">
        <v>131.5</v>
      </c>
      <c r="CG122" s="1031"/>
      <c r="CH122" s="1031"/>
      <c r="CI122" s="1031"/>
      <c r="CJ122" s="1031"/>
      <c r="CK122" s="1022"/>
      <c r="CL122" s="1023"/>
      <c r="CM122" s="1023"/>
      <c r="CN122" s="1023"/>
      <c r="CO122" s="1024"/>
      <c r="CP122" s="1032" t="s">
        <v>395</v>
      </c>
      <c r="CQ122" s="1033"/>
      <c r="CR122" s="1033"/>
      <c r="CS122" s="1033"/>
      <c r="CT122" s="1033"/>
      <c r="CU122" s="1033"/>
      <c r="CV122" s="1033"/>
      <c r="CW122" s="1033"/>
      <c r="CX122" s="1033"/>
      <c r="CY122" s="1033"/>
      <c r="CZ122" s="1033"/>
      <c r="DA122" s="1033"/>
      <c r="DB122" s="1033"/>
      <c r="DC122" s="1033"/>
      <c r="DD122" s="1033"/>
      <c r="DE122" s="1033"/>
      <c r="DF122" s="1034"/>
      <c r="DG122" s="938">
        <v>133651</v>
      </c>
      <c r="DH122" s="939"/>
      <c r="DI122" s="939"/>
      <c r="DJ122" s="939"/>
      <c r="DK122" s="939"/>
      <c r="DL122" s="939">
        <v>131560</v>
      </c>
      <c r="DM122" s="939"/>
      <c r="DN122" s="939"/>
      <c r="DO122" s="939"/>
      <c r="DP122" s="939"/>
      <c r="DQ122" s="939">
        <v>134099</v>
      </c>
      <c r="DR122" s="939"/>
      <c r="DS122" s="939"/>
      <c r="DT122" s="939"/>
      <c r="DU122" s="939"/>
      <c r="DV122" s="940">
        <v>1.4</v>
      </c>
      <c r="DW122" s="940"/>
      <c r="DX122" s="940"/>
      <c r="DY122" s="940"/>
      <c r="DZ122" s="941"/>
    </row>
    <row r="123" spans="1:130" s="224" customFormat="1" ht="26.25" customHeight="1" x14ac:dyDescent="0.2">
      <c r="A123" s="1070"/>
      <c r="B123" s="962"/>
      <c r="C123" s="935" t="s">
        <v>437</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7" t="s">
        <v>177</v>
      </c>
      <c r="BA123" s="247"/>
      <c r="BB123" s="247"/>
      <c r="BC123" s="247"/>
      <c r="BD123" s="247"/>
      <c r="BE123" s="247"/>
      <c r="BF123" s="247"/>
      <c r="BG123" s="247"/>
      <c r="BH123" s="247"/>
      <c r="BI123" s="247"/>
      <c r="BJ123" s="247"/>
      <c r="BK123" s="247"/>
      <c r="BL123" s="247"/>
      <c r="BM123" s="247"/>
      <c r="BN123" s="247"/>
      <c r="BO123" s="990" t="s">
        <v>451</v>
      </c>
      <c r="BP123" s="1018"/>
      <c r="BQ123" s="1076">
        <v>21434134</v>
      </c>
      <c r="BR123" s="1077"/>
      <c r="BS123" s="1077"/>
      <c r="BT123" s="1077"/>
      <c r="BU123" s="1077"/>
      <c r="BV123" s="1077">
        <v>22364616</v>
      </c>
      <c r="BW123" s="1077"/>
      <c r="BX123" s="1077"/>
      <c r="BY123" s="1077"/>
      <c r="BZ123" s="1077"/>
      <c r="CA123" s="1077">
        <v>21603859</v>
      </c>
      <c r="CB123" s="1077"/>
      <c r="CC123" s="1077"/>
      <c r="CD123" s="1077"/>
      <c r="CE123" s="1077"/>
      <c r="CF123" s="1014"/>
      <c r="CG123" s="1015"/>
      <c r="CH123" s="1015"/>
      <c r="CI123" s="1015"/>
      <c r="CJ123" s="1016"/>
      <c r="CK123" s="1022"/>
      <c r="CL123" s="1023"/>
      <c r="CM123" s="1023"/>
      <c r="CN123" s="1023"/>
      <c r="CO123" s="1024"/>
      <c r="CP123" s="1032" t="s">
        <v>394</v>
      </c>
      <c r="CQ123" s="1033"/>
      <c r="CR123" s="1033"/>
      <c r="CS123" s="1033"/>
      <c r="CT123" s="1033"/>
      <c r="CU123" s="1033"/>
      <c r="CV123" s="1033"/>
      <c r="CW123" s="1033"/>
      <c r="CX123" s="1033"/>
      <c r="CY123" s="1033"/>
      <c r="CZ123" s="1033"/>
      <c r="DA123" s="1033"/>
      <c r="DB123" s="1033"/>
      <c r="DC123" s="1033"/>
      <c r="DD123" s="1033"/>
      <c r="DE123" s="1033"/>
      <c r="DF123" s="1034"/>
      <c r="DG123" s="971">
        <v>3474</v>
      </c>
      <c r="DH123" s="972"/>
      <c r="DI123" s="972"/>
      <c r="DJ123" s="972"/>
      <c r="DK123" s="973"/>
      <c r="DL123" s="974">
        <v>4265</v>
      </c>
      <c r="DM123" s="972"/>
      <c r="DN123" s="972"/>
      <c r="DO123" s="972"/>
      <c r="DP123" s="973"/>
      <c r="DQ123" s="974">
        <v>3929</v>
      </c>
      <c r="DR123" s="972"/>
      <c r="DS123" s="972"/>
      <c r="DT123" s="972"/>
      <c r="DU123" s="973"/>
      <c r="DV123" s="975">
        <v>0</v>
      </c>
      <c r="DW123" s="976"/>
      <c r="DX123" s="976"/>
      <c r="DY123" s="976"/>
      <c r="DZ123" s="977"/>
    </row>
    <row r="124" spans="1:130" s="224" customFormat="1" ht="26.25" customHeight="1" thickBot="1" x14ac:dyDescent="0.25">
      <c r="A124" s="1070"/>
      <c r="B124" s="962"/>
      <c r="C124" s="935" t="s">
        <v>440</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452</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11.5</v>
      </c>
      <c r="BR124" s="1040"/>
      <c r="BS124" s="1040"/>
      <c r="BT124" s="1040"/>
      <c r="BU124" s="1040"/>
      <c r="BV124" s="1040" t="s">
        <v>122</v>
      </c>
      <c r="BW124" s="1040"/>
      <c r="BX124" s="1040"/>
      <c r="BY124" s="1040"/>
      <c r="BZ124" s="1040"/>
      <c r="CA124" s="1040" t="s">
        <v>122</v>
      </c>
      <c r="CB124" s="1040"/>
      <c r="CC124" s="1040"/>
      <c r="CD124" s="1040"/>
      <c r="CE124" s="1040"/>
      <c r="CF124" s="1041"/>
      <c r="CG124" s="1042"/>
      <c r="CH124" s="1042"/>
      <c r="CI124" s="1042"/>
      <c r="CJ124" s="1043"/>
      <c r="CK124" s="1025"/>
      <c r="CL124" s="1025"/>
      <c r="CM124" s="1025"/>
      <c r="CN124" s="1025"/>
      <c r="CO124" s="1026"/>
      <c r="CP124" s="1032" t="s">
        <v>453</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2">
      <c r="A125" s="1070"/>
      <c r="B125" s="962"/>
      <c r="C125" s="935" t="s">
        <v>442</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454</v>
      </c>
      <c r="CL125" s="1020"/>
      <c r="CM125" s="1020"/>
      <c r="CN125" s="1020"/>
      <c r="CO125" s="1021"/>
      <c r="CP125" s="942" t="s">
        <v>455</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5">
      <c r="A126" s="1070"/>
      <c r="B126" s="962"/>
      <c r="C126" s="935" t="s">
        <v>444</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v>38677</v>
      </c>
      <c r="AB126" s="972"/>
      <c r="AC126" s="972"/>
      <c r="AD126" s="972"/>
      <c r="AE126" s="973"/>
      <c r="AF126" s="974">
        <v>28353</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456</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2">
      <c r="A127" s="1071"/>
      <c r="B127" s="964"/>
      <c r="C127" s="986" t="s">
        <v>457</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v>1158</v>
      </c>
      <c r="AB127" s="972"/>
      <c r="AC127" s="972"/>
      <c r="AD127" s="972"/>
      <c r="AE127" s="973"/>
      <c r="AF127" s="974">
        <v>415</v>
      </c>
      <c r="AG127" s="972"/>
      <c r="AH127" s="972"/>
      <c r="AI127" s="972"/>
      <c r="AJ127" s="973"/>
      <c r="AK127" s="974">
        <v>390</v>
      </c>
      <c r="AL127" s="972"/>
      <c r="AM127" s="972"/>
      <c r="AN127" s="972"/>
      <c r="AO127" s="973"/>
      <c r="AP127" s="975">
        <v>0</v>
      </c>
      <c r="AQ127" s="976"/>
      <c r="AR127" s="976"/>
      <c r="AS127" s="976"/>
      <c r="AT127" s="977"/>
      <c r="AU127" s="226"/>
      <c r="AV127" s="226"/>
      <c r="AW127" s="226"/>
      <c r="AX127" s="1044" t="s">
        <v>458</v>
      </c>
      <c r="AY127" s="1045"/>
      <c r="AZ127" s="1045"/>
      <c r="BA127" s="1045"/>
      <c r="BB127" s="1045"/>
      <c r="BC127" s="1045"/>
      <c r="BD127" s="1045"/>
      <c r="BE127" s="1046"/>
      <c r="BF127" s="1047" t="s">
        <v>459</v>
      </c>
      <c r="BG127" s="1045"/>
      <c r="BH127" s="1045"/>
      <c r="BI127" s="1045"/>
      <c r="BJ127" s="1045"/>
      <c r="BK127" s="1045"/>
      <c r="BL127" s="1046"/>
      <c r="BM127" s="1047" t="s">
        <v>460</v>
      </c>
      <c r="BN127" s="1045"/>
      <c r="BO127" s="1045"/>
      <c r="BP127" s="1045"/>
      <c r="BQ127" s="1045"/>
      <c r="BR127" s="1045"/>
      <c r="BS127" s="1046"/>
      <c r="BT127" s="1047" t="s">
        <v>461</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462</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5">
      <c r="A128" s="1054" t="s">
        <v>463</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464</v>
      </c>
      <c r="X128" s="1056"/>
      <c r="Y128" s="1056"/>
      <c r="Z128" s="1057"/>
      <c r="AA128" s="1058">
        <v>178277</v>
      </c>
      <c r="AB128" s="1059"/>
      <c r="AC128" s="1059"/>
      <c r="AD128" s="1059"/>
      <c r="AE128" s="1060"/>
      <c r="AF128" s="1061">
        <v>169547</v>
      </c>
      <c r="AG128" s="1059"/>
      <c r="AH128" s="1059"/>
      <c r="AI128" s="1059"/>
      <c r="AJ128" s="1060"/>
      <c r="AK128" s="1061">
        <v>165869</v>
      </c>
      <c r="AL128" s="1059"/>
      <c r="AM128" s="1059"/>
      <c r="AN128" s="1059"/>
      <c r="AO128" s="1060"/>
      <c r="AP128" s="1062"/>
      <c r="AQ128" s="1063"/>
      <c r="AR128" s="1063"/>
      <c r="AS128" s="1063"/>
      <c r="AT128" s="1064"/>
      <c r="AU128" s="226"/>
      <c r="AV128" s="226"/>
      <c r="AW128" s="226"/>
      <c r="AX128" s="909" t="s">
        <v>465</v>
      </c>
      <c r="AY128" s="910"/>
      <c r="AZ128" s="910"/>
      <c r="BA128" s="910"/>
      <c r="BB128" s="910"/>
      <c r="BC128" s="910"/>
      <c r="BD128" s="910"/>
      <c r="BE128" s="911"/>
      <c r="BF128" s="1065" t="s">
        <v>122</v>
      </c>
      <c r="BG128" s="1066"/>
      <c r="BH128" s="1066"/>
      <c r="BI128" s="1066"/>
      <c r="BJ128" s="1066"/>
      <c r="BK128" s="1066"/>
      <c r="BL128" s="1067"/>
      <c r="BM128" s="1065">
        <v>13.24</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466</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2">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467</v>
      </c>
      <c r="X129" s="1084"/>
      <c r="Y129" s="1084"/>
      <c r="Z129" s="1085"/>
      <c r="AA129" s="971">
        <v>10740841</v>
      </c>
      <c r="AB129" s="972"/>
      <c r="AC129" s="972"/>
      <c r="AD129" s="972"/>
      <c r="AE129" s="973"/>
      <c r="AF129" s="974">
        <v>10360765</v>
      </c>
      <c r="AG129" s="972"/>
      <c r="AH129" s="972"/>
      <c r="AI129" s="972"/>
      <c r="AJ129" s="973"/>
      <c r="AK129" s="974">
        <v>10583291</v>
      </c>
      <c r="AL129" s="972"/>
      <c r="AM129" s="972"/>
      <c r="AN129" s="972"/>
      <c r="AO129" s="973"/>
      <c r="AP129" s="1086"/>
      <c r="AQ129" s="1087"/>
      <c r="AR129" s="1087"/>
      <c r="AS129" s="1087"/>
      <c r="AT129" s="1088"/>
      <c r="AU129" s="227"/>
      <c r="AV129" s="227"/>
      <c r="AW129" s="227"/>
      <c r="AX129" s="1078" t="s">
        <v>468</v>
      </c>
      <c r="AY129" s="936"/>
      <c r="AZ129" s="936"/>
      <c r="BA129" s="936"/>
      <c r="BB129" s="936"/>
      <c r="BC129" s="936"/>
      <c r="BD129" s="936"/>
      <c r="BE129" s="937"/>
      <c r="BF129" s="1079" t="s">
        <v>122</v>
      </c>
      <c r="BG129" s="1080"/>
      <c r="BH129" s="1080"/>
      <c r="BI129" s="1080"/>
      <c r="BJ129" s="1080"/>
      <c r="BK129" s="1080"/>
      <c r="BL129" s="1081"/>
      <c r="BM129" s="1079">
        <v>18.239999999999998</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469</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470</v>
      </c>
      <c r="X130" s="1084"/>
      <c r="Y130" s="1084"/>
      <c r="Z130" s="1085"/>
      <c r="AA130" s="971">
        <v>1231869</v>
      </c>
      <c r="AB130" s="972"/>
      <c r="AC130" s="972"/>
      <c r="AD130" s="972"/>
      <c r="AE130" s="973"/>
      <c r="AF130" s="974">
        <v>1282128</v>
      </c>
      <c r="AG130" s="972"/>
      <c r="AH130" s="972"/>
      <c r="AI130" s="972"/>
      <c r="AJ130" s="973"/>
      <c r="AK130" s="974">
        <v>1263060</v>
      </c>
      <c r="AL130" s="972"/>
      <c r="AM130" s="972"/>
      <c r="AN130" s="972"/>
      <c r="AO130" s="973"/>
      <c r="AP130" s="1086"/>
      <c r="AQ130" s="1087"/>
      <c r="AR130" s="1087"/>
      <c r="AS130" s="1087"/>
      <c r="AT130" s="1088"/>
      <c r="AU130" s="227"/>
      <c r="AV130" s="227"/>
      <c r="AW130" s="227"/>
      <c r="AX130" s="1078" t="s">
        <v>471</v>
      </c>
      <c r="AY130" s="936"/>
      <c r="AZ130" s="936"/>
      <c r="BA130" s="936"/>
      <c r="BB130" s="936"/>
      <c r="BC130" s="936"/>
      <c r="BD130" s="936"/>
      <c r="BE130" s="937"/>
      <c r="BF130" s="1114">
        <v>4.3</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472</v>
      </c>
      <c r="X131" s="1121"/>
      <c r="Y131" s="1121"/>
      <c r="Z131" s="1122"/>
      <c r="AA131" s="1017">
        <v>9508972</v>
      </c>
      <c r="AB131" s="999"/>
      <c r="AC131" s="999"/>
      <c r="AD131" s="999"/>
      <c r="AE131" s="1000"/>
      <c r="AF131" s="998">
        <v>9078637</v>
      </c>
      <c r="AG131" s="999"/>
      <c r="AH131" s="999"/>
      <c r="AI131" s="999"/>
      <c r="AJ131" s="1000"/>
      <c r="AK131" s="998">
        <v>9320231</v>
      </c>
      <c r="AL131" s="999"/>
      <c r="AM131" s="999"/>
      <c r="AN131" s="999"/>
      <c r="AO131" s="1000"/>
      <c r="AP131" s="1123"/>
      <c r="AQ131" s="1124"/>
      <c r="AR131" s="1124"/>
      <c r="AS131" s="1124"/>
      <c r="AT131" s="1125"/>
      <c r="AU131" s="227"/>
      <c r="AV131" s="227"/>
      <c r="AW131" s="227"/>
      <c r="AX131" s="1096" t="s">
        <v>473</v>
      </c>
      <c r="AY131" s="739"/>
      <c r="AZ131" s="739"/>
      <c r="BA131" s="739"/>
      <c r="BB131" s="739"/>
      <c r="BC131" s="739"/>
      <c r="BD131" s="739"/>
      <c r="BE131" s="1049"/>
      <c r="BF131" s="1097" t="s">
        <v>122</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474</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475</v>
      </c>
      <c r="W132" s="1107"/>
      <c r="X132" s="1107"/>
      <c r="Y132" s="1107"/>
      <c r="Z132" s="1108"/>
      <c r="AA132" s="1109">
        <v>3.5425070129999998</v>
      </c>
      <c r="AB132" s="1110"/>
      <c r="AC132" s="1110"/>
      <c r="AD132" s="1110"/>
      <c r="AE132" s="1111"/>
      <c r="AF132" s="1112">
        <v>4.6474927900000003</v>
      </c>
      <c r="AG132" s="1110"/>
      <c r="AH132" s="1110"/>
      <c r="AI132" s="1110"/>
      <c r="AJ132" s="1111"/>
      <c r="AK132" s="1112">
        <v>4.9079899410000003</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476</v>
      </c>
      <c r="W133" s="1090"/>
      <c r="X133" s="1090"/>
      <c r="Y133" s="1090"/>
      <c r="Z133" s="1091"/>
      <c r="AA133" s="1092">
        <v>3.4</v>
      </c>
      <c r="AB133" s="1093"/>
      <c r="AC133" s="1093"/>
      <c r="AD133" s="1093"/>
      <c r="AE133" s="1094"/>
      <c r="AF133" s="1092">
        <v>4</v>
      </c>
      <c r="AG133" s="1093"/>
      <c r="AH133" s="1093"/>
      <c r="AI133" s="1093"/>
      <c r="AJ133" s="1094"/>
      <c r="AK133" s="1092">
        <v>4.3</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O5+ltcz7YchbvYhduu05x6rg4aUqZO77ZU3HyEdRD1y9NMCo0he+0I5f/QKD2HGOHloKEoGxSNYixB3k2+pJpQ==" saltValue="DOeuWurFCTXr0M9VZiu7K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2" zoomScaleNormal="85" zoomScaleSheetLayoutView="82"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477</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UByYtdbaP84FJHMyDvwSK7oYVj7Tc9NOlOKR+mHlEBpKIsXRb2vxROVneiDvnHMvI0yy0fut1vT8NbbzB2+GOg==" saltValue="kE6FW+3Di0LMqgKIBCcSC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w/0sGh3zfpE7nAj+LYuJjl4UZmaGMOItlTY9i9vSHYSeVtN7KE+Hn2D8zNntS07910b9+WbyMsY8WykBhEoOyg==" saltValue="OFiWtQp1tRdeOmSvVVcmI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4" zoomScaleSheetLayoutView="74"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479</v>
      </c>
      <c r="AL6" s="260"/>
      <c r="AM6" s="260"/>
      <c r="AN6" s="260"/>
    </row>
    <row r="7" spans="1:46" ht="13.5" customHeight="1" x14ac:dyDescent="0.2">
      <c r="A7" s="259"/>
      <c r="AK7" s="262"/>
      <c r="AL7" s="263"/>
      <c r="AM7" s="263"/>
      <c r="AN7" s="264"/>
      <c r="AO7" s="1127" t="s">
        <v>480</v>
      </c>
      <c r="AP7" s="265"/>
      <c r="AQ7" s="266" t="s">
        <v>481</v>
      </c>
      <c r="AR7" s="267"/>
    </row>
    <row r="8" spans="1:46" ht="13" x14ac:dyDescent="0.2">
      <c r="A8" s="259"/>
      <c r="AK8" s="268"/>
      <c r="AL8" s="269"/>
      <c r="AM8" s="269"/>
      <c r="AN8" s="270"/>
      <c r="AO8" s="1128"/>
      <c r="AP8" s="271" t="s">
        <v>482</v>
      </c>
      <c r="AQ8" s="272" t="s">
        <v>483</v>
      </c>
      <c r="AR8" s="273" t="s">
        <v>484</v>
      </c>
    </row>
    <row r="9" spans="1:46" ht="13" x14ac:dyDescent="0.2">
      <c r="A9" s="259"/>
      <c r="AK9" s="1129" t="s">
        <v>485</v>
      </c>
      <c r="AL9" s="1130"/>
      <c r="AM9" s="1130"/>
      <c r="AN9" s="1131"/>
      <c r="AO9" s="274">
        <v>3926014</v>
      </c>
      <c r="AP9" s="274">
        <v>115696</v>
      </c>
      <c r="AQ9" s="275">
        <v>90724</v>
      </c>
      <c r="AR9" s="276">
        <v>27.5</v>
      </c>
    </row>
    <row r="10" spans="1:46" ht="13.5" customHeight="1" x14ac:dyDescent="0.2">
      <c r="A10" s="259"/>
      <c r="AK10" s="1129" t="s">
        <v>486</v>
      </c>
      <c r="AL10" s="1130"/>
      <c r="AM10" s="1130"/>
      <c r="AN10" s="1131"/>
      <c r="AO10" s="277">
        <v>2788</v>
      </c>
      <c r="AP10" s="277">
        <v>82</v>
      </c>
      <c r="AQ10" s="278">
        <v>11342</v>
      </c>
      <c r="AR10" s="279">
        <v>-99.3</v>
      </c>
    </row>
    <row r="11" spans="1:46" ht="13.5" customHeight="1" x14ac:dyDescent="0.2">
      <c r="A11" s="259"/>
      <c r="AK11" s="1129" t="s">
        <v>487</v>
      </c>
      <c r="AL11" s="1130"/>
      <c r="AM11" s="1130"/>
      <c r="AN11" s="1131"/>
      <c r="AO11" s="277" t="s">
        <v>488</v>
      </c>
      <c r="AP11" s="277" t="s">
        <v>488</v>
      </c>
      <c r="AQ11" s="278">
        <v>1033</v>
      </c>
      <c r="AR11" s="279" t="s">
        <v>488</v>
      </c>
    </row>
    <row r="12" spans="1:46" ht="13.5" customHeight="1" x14ac:dyDescent="0.2">
      <c r="A12" s="259"/>
      <c r="AK12" s="1129" t="s">
        <v>489</v>
      </c>
      <c r="AL12" s="1130"/>
      <c r="AM12" s="1130"/>
      <c r="AN12" s="1131"/>
      <c r="AO12" s="277" t="s">
        <v>488</v>
      </c>
      <c r="AP12" s="277" t="s">
        <v>488</v>
      </c>
      <c r="AQ12" s="278">
        <v>16</v>
      </c>
      <c r="AR12" s="279" t="s">
        <v>488</v>
      </c>
    </row>
    <row r="13" spans="1:46" ht="13.5" customHeight="1" x14ac:dyDescent="0.2">
      <c r="A13" s="259"/>
      <c r="AK13" s="1129" t="s">
        <v>490</v>
      </c>
      <c r="AL13" s="1130"/>
      <c r="AM13" s="1130"/>
      <c r="AN13" s="1131"/>
      <c r="AO13" s="277">
        <v>203545</v>
      </c>
      <c r="AP13" s="277">
        <v>5998</v>
      </c>
      <c r="AQ13" s="278">
        <v>3647</v>
      </c>
      <c r="AR13" s="279">
        <v>64.5</v>
      </c>
    </row>
    <row r="14" spans="1:46" ht="13.5" customHeight="1" x14ac:dyDescent="0.2">
      <c r="A14" s="259"/>
      <c r="AK14" s="1129" t="s">
        <v>491</v>
      </c>
      <c r="AL14" s="1130"/>
      <c r="AM14" s="1130"/>
      <c r="AN14" s="1131"/>
      <c r="AO14" s="277">
        <v>72899</v>
      </c>
      <c r="AP14" s="277">
        <v>2148</v>
      </c>
      <c r="AQ14" s="278">
        <v>1693</v>
      </c>
      <c r="AR14" s="279">
        <v>26.9</v>
      </c>
    </row>
    <row r="15" spans="1:46" ht="13.5" customHeight="1" x14ac:dyDescent="0.2">
      <c r="A15" s="259"/>
      <c r="AK15" s="1132" t="s">
        <v>492</v>
      </c>
      <c r="AL15" s="1133"/>
      <c r="AM15" s="1133"/>
      <c r="AN15" s="1134"/>
      <c r="AO15" s="277">
        <v>-234732</v>
      </c>
      <c r="AP15" s="277">
        <v>-6917</v>
      </c>
      <c r="AQ15" s="278">
        <v>-4922</v>
      </c>
      <c r="AR15" s="279">
        <v>40.5</v>
      </c>
    </row>
    <row r="16" spans="1:46" ht="13" x14ac:dyDescent="0.2">
      <c r="A16" s="259"/>
      <c r="AK16" s="1132" t="s">
        <v>177</v>
      </c>
      <c r="AL16" s="1133"/>
      <c r="AM16" s="1133"/>
      <c r="AN16" s="1134"/>
      <c r="AO16" s="277">
        <v>3970514</v>
      </c>
      <c r="AP16" s="277">
        <v>117007</v>
      </c>
      <c r="AQ16" s="278">
        <v>103533</v>
      </c>
      <c r="AR16" s="279">
        <v>13</v>
      </c>
    </row>
    <row r="17" spans="1:46" ht="13" x14ac:dyDescent="0.2">
      <c r="A17" s="259"/>
    </row>
    <row r="18" spans="1:46" ht="13" x14ac:dyDescent="0.2">
      <c r="A18" s="259"/>
      <c r="AQ18" s="280"/>
      <c r="AR18" s="280"/>
    </row>
    <row r="19" spans="1:46" ht="13" x14ac:dyDescent="0.2">
      <c r="A19" s="259"/>
      <c r="AK19" s="255" t="s">
        <v>493</v>
      </c>
    </row>
    <row r="20" spans="1:46" ht="13" x14ac:dyDescent="0.2">
      <c r="A20" s="259"/>
      <c r="AK20" s="281"/>
      <c r="AL20" s="282"/>
      <c r="AM20" s="282"/>
      <c r="AN20" s="283"/>
      <c r="AO20" s="284" t="s">
        <v>494</v>
      </c>
      <c r="AP20" s="285" t="s">
        <v>495</v>
      </c>
      <c r="AQ20" s="286" t="s">
        <v>496</v>
      </c>
      <c r="AR20" s="287"/>
    </row>
    <row r="21" spans="1:46" s="260" customFormat="1" ht="13" x14ac:dyDescent="0.2">
      <c r="A21" s="288"/>
      <c r="AK21" s="1135" t="s">
        <v>497</v>
      </c>
      <c r="AL21" s="1136"/>
      <c r="AM21" s="1136"/>
      <c r="AN21" s="1137"/>
      <c r="AO21" s="289">
        <v>12.97</v>
      </c>
      <c r="AP21" s="290">
        <v>9.17</v>
      </c>
      <c r="AQ21" s="291">
        <v>3.8</v>
      </c>
      <c r="AS21" s="292"/>
      <c r="AT21" s="288"/>
    </row>
    <row r="22" spans="1:46" s="260" customFormat="1" ht="13" x14ac:dyDescent="0.2">
      <c r="A22" s="288"/>
      <c r="AK22" s="1135" t="s">
        <v>498</v>
      </c>
      <c r="AL22" s="1136"/>
      <c r="AM22" s="1136"/>
      <c r="AN22" s="1137"/>
      <c r="AO22" s="293">
        <v>102.8</v>
      </c>
      <c r="AP22" s="294">
        <v>97.2</v>
      </c>
      <c r="AQ22" s="295">
        <v>5.6</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26" t="s">
        <v>499</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 x14ac:dyDescent="0.2">
      <c r="A27" s="300"/>
      <c r="AS27" s="255"/>
      <c r="AT27" s="255"/>
    </row>
    <row r="28" spans="1:46" ht="16.5" x14ac:dyDescent="0.2">
      <c r="A28" s="256" t="s">
        <v>500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501</v>
      </c>
      <c r="AL29" s="260"/>
      <c r="AM29" s="260"/>
      <c r="AN29" s="260"/>
      <c r="AS29" s="302"/>
    </row>
    <row r="30" spans="1:46" ht="13.5" customHeight="1" x14ac:dyDescent="0.2">
      <c r="A30" s="259"/>
      <c r="AK30" s="262"/>
      <c r="AL30" s="263"/>
      <c r="AM30" s="263"/>
      <c r="AN30" s="264"/>
      <c r="AO30" s="1127" t="s">
        <v>480</v>
      </c>
      <c r="AP30" s="265"/>
      <c r="AQ30" s="266" t="s">
        <v>481</v>
      </c>
      <c r="AR30" s="267"/>
    </row>
    <row r="31" spans="1:46" ht="13" x14ac:dyDescent="0.2">
      <c r="A31" s="259"/>
      <c r="AK31" s="268"/>
      <c r="AL31" s="269"/>
      <c r="AM31" s="269"/>
      <c r="AN31" s="270"/>
      <c r="AO31" s="1128"/>
      <c r="AP31" s="271" t="s">
        <v>482</v>
      </c>
      <c r="AQ31" s="272" t="s">
        <v>483</v>
      </c>
      <c r="AR31" s="273" t="s">
        <v>484</v>
      </c>
    </row>
    <row r="32" spans="1:46" ht="27" customHeight="1" x14ac:dyDescent="0.2">
      <c r="A32" s="259"/>
      <c r="AK32" s="1143" t="s">
        <v>502</v>
      </c>
      <c r="AL32" s="1144"/>
      <c r="AM32" s="1144"/>
      <c r="AN32" s="1145"/>
      <c r="AO32" s="303">
        <v>1671029</v>
      </c>
      <c r="AP32" s="303">
        <v>49244</v>
      </c>
      <c r="AQ32" s="304">
        <v>59793</v>
      </c>
      <c r="AR32" s="305">
        <v>-17.600000000000001</v>
      </c>
    </row>
    <row r="33" spans="1:46" ht="13.5" customHeight="1" x14ac:dyDescent="0.2">
      <c r="A33" s="259"/>
      <c r="AK33" s="1143" t="s">
        <v>503</v>
      </c>
      <c r="AL33" s="1144"/>
      <c r="AM33" s="1144"/>
      <c r="AN33" s="1145"/>
      <c r="AO33" s="303" t="s">
        <v>488</v>
      </c>
      <c r="AP33" s="303" t="s">
        <v>488</v>
      </c>
      <c r="AQ33" s="304" t="s">
        <v>488</v>
      </c>
      <c r="AR33" s="305" t="s">
        <v>488</v>
      </c>
    </row>
    <row r="34" spans="1:46" ht="27" customHeight="1" x14ac:dyDescent="0.2">
      <c r="A34" s="259"/>
      <c r="AK34" s="1143" t="s">
        <v>504</v>
      </c>
      <c r="AL34" s="1144"/>
      <c r="AM34" s="1144"/>
      <c r="AN34" s="1145"/>
      <c r="AO34" s="303" t="s">
        <v>488</v>
      </c>
      <c r="AP34" s="303" t="s">
        <v>488</v>
      </c>
      <c r="AQ34" s="304" t="s">
        <v>488</v>
      </c>
      <c r="AR34" s="305" t="s">
        <v>488</v>
      </c>
    </row>
    <row r="35" spans="1:46" ht="27" customHeight="1" x14ac:dyDescent="0.2">
      <c r="A35" s="259"/>
      <c r="AK35" s="1143" t="s">
        <v>505</v>
      </c>
      <c r="AL35" s="1144"/>
      <c r="AM35" s="1144"/>
      <c r="AN35" s="1145"/>
      <c r="AO35" s="303">
        <v>214857</v>
      </c>
      <c r="AP35" s="303">
        <v>6332</v>
      </c>
      <c r="AQ35" s="304">
        <v>14599</v>
      </c>
      <c r="AR35" s="305">
        <v>-56.6</v>
      </c>
    </row>
    <row r="36" spans="1:46" ht="27" customHeight="1" x14ac:dyDescent="0.2">
      <c r="A36" s="259"/>
      <c r="AK36" s="1143" t="s">
        <v>506</v>
      </c>
      <c r="AL36" s="1144"/>
      <c r="AM36" s="1144"/>
      <c r="AN36" s="1145"/>
      <c r="AO36" s="303" t="s">
        <v>488</v>
      </c>
      <c r="AP36" s="303" t="s">
        <v>488</v>
      </c>
      <c r="AQ36" s="304">
        <v>2530</v>
      </c>
      <c r="AR36" s="305" t="s">
        <v>488</v>
      </c>
    </row>
    <row r="37" spans="1:46" ht="13.5" customHeight="1" x14ac:dyDescent="0.2">
      <c r="A37" s="259"/>
      <c r="AK37" s="1143" t="s">
        <v>507</v>
      </c>
      <c r="AL37" s="1144"/>
      <c r="AM37" s="1144"/>
      <c r="AN37" s="1145"/>
      <c r="AO37" s="303">
        <v>390</v>
      </c>
      <c r="AP37" s="303">
        <v>11</v>
      </c>
      <c r="AQ37" s="304">
        <v>188</v>
      </c>
      <c r="AR37" s="305">
        <v>-94.1</v>
      </c>
    </row>
    <row r="38" spans="1:46" ht="27" customHeight="1" x14ac:dyDescent="0.2">
      <c r="A38" s="259"/>
      <c r="AK38" s="1146" t="s">
        <v>508</v>
      </c>
      <c r="AL38" s="1147"/>
      <c r="AM38" s="1147"/>
      <c r="AN38" s="1148"/>
      <c r="AO38" s="306">
        <v>89</v>
      </c>
      <c r="AP38" s="306">
        <v>3</v>
      </c>
      <c r="AQ38" s="307">
        <v>2</v>
      </c>
      <c r="AR38" s="295">
        <v>50</v>
      </c>
      <c r="AS38" s="302"/>
    </row>
    <row r="39" spans="1:46" ht="13" x14ac:dyDescent="0.2">
      <c r="A39" s="259"/>
      <c r="AK39" s="1146" t="s">
        <v>509</v>
      </c>
      <c r="AL39" s="1147"/>
      <c r="AM39" s="1147"/>
      <c r="AN39" s="1148"/>
      <c r="AO39" s="303">
        <v>-165869</v>
      </c>
      <c r="AP39" s="303">
        <v>-4888</v>
      </c>
      <c r="AQ39" s="304">
        <v>-4866</v>
      </c>
      <c r="AR39" s="305">
        <v>0.5</v>
      </c>
      <c r="AS39" s="302"/>
    </row>
    <row r="40" spans="1:46" ht="27" customHeight="1" x14ac:dyDescent="0.2">
      <c r="A40" s="259"/>
      <c r="AK40" s="1143" t="s">
        <v>510</v>
      </c>
      <c r="AL40" s="1144"/>
      <c r="AM40" s="1144"/>
      <c r="AN40" s="1145"/>
      <c r="AO40" s="303">
        <v>-1263060</v>
      </c>
      <c r="AP40" s="303">
        <v>-37221</v>
      </c>
      <c r="AQ40" s="304">
        <v>-49341</v>
      </c>
      <c r="AR40" s="305">
        <v>-24.6</v>
      </c>
      <c r="AS40" s="302"/>
    </row>
    <row r="41" spans="1:46" ht="13" x14ac:dyDescent="0.2">
      <c r="A41" s="259"/>
      <c r="AK41" s="1149" t="s">
        <v>287</v>
      </c>
      <c r="AL41" s="1150"/>
      <c r="AM41" s="1150"/>
      <c r="AN41" s="1151"/>
      <c r="AO41" s="303">
        <v>457436</v>
      </c>
      <c r="AP41" s="303">
        <v>13480</v>
      </c>
      <c r="AQ41" s="304">
        <v>22906</v>
      </c>
      <c r="AR41" s="305">
        <v>-41.2</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511</v>
      </c>
    </row>
    <row r="48" spans="1:46" ht="13" x14ac:dyDescent="0.2">
      <c r="A48" s="259"/>
      <c r="AK48" s="313" t="s">
        <v>512</v>
      </c>
      <c r="AL48" s="313"/>
      <c r="AM48" s="313"/>
      <c r="AN48" s="313"/>
      <c r="AO48" s="313"/>
      <c r="AP48" s="313"/>
      <c r="AQ48" s="314"/>
      <c r="AR48" s="313"/>
    </row>
    <row r="49" spans="1:44" ht="13.5" customHeight="1" x14ac:dyDescent="0.2">
      <c r="A49" s="259"/>
      <c r="AK49" s="315"/>
      <c r="AL49" s="316"/>
      <c r="AM49" s="1138" t="s">
        <v>480</v>
      </c>
      <c r="AN49" s="1140" t="s">
        <v>513</v>
      </c>
      <c r="AO49" s="1141"/>
      <c r="AP49" s="1141"/>
      <c r="AQ49" s="1141"/>
      <c r="AR49" s="1142"/>
    </row>
    <row r="50" spans="1:44" ht="13" x14ac:dyDescent="0.2">
      <c r="A50" s="259"/>
      <c r="AK50" s="317"/>
      <c r="AL50" s="318"/>
      <c r="AM50" s="1139"/>
      <c r="AN50" s="319" t="s">
        <v>514</v>
      </c>
      <c r="AO50" s="320" t="s">
        <v>515</v>
      </c>
      <c r="AP50" s="321" t="s">
        <v>516</v>
      </c>
      <c r="AQ50" s="322" t="s">
        <v>517</v>
      </c>
      <c r="AR50" s="323" t="s">
        <v>518</v>
      </c>
    </row>
    <row r="51" spans="1:44" ht="13" x14ac:dyDescent="0.2">
      <c r="A51" s="259"/>
      <c r="AK51" s="315" t="s">
        <v>519</v>
      </c>
      <c r="AL51" s="316"/>
      <c r="AM51" s="324">
        <v>4148991</v>
      </c>
      <c r="AN51" s="325">
        <v>113339</v>
      </c>
      <c r="AO51" s="326">
        <v>40.1</v>
      </c>
      <c r="AP51" s="327">
        <v>79288</v>
      </c>
      <c r="AQ51" s="328">
        <v>21.8</v>
      </c>
      <c r="AR51" s="329">
        <v>18.3</v>
      </c>
    </row>
    <row r="52" spans="1:44" ht="13" x14ac:dyDescent="0.2">
      <c r="A52" s="259"/>
      <c r="AK52" s="330"/>
      <c r="AL52" s="331" t="s">
        <v>520</v>
      </c>
      <c r="AM52" s="332">
        <v>3033020</v>
      </c>
      <c r="AN52" s="333">
        <v>82854</v>
      </c>
      <c r="AO52" s="334">
        <v>18.2</v>
      </c>
      <c r="AP52" s="335">
        <v>41870</v>
      </c>
      <c r="AQ52" s="336">
        <v>9.6</v>
      </c>
      <c r="AR52" s="337">
        <v>8.6</v>
      </c>
    </row>
    <row r="53" spans="1:44" ht="13" x14ac:dyDescent="0.2">
      <c r="A53" s="259"/>
      <c r="AK53" s="315" t="s">
        <v>521</v>
      </c>
      <c r="AL53" s="316"/>
      <c r="AM53" s="324">
        <v>1981462</v>
      </c>
      <c r="AN53" s="325">
        <v>54986</v>
      </c>
      <c r="AO53" s="326">
        <v>-51.5</v>
      </c>
      <c r="AP53" s="327">
        <v>84962</v>
      </c>
      <c r="AQ53" s="328">
        <v>7.2</v>
      </c>
      <c r="AR53" s="329">
        <v>-58.7</v>
      </c>
    </row>
    <row r="54" spans="1:44" ht="13" x14ac:dyDescent="0.2">
      <c r="A54" s="259"/>
      <c r="AK54" s="330"/>
      <c r="AL54" s="331" t="s">
        <v>520</v>
      </c>
      <c r="AM54" s="332">
        <v>1142376</v>
      </c>
      <c r="AN54" s="333">
        <v>31701</v>
      </c>
      <c r="AO54" s="334">
        <v>-61.7</v>
      </c>
      <c r="AP54" s="335">
        <v>42793</v>
      </c>
      <c r="AQ54" s="336">
        <v>2.2000000000000002</v>
      </c>
      <c r="AR54" s="337">
        <v>-63.9</v>
      </c>
    </row>
    <row r="55" spans="1:44" ht="13" x14ac:dyDescent="0.2">
      <c r="A55" s="259"/>
      <c r="AK55" s="315" t="s">
        <v>522</v>
      </c>
      <c r="AL55" s="316"/>
      <c r="AM55" s="324">
        <v>1039453</v>
      </c>
      <c r="AN55" s="325">
        <v>29558</v>
      </c>
      <c r="AO55" s="326">
        <v>-46.2</v>
      </c>
      <c r="AP55" s="327">
        <v>71279</v>
      </c>
      <c r="AQ55" s="328">
        <v>-16.100000000000001</v>
      </c>
      <c r="AR55" s="329">
        <v>-30.1</v>
      </c>
    </row>
    <row r="56" spans="1:44" ht="13" x14ac:dyDescent="0.2">
      <c r="A56" s="259"/>
      <c r="AK56" s="330"/>
      <c r="AL56" s="331" t="s">
        <v>520</v>
      </c>
      <c r="AM56" s="332">
        <v>748529</v>
      </c>
      <c r="AN56" s="333">
        <v>21285</v>
      </c>
      <c r="AO56" s="334">
        <v>-32.9</v>
      </c>
      <c r="AP56" s="335">
        <v>36731</v>
      </c>
      <c r="AQ56" s="336">
        <v>-14.2</v>
      </c>
      <c r="AR56" s="337">
        <v>-18.7</v>
      </c>
    </row>
    <row r="57" spans="1:44" ht="13" x14ac:dyDescent="0.2">
      <c r="A57" s="259"/>
      <c r="AK57" s="315" t="s">
        <v>523</v>
      </c>
      <c r="AL57" s="316"/>
      <c r="AM57" s="324">
        <v>1084536</v>
      </c>
      <c r="AN57" s="325">
        <v>31497</v>
      </c>
      <c r="AO57" s="326">
        <v>6.6</v>
      </c>
      <c r="AP57" s="327">
        <v>74994</v>
      </c>
      <c r="AQ57" s="328">
        <v>5.2</v>
      </c>
      <c r="AR57" s="329">
        <v>1.4</v>
      </c>
    </row>
    <row r="58" spans="1:44" ht="13" x14ac:dyDescent="0.2">
      <c r="A58" s="259"/>
      <c r="AK58" s="330"/>
      <c r="AL58" s="331" t="s">
        <v>520</v>
      </c>
      <c r="AM58" s="332">
        <v>796488</v>
      </c>
      <c r="AN58" s="333">
        <v>23132</v>
      </c>
      <c r="AO58" s="334">
        <v>8.6999999999999993</v>
      </c>
      <c r="AP58" s="335">
        <v>36188</v>
      </c>
      <c r="AQ58" s="336">
        <v>-1.5</v>
      </c>
      <c r="AR58" s="337">
        <v>10.199999999999999</v>
      </c>
    </row>
    <row r="59" spans="1:44" ht="13" x14ac:dyDescent="0.2">
      <c r="A59" s="259"/>
      <c r="AK59" s="315" t="s">
        <v>524</v>
      </c>
      <c r="AL59" s="316"/>
      <c r="AM59" s="324">
        <v>2121492</v>
      </c>
      <c r="AN59" s="325">
        <v>62518</v>
      </c>
      <c r="AO59" s="326">
        <v>98.5</v>
      </c>
      <c r="AP59" s="327">
        <v>71849</v>
      </c>
      <c r="AQ59" s="328">
        <v>-4.2</v>
      </c>
      <c r="AR59" s="329">
        <v>102.7</v>
      </c>
    </row>
    <row r="60" spans="1:44" ht="13" x14ac:dyDescent="0.2">
      <c r="A60" s="259"/>
      <c r="AK60" s="330"/>
      <c r="AL60" s="331" t="s">
        <v>520</v>
      </c>
      <c r="AM60" s="332">
        <v>1524645</v>
      </c>
      <c r="AN60" s="333">
        <v>44930</v>
      </c>
      <c r="AO60" s="334">
        <v>94.2</v>
      </c>
      <c r="AP60" s="335">
        <v>36144</v>
      </c>
      <c r="AQ60" s="336">
        <v>-0.1</v>
      </c>
      <c r="AR60" s="337">
        <v>94.3</v>
      </c>
    </row>
    <row r="61" spans="1:44" ht="13" x14ac:dyDescent="0.2">
      <c r="A61" s="259"/>
      <c r="AK61" s="315" t="s">
        <v>525</v>
      </c>
      <c r="AL61" s="338"/>
      <c r="AM61" s="324">
        <v>2075187</v>
      </c>
      <c r="AN61" s="325">
        <v>58380</v>
      </c>
      <c r="AO61" s="326">
        <v>9.5</v>
      </c>
      <c r="AP61" s="327">
        <v>76474</v>
      </c>
      <c r="AQ61" s="339">
        <v>2.8</v>
      </c>
      <c r="AR61" s="329">
        <v>6.7</v>
      </c>
    </row>
    <row r="62" spans="1:44" ht="13" x14ac:dyDescent="0.2">
      <c r="A62" s="259"/>
      <c r="AK62" s="330"/>
      <c r="AL62" s="331" t="s">
        <v>520</v>
      </c>
      <c r="AM62" s="332">
        <v>1449012</v>
      </c>
      <c r="AN62" s="333">
        <v>40780</v>
      </c>
      <c r="AO62" s="334">
        <v>5.3</v>
      </c>
      <c r="AP62" s="335">
        <v>38745</v>
      </c>
      <c r="AQ62" s="336">
        <v>-0.8</v>
      </c>
      <c r="AR62" s="337">
        <v>6.1</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fSsZIOi6i7E1yGIKFgmFuLPhDqZGx27dymFBTZOF+8N3G3iHIcT0ba2SsDArYaLKuz0ir0fxI5r7zN0CRuAlWg==" saltValue="Uz6IWDCZYKnIaBXp3U1zU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64" zoomScaleNormal="64"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477</v>
      </c>
    </row>
    <row r="121" spans="125:125" ht="13.5" hidden="1" customHeight="1" x14ac:dyDescent="0.2">
      <c r="DU121" s="253"/>
    </row>
  </sheetData>
  <sheetProtection algorithmName="SHA-512" hashValue="rvKTdK+XAQOl71J5aZR7vqR7bnHXhyy7Scl2Cc4IFbrEvNUys8pJNR/zfSxMOrtD3tD+8ZUaUHtV96I3ARtl1g==" saltValue="Kt5ZERPTdUi4ePvRMO2ns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63" zoomScaleNormal="63"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477</v>
      </c>
    </row>
  </sheetData>
  <sheetProtection algorithmName="SHA-512" hashValue="Rw6LZHRCY3z+yjGoU7DjpA1miZsq2Bec0MMubq0ztvMJiJsdzEorAzbrx+dcY+SNxZMqdbBY8/r52xkjoy5KPA==" saltValue="EPnZeS044CwMZCbnBwZjo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69" zoomScaleNormal="69"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52" t="s">
        <v>3</v>
      </c>
      <c r="D47" s="1152"/>
      <c r="E47" s="1153"/>
      <c r="F47" s="11">
        <v>33.590000000000003</v>
      </c>
      <c r="G47" s="12">
        <v>35.630000000000003</v>
      </c>
      <c r="H47" s="12">
        <v>34.270000000000003</v>
      </c>
      <c r="I47" s="12">
        <v>38.43</v>
      </c>
      <c r="J47" s="13">
        <v>42.56</v>
      </c>
    </row>
    <row r="48" spans="2:10" ht="57.75" customHeight="1" x14ac:dyDescent="0.2">
      <c r="B48" s="14"/>
      <c r="C48" s="1154" t="s">
        <v>4</v>
      </c>
      <c r="D48" s="1154"/>
      <c r="E48" s="1155"/>
      <c r="F48" s="15">
        <v>8</v>
      </c>
      <c r="G48" s="16">
        <v>4.45</v>
      </c>
      <c r="H48" s="16">
        <v>16.59</v>
      </c>
      <c r="I48" s="16">
        <v>26.36</v>
      </c>
      <c r="J48" s="17">
        <v>18.03</v>
      </c>
    </row>
    <row r="49" spans="2:10" ht="57.75" customHeight="1" thickBot="1" x14ac:dyDescent="0.25">
      <c r="B49" s="18"/>
      <c r="C49" s="1156" t="s">
        <v>5</v>
      </c>
      <c r="D49" s="1156"/>
      <c r="E49" s="1157"/>
      <c r="F49" s="19" t="s">
        <v>532</v>
      </c>
      <c r="G49" s="20" t="s">
        <v>533</v>
      </c>
      <c r="H49" s="20">
        <v>10.57</v>
      </c>
      <c r="I49" s="20">
        <v>3.38</v>
      </c>
      <c r="J49" s="21" t="s">
        <v>534</v>
      </c>
    </row>
    <row r="50" spans="2:10" ht="13" x14ac:dyDescent="0.2"/>
  </sheetData>
  <sheetProtection algorithmName="SHA-512" hashValue="x87qW4PHRx27xzFZXj1ecyNuNFfnba2VqIwo/+qJqLbBhY+uf37Eo3XBWRe3pvM98rvt7BoeaXlr2eoMaCJLOw==" saltValue="y2Qdq8bzT0539BeY4byOD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at2063</cp:lastModifiedBy>
  <cp:lastPrinted>2025-09-17T11:42:47Z</cp:lastPrinted>
  <dcterms:created xsi:type="dcterms:W3CDTF">2025-02-19T02:50:50Z</dcterms:created>
  <dcterms:modified xsi:type="dcterms:W3CDTF">2025-09-18T01:17:09Z</dcterms:modified>
  <cp:category/>
</cp:coreProperties>
</file>