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Yawatano\財政課$\共有\補佐用\☆05 財政状況資料集\令和5年度決算\R7.9.16【修正依頼：918（木）〆】令和４年度財政状況資料集について（2回目・地方公会計関係）\"/>
    </mc:Choice>
  </mc:AlternateContent>
  <xr:revisionPtr revIDLastSave="0" documentId="13_ncr:1_{BB76914B-050B-4528-8CFD-5A5836A02C58}"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32" i="12"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C37" i="10"/>
  <c r="BE36" i="10"/>
  <c r="BE35" i="10"/>
  <c r="BW34" i="10"/>
  <c r="BW35" i="10" s="1"/>
  <c r="BW36" i="10" s="1"/>
  <c r="BW37" i="10" s="1"/>
  <c r="BE34" i="10"/>
  <c r="C34" i="10"/>
  <c r="CO34" i="10" l="1"/>
  <c r="CO35" i="10" s="1"/>
  <c r="CO36" i="10" s="1"/>
  <c r="C35" i="10"/>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AM34" i="10"/>
  <c r="AM35" i="10" s="1"/>
  <c r="AM36" i="10" s="1"/>
</calcChain>
</file>

<file path=xl/sharedStrings.xml><?xml version="1.0" encoding="utf-8"?>
<sst xmlns="http://schemas.openxmlformats.org/spreadsheetml/2006/main" count="1120" uniqueCount="577">
  <si>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</si>
  <si>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</si>
  <si>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</si>
  <si>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</si>
  <si>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</si>
  <si>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</si>
  <si>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</si>
  <si>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</si>
  <si>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</si>
  <si>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</si>
  <si>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</si>
  <si>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</si>
  <si>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</si>
  <si>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</si>
  <si>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</si>
  <si>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</si>
  <si>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</si>
  <si>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</si>
  <si>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</si>
  <si>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</si>
  <si>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</si>
  <si>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</si>
  <si>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</si>
  <si>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</si>
  <si>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</si>
  <si>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</si>
  <si>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</si>
  <si>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</si>
  <si>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</si>
  <si>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</si>
  <si>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</si>
  <si>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</si>
  <si>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</si>
  <si>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</si>
  <si>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</si>
  <si>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</si>
  <si>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</si>
  <si>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</si>
  <si>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</si>
  <si>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</si>
  <si>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</si>
  <si>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</si>
  <si>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</si>
  <si>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</si>
  <si>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</si>
  <si>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</si>
  <si>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</si>
  <si>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</si>
  <si>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</si>
  <si>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</si>
  <si>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</si>
  <si>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</si>
  <si>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</si>
  <si>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</si>
  <si>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</si>
  <si>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</si>
  <si>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</si>
  <si>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</si>
  <si>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</si>
  <si>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</si>
  <si>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</si>
  <si>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</si>
  <si>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</si>
  <si>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</si>
  <si>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</si>
  <si>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</si>
  <si>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</si>
  <si>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</si>
  <si>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</si>
  <si>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</si>
  <si>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</si>
  <si>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</si>
  <si>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</si>
  <si>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</si>
  <si>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</si>
  <si>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</si>
  <si>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</si>
  <si>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</si>
  <si>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</si>
  <si>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</si>
  <si>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</si>
  <si>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</si>
  <si>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</si>
  <si>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</si>
  <si>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</si>
  <si>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</si>
  <si>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</si>
  <si>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</si>
  <si>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</si>
  <si>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</si>
  <si>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</si>
  <si>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</si>
  <si>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</si>
  <si>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</si>
  <si>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伊東市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</si>
  <si>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</si>
  <si>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</si>
  <si>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</si>
  <si>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</si>
  <si>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</si>
  <si>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</si>
  <si>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</si>
  <si>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</si>
  <si>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</si>
  <si>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</si>
  <si>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</si>
  <si>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</si>
  <si>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</si>
  <si>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</si>
  <si>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</si>
  <si>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</si>
  <si>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</si>
  <si>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</si>
  <si>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</si>
  <si>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</si>
  <si>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</si>
  <si>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</si>
  <si>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</si>
  <si>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</si>
  <si>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</si>
  <si>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</si>
  <si>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</si>
  <si>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</si>
  <si>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</si>
  <si>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</si>
  <si>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</si>
  <si>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</si>
  <si>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</si>
  <si>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</si>
  <si>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</si>
  <si>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</si>
  <si>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</si>
  <si>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</si>
  <si>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</si>
  <si>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</si>
  <si>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</si>
  <si>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</si>
  <si>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</si>
  <si>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</si>
  <si>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</si>
  <si>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</si>
  <si>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</si>
  <si>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6"/>
  </si>
  <si>
    <t>うち日本人(％)</t>
    <phoneticPr fontId="5"/>
  </si>
  <si>
    <t>-1.5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</si>
  <si>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</si>
  <si>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</si>
  <si>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</si>
  <si>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</si>
  <si>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</si>
  <si>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</si>
  <si>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</si>
  <si>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</si>
  <si>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</si>
  <si>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</si>
  <si>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</si>
  <si>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</si>
  <si>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</si>
  <si>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</si>
  <si>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</si>
  <si>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</si>
  <si>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</si>
  <si>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</si>
  <si>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</si>
  <si>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</si>
  <si>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</si>
  <si>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</si>
  <si>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</si>
  <si>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</si>
  <si>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</si>
  <si>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</si>
  <si>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</si>
  <si>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</si>
  <si>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</si>
  <si>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</si>
  <si>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</si>
  <si>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</si>
  <si>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</si>
  <si>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</si>
  <si>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</si>
  <si>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</si>
  <si>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</si>
  <si>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</si>
  <si>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</si>
  <si>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</si>
  <si>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</si>
  <si>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</si>
  <si>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</si>
  <si>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</si>
  <si>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</si>
  <si>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</si>
  <si>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</si>
  <si>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</si>
  <si>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</si>
  <si>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</si>
  <si>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</si>
  <si>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</si>
  <si>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</si>
  <si>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</si>
  <si>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</si>
  <si>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</si>
  <si>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</si>
  <si>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</si>
  <si>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静岡県伊東市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</si>
  <si>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</si>
  <si>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</si>
  <si>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</si>
  <si>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</si>
  <si>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</si>
  <si>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</si>
  <si>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</si>
  <si>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</si>
  <si>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</si>
  <si>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</si>
  <si>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</si>
  <si>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</si>
  <si>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</si>
  <si>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</si>
  <si>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</si>
  <si>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</si>
  <si>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</si>
  <si>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</si>
  <si>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</si>
  <si>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</si>
  <si>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</si>
  <si>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</si>
  <si>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</si>
  <si>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</si>
  <si>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</si>
  <si>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</si>
  <si>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</si>
  <si>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</si>
  <si>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</si>
  <si>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</si>
  <si>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</si>
  <si>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</si>
  <si>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</si>
  <si>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</si>
  <si>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</si>
  <si>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</si>
  <si>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</si>
  <si>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</si>
  <si>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</si>
  <si>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</si>
  <si>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</si>
  <si>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</si>
  <si>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</si>
  <si>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</si>
  <si>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</si>
  <si>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</si>
  <si>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</si>
  <si>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</si>
  <si>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</si>
  <si>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</si>
  <si>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</si>
  <si>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</si>
  <si>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</si>
  <si>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</si>
  <si>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</si>
  <si>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</si>
  <si>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</si>
  <si>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</si>
  <si>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</si>
  <si>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</si>
  <si>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</si>
  <si>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</si>
  <si>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</si>
  <si>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</si>
  <si>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</si>
  <si>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</si>
  <si>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</si>
  <si>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</si>
  <si>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</si>
  <si>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</si>
  <si>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</si>
  <si>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</si>
  <si>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</si>
  <si>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</si>
  <si>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</si>
  <si>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</si>
  <si>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</si>
  <si>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</si>
  <si>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</si>
  <si>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</si>
  <si>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</si>
  <si>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</si>
  <si>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</si>
  <si>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</si>
  <si>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</si>
  <si>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</si>
  <si>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</si>
  <si>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</si>
  <si>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</si>
  <si>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</si>
  <si>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</si>
  <si>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</si>
  <si>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</si>
  <si>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</si>
  <si>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</si>
  <si>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</si>
  <si>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</si>
  <si>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</si>
  <si>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</si>
  <si>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</si>
  <si>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</si>
  <si>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</si>
  <si>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</si>
  <si>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</si>
  <si>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</si>
  <si>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</si>
  <si>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</si>
  <si>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</si>
  <si>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</si>
  <si>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</si>
  <si>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</si>
  <si>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</si>
  <si>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</si>
  <si>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</si>
  <si>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</si>
  <si>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</si>
  <si>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</si>
  <si>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</si>
  <si>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</si>
  <si>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</si>
  <si>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</si>
  <si>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</si>
  <si>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</si>
  <si>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</si>
  <si>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</si>
  <si>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</si>
  <si>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</si>
  <si>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</si>
  <si>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</si>
  <si>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</si>
  <si>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</si>
  <si>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</si>
  <si>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</si>
  <si>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</si>
  <si>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</si>
  <si>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</si>
  <si>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</si>
  <si>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</si>
  <si>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</si>
  <si>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</si>
  <si>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</si>
  <si>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</si>
  <si>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</si>
  <si>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</si>
  <si>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</si>
  <si>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</si>
  <si>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</si>
  <si>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</si>
  <si>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</si>
  <si>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</si>
  <si>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静岡県伊東市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</si>
  <si>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</si>
  <si>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</si>
  <si>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</si>
  <si>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</si>
  <si>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</si>
  <si>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</si>
  <si>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</si>
  <si>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</si>
  <si>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</si>
  <si>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</si>
  <si>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</si>
  <si>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</si>
  <si>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</si>
  <si>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</si>
  <si>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</si>
  <si>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</si>
  <si>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</si>
  <si>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</si>
  <si>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</si>
  <si>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</si>
  <si>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</si>
  <si>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霊園事業特別会計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</si>
  <si>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</si>
  <si>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</si>
  <si>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</si>
  <si>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</si>
  <si>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</si>
  <si>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</si>
  <si>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</si>
  <si>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</si>
  <si>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</si>
  <si>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</si>
  <si>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</si>
  <si>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</si>
  <si>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</si>
  <si>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競輪事業特別会計</t>
    <phoneticPr fontId="5"/>
  </si>
  <si>
    <t>国民健康保険事業特別会計</t>
    <phoneticPr fontId="5"/>
  </si>
  <si>
    <t>介護保険事業特別会計</t>
    <phoneticPr fontId="5"/>
  </si>
  <si>
    <t>後期高齢者医療特別会計</t>
    <phoneticPr fontId="5"/>
  </si>
  <si>
    <t>病院事業会計</t>
    <phoneticPr fontId="5"/>
  </si>
  <si>
    <t>法適用企業</t>
    <phoneticPr fontId="5"/>
  </si>
  <si>
    <t>下水道事業会計</t>
    <phoneticPr fontId="5"/>
  </si>
  <si>
    <t>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</si>
  <si>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</si>
  <si>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</si>
  <si>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</si>
  <si>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</si>
  <si>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</si>
  <si>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</si>
  <si>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</si>
  <si>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</si>
  <si>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</si>
  <si>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</si>
  <si>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</si>
  <si>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</si>
  <si>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</si>
  <si>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</si>
  <si>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</si>
  <si>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</si>
  <si>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</si>
  <si>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</si>
  <si>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</si>
  <si>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</si>
  <si>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</si>
  <si>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</si>
  <si>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</si>
  <si>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</si>
  <si>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</si>
  <si>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</si>
  <si>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</si>
  <si>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</si>
  <si>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</si>
  <si>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</si>
  <si>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</si>
  <si>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</si>
  <si>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</si>
  <si>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</si>
  <si>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</si>
  <si>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</si>
  <si>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</si>
  <si>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</si>
  <si>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</si>
  <si>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</si>
  <si>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</si>
  <si>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</si>
  <si>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</si>
  <si>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</si>
  <si>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</si>
  <si>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</si>
  <si>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</si>
  <si>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</si>
  <si>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</si>
  <si>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</si>
  <si>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</si>
  <si>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</si>
  <si>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</si>
  <si>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</si>
  <si>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</si>
  <si>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</si>
  <si>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</si>
  <si>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</si>
  <si>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</si>
  <si>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</si>
  <si>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</si>
  <si>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</si>
  <si>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</si>
  <si>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</si>
  <si>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</si>
  <si>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</si>
  <si>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</si>
  <si>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</si>
  <si>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</si>
  <si>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</si>
  <si>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</si>
  <si>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</si>
  <si>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</si>
  <si>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</si>
  <si>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</si>
  <si>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</si>
  <si>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</si>
  <si>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</si>
  <si>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</si>
  <si>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</si>
  <si>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</si>
  <si>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</si>
  <si>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</si>
  <si>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</si>
  <si>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</si>
  <si>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</si>
  <si>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</si>
  <si>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</si>
  <si>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</si>
  <si>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</si>
  <si>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</si>
  <si>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</si>
  <si>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</si>
  <si>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</si>
  <si>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</si>
  <si>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</si>
  <si>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</si>
  <si>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</si>
  <si>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</si>
  <si>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</si>
  <si>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</si>
  <si>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</si>
  <si>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</si>
  <si>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</si>
  <si>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</si>
  <si>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</si>
  <si>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</si>
  <si>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</si>
  <si>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</si>
  <si>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</si>
  <si>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</si>
  <si>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</si>
  <si>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</si>
  <si>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</si>
  <si>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</si>
  <si>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</si>
  <si>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</si>
  <si>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</si>
  <si>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</si>
  <si>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</si>
  <si>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</si>
  <si>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</si>
  <si>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</si>
  <si>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</si>
  <si>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</si>
  <si>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</si>
  <si>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</si>
  <si>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</si>
  <si>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</si>
  <si>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</si>
  <si>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</si>
  <si>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</si>
  <si>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</si>
  <si>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</si>
  <si>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</si>
  <si>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2.84</t>
  </si>
  <si>
    <t>▲ 1.86</t>
  </si>
  <si>
    <t>▲ 0.37</t>
  </si>
  <si>
    <t>病院事業会計</t>
  </si>
  <si>
    <t>水道事業会計</t>
  </si>
  <si>
    <t>一般会計</t>
  </si>
  <si>
    <t>競輪事業特別会計</t>
  </si>
  <si>
    <t>介護保険事業特別会計</t>
  </si>
  <si>
    <t>国民健康保険事業特別会計</t>
  </si>
  <si>
    <t>下水道事業会計</t>
  </si>
  <si>
    <t>後期高齢者医療特別会計</t>
  </si>
  <si>
    <t>その他会計（赤字）</t>
  </si>
  <si>
    <t>その他会計（黒字）</t>
  </si>
  <si>
    <t>R01</t>
    <phoneticPr fontId="5"/>
  </si>
  <si>
    <t>R02</t>
    <phoneticPr fontId="5"/>
  </si>
  <si>
    <t>R03</t>
    <phoneticPr fontId="5"/>
  </si>
  <si>
    <t>R04</t>
    <phoneticPr fontId="5"/>
  </si>
  <si>
    <t>R05</t>
    <phoneticPr fontId="5"/>
  </si>
  <si>
    <t>文化施設整備基金</t>
    <rPh sb="0" eb="8">
      <t>ブンカシセツセイビキキン</t>
    </rPh>
    <phoneticPr fontId="5"/>
  </si>
  <si>
    <t>公共施設総合管理基金</t>
    <rPh sb="0" eb="4">
      <t>コウキョウシセツ</t>
    </rPh>
    <rPh sb="4" eb="10">
      <t>ソウゴウカンリキキン</t>
    </rPh>
    <phoneticPr fontId="2"/>
  </si>
  <si>
    <t>ふるさと伊東応援基金</t>
    <rPh sb="4" eb="6">
      <t>イトウ</t>
    </rPh>
    <rPh sb="6" eb="8">
      <t>オウエン</t>
    </rPh>
    <rPh sb="8" eb="10">
      <t>キキン</t>
    </rPh>
    <phoneticPr fontId="2"/>
  </si>
  <si>
    <t>競輪事業収益金活用基金</t>
    <rPh sb="0" eb="7">
      <t>ケイリンジギョウシュウエキキン</t>
    </rPh>
    <rPh sb="7" eb="11">
      <t>カツヨウキキン</t>
    </rPh>
    <phoneticPr fontId="2"/>
  </si>
  <si>
    <t>福祉基金</t>
    <rPh sb="0" eb="4">
      <t>フクシキキン</t>
    </rPh>
    <phoneticPr fontId="2"/>
  </si>
  <si>
    <t>伊東マリンタウン株式会社</t>
    <rPh sb="0" eb="2">
      <t>イトウ</t>
    </rPh>
    <rPh sb="8" eb="10">
      <t>カブシキ</t>
    </rPh>
    <rPh sb="10" eb="12">
      <t>カイシャ</t>
    </rPh>
    <phoneticPr fontId="2"/>
  </si>
  <si>
    <t>公益社団法人伊東市振興公社</t>
    <rPh sb="0" eb="6">
      <t>コウエキシャダンホウジン</t>
    </rPh>
    <rPh sb="6" eb="13">
      <t>イトウシシンコウコウシャ</t>
    </rPh>
    <phoneticPr fontId="2"/>
  </si>
  <si>
    <t>エフエム伊東株式会社</t>
    <rPh sb="4" eb="6">
      <t>イトウ</t>
    </rPh>
    <rPh sb="6" eb="10">
      <t>カブシキガイシャ</t>
    </rPh>
    <phoneticPr fontId="2"/>
  </si>
  <si>
    <t>静岡県後期高齢者医療広域連合（普通会計）</t>
    <rPh sb="0" eb="3">
      <t>シズオカケン</t>
    </rPh>
    <rPh sb="3" eb="5">
      <t>コウキ</t>
    </rPh>
    <rPh sb="5" eb="8">
      <t>コウレイシャ</t>
    </rPh>
    <rPh sb="8" eb="10">
      <t>イリョウ</t>
    </rPh>
    <rPh sb="10" eb="12">
      <t>コウイキ</t>
    </rPh>
    <rPh sb="12" eb="14">
      <t>レンゴウ</t>
    </rPh>
    <rPh sb="15" eb="17">
      <t>フツウ</t>
    </rPh>
    <rPh sb="17" eb="19">
      <t>カイケイ</t>
    </rPh>
    <phoneticPr fontId="12"/>
  </si>
  <si>
    <t>静岡県後期高齢者医療広域連合（事業会計）</t>
    <rPh sb="0" eb="3">
      <t>シズオカケン</t>
    </rPh>
    <rPh sb="3" eb="5">
      <t>コウキ</t>
    </rPh>
    <rPh sb="5" eb="8">
      <t>コウレイシャ</t>
    </rPh>
    <rPh sb="8" eb="10">
      <t>イリョウ</t>
    </rPh>
    <rPh sb="10" eb="12">
      <t>コウイキ</t>
    </rPh>
    <rPh sb="12" eb="14">
      <t>レンゴウ</t>
    </rPh>
    <rPh sb="15" eb="17">
      <t>ジギョウ</t>
    </rPh>
    <rPh sb="17" eb="19">
      <t>カイケイ</t>
    </rPh>
    <phoneticPr fontId="12"/>
  </si>
  <si>
    <t>静岡地方税滞納整理機構</t>
    <rPh sb="0" eb="2">
      <t>シズオカ</t>
    </rPh>
    <rPh sb="2" eb="5">
      <t>チホウゼイ</t>
    </rPh>
    <rPh sb="5" eb="7">
      <t>タイノウ</t>
    </rPh>
    <rPh sb="7" eb="9">
      <t>セイリ</t>
    </rPh>
    <rPh sb="9" eb="11">
      <t>キコウ</t>
    </rPh>
    <phoneticPr fontId="12"/>
  </si>
  <si>
    <t>駿東伊豆消防組合</t>
    <rPh sb="0" eb="2">
      <t>スントウ</t>
    </rPh>
    <rPh sb="2" eb="4">
      <t>イズ</t>
    </rPh>
    <rPh sb="4" eb="6">
      <t>ショウボウ</t>
    </rPh>
    <rPh sb="6" eb="8">
      <t>クミアイ</t>
    </rPh>
    <phoneticPr fontId="1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</si>
  <si>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</si>
  <si>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</si>
  <si>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</si>
  <si>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</si>
  <si>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</si>
  <si>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</si>
  <si>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</si>
  <si>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</si>
  <si>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</si>
  <si>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</si>
  <si>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</si>
  <si>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</si>
  <si>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臨時財政対策債発行可能額の減少や文化施設整備基金の積立による充当可能基金の増加等により将来負担比率は低下傾向にあり、類似団体内平均値と比べても低い水準となっている。
　一方で有形固定資産減価償却率は、学校施設や市営住宅の改修など長寿命化対策等を実施しているものの、新規更新を行っていないため上昇している。
　今後は、平成２８年に策定した伊東市公共施設等総合管理計画に基づき、公共施設だけでなく学校施設やインフラ系施設等の計画的な長寿命化改修等を推進し、施設の維持管理等に要する経費の減少に努める。</t>
    <rPh sb="17" eb="25">
      <t>ブンカシセツセイビキキン</t>
    </rPh>
    <rPh sb="26" eb="28">
      <t>ツミタテ</t>
    </rPh>
    <rPh sb="31" eb="37">
      <t>ジュウトウカノウキキン</t>
    </rPh>
    <rPh sb="38" eb="40">
      <t>ゾウカ</t>
    </rPh>
    <rPh sb="51" eb="53">
      <t>テイカ</t>
    </rPh>
    <phoneticPr fontId="5"/>
  </si>
  <si>
    <t>　実質公債費比率は類似団体内平均値と同水準であるが、上昇傾向となっている。将来負担比率は、平成２６年から平成２８年まで続いた環境美化センター、健康福祉センター及び学校給食センターといった大規模建設事業の地方債の償還が進んでいること、臨時財政対策債発行可能額の減少や文化施設整備基金の積立による充当可能基金の増加等などもあり、令和５年度は類似団体内平均値を大幅に下回る水準となった。今後は公共施設だけでなく学校施設やインフラ系施設等の計画的な長寿命化改修等を推進する必要があり、数値の悪化が見込まれるため、これまで以上に地方債の発行の適正化に努めていく。</t>
    <rPh sb="18" eb="21">
      <t>ドウスイジュン</t>
    </rPh>
    <rPh sb="26" eb="28">
      <t>ジョウショウ</t>
    </rPh>
    <rPh sb="177" eb="179">
      <t>オオハバ</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</si>
</sst>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FF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7" fillId="0" borderId="41" xfId="16" applyFont="1" applyBorder="1" applyAlignment="1" applyProtection="1">
      <alignment horizontal="left" vertical="top" wrapText="1"/>
      <protection locked="0"/>
    </xf>
    <xf numFmtId="0" fontId="41" fillId="0" borderId="12" xfId="16" applyFont="1" applyBorder="1" applyAlignment="1" applyProtection="1">
      <alignment horizontal="left" vertical="top" wrapText="1"/>
      <protection locked="0"/>
    </xf>
    <xf numFmtId="0" fontId="41" fillId="0" borderId="51" xfId="16" applyFont="1" applyBorder="1" applyAlignment="1" applyProtection="1">
      <alignment horizontal="left" vertical="top" wrapText="1"/>
      <protection locked="0"/>
    </xf>
    <xf numFmtId="0" fontId="41" fillId="0" borderId="65" xfId="16" applyFont="1" applyBorder="1" applyAlignment="1" applyProtection="1">
      <alignment horizontal="left" vertical="top" wrapText="1"/>
      <protection locked="0"/>
    </xf>
    <xf numFmtId="0" fontId="41" fillId="0" borderId="0" xfId="16" applyFont="1" applyAlignment="1" applyProtection="1">
      <alignment horizontal="left" vertical="top" wrapText="1"/>
      <protection locked="0"/>
    </xf>
    <xf numFmtId="0" fontId="41" fillId="0" borderId="38" xfId="16" applyFont="1" applyBorder="1" applyAlignment="1" applyProtection="1">
      <alignment horizontal="left" vertical="top" wrapText="1"/>
      <protection locked="0"/>
    </xf>
    <xf numFmtId="0" fontId="41" fillId="0" borderId="37" xfId="16" applyFont="1" applyBorder="1" applyAlignment="1" applyProtection="1">
      <alignment horizontal="left" vertical="top" wrapText="1"/>
      <protection locked="0"/>
    </xf>
    <xf numFmtId="0" fontId="41" fillId="0" borderId="56" xfId="16" applyFont="1" applyBorder="1" applyAlignment="1" applyProtection="1">
      <alignment horizontal="left" vertical="top" wrapText="1"/>
      <protection locked="0"/>
    </xf>
    <xf numFmtId="0" fontId="4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0" fontId="17" fillId="0" borderId="12" xfId="16" applyFont="1" applyBorder="1" applyAlignment="1" applyProtection="1">
      <alignment horizontal="left" vertical="top" wrapText="1"/>
      <protection locked="0"/>
    </xf>
    <xf numFmtId="0" fontId="17" fillId="0" borderId="51" xfId="16" applyFont="1" applyBorder="1" applyAlignment="1" applyProtection="1">
      <alignment horizontal="left" vertical="top" wrapText="1"/>
      <protection locked="0"/>
    </xf>
    <xf numFmtId="0" fontId="17" fillId="0" borderId="65" xfId="16" applyFont="1" applyBorder="1" applyAlignment="1" applyProtection="1">
      <alignment horizontal="left" vertical="top" wrapText="1"/>
      <protection locked="0"/>
    </xf>
    <xf numFmtId="0" fontId="17" fillId="0" borderId="0" xfId="16" applyFont="1" applyAlignment="1" applyProtection="1">
      <alignment horizontal="left" vertical="top" wrapText="1"/>
      <protection locked="0"/>
    </xf>
    <xf numFmtId="0" fontId="17" fillId="0" borderId="38" xfId="16" applyFont="1" applyBorder="1" applyAlignment="1" applyProtection="1">
      <alignment horizontal="left" vertical="top" wrapText="1"/>
      <protection locked="0"/>
    </xf>
    <xf numFmtId="0" fontId="17" fillId="0" borderId="37" xfId="16" applyFont="1" applyBorder="1" applyAlignment="1" applyProtection="1">
      <alignment horizontal="left" vertical="top" wrapText="1"/>
      <protection locked="0"/>
    </xf>
    <xf numFmtId="0" fontId="17" fillId="0" borderId="56" xfId="16" applyFont="1" applyBorder="1" applyAlignment="1" applyProtection="1">
      <alignment horizontal="left" vertical="top" wrapText="1"/>
      <protection locked="0"/>
    </xf>
    <xf numFmtId="0" fontId="17"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68D2349-7DEE-4558-8360-1C95CD3B607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EAAF-4136-BC99-9F6769FC458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31333</c:v>
                </c:pt>
                <c:pt idx="1">
                  <c:v>27220</c:v>
                </c:pt>
                <c:pt idx="2">
                  <c:v>33282</c:v>
                </c:pt>
                <c:pt idx="3">
                  <c:v>24936</c:v>
                </c:pt>
                <c:pt idx="4">
                  <c:v>23423</c:v>
                </c:pt>
              </c:numCache>
            </c:numRef>
          </c:val>
          <c:smooth val="0"/>
          <c:extLst>
            <c:ext xmlns:c16="http://schemas.microsoft.com/office/drawing/2014/chart" uri="{C3380CC4-5D6E-409C-BE32-E72D297353CC}">
              <c16:uniqueId val="{00000001-EAAF-4136-BC99-9F6769FC458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2.2599999999999998</c:v>
                </c:pt>
                <c:pt idx="1">
                  <c:v>4.25</c:v>
                </c:pt>
                <c:pt idx="2">
                  <c:v>5.37</c:v>
                </c:pt>
                <c:pt idx="3">
                  <c:v>5.27</c:v>
                </c:pt>
                <c:pt idx="4">
                  <c:v>6.29</c:v>
                </c:pt>
              </c:numCache>
            </c:numRef>
          </c:val>
          <c:extLst>
            <c:ext xmlns:c16="http://schemas.microsoft.com/office/drawing/2014/chart" uri="{C3380CC4-5D6E-409C-BE32-E72D297353CC}">
              <c16:uniqueId val="{00000000-9F79-4336-944D-2A02EB81127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20.84</c:v>
                </c:pt>
                <c:pt idx="1">
                  <c:v>16.27</c:v>
                </c:pt>
                <c:pt idx="2">
                  <c:v>17.579999999999998</c:v>
                </c:pt>
                <c:pt idx="3">
                  <c:v>20.77</c:v>
                </c:pt>
                <c:pt idx="4">
                  <c:v>18.88</c:v>
                </c:pt>
              </c:numCache>
            </c:numRef>
          </c:val>
          <c:extLst>
            <c:ext xmlns:c16="http://schemas.microsoft.com/office/drawing/2014/chart" uri="{C3380CC4-5D6E-409C-BE32-E72D297353CC}">
              <c16:uniqueId val="{00000001-9F79-4336-944D-2A02EB81127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-2.84</c:v>
                </c:pt>
                <c:pt idx="1">
                  <c:v>-1.86</c:v>
                </c:pt>
                <c:pt idx="2">
                  <c:v>3.63</c:v>
                </c:pt>
                <c:pt idx="3">
                  <c:v>2.58</c:v>
                </c:pt>
                <c:pt idx="4">
                  <c:v>-0.37</c:v>
                </c:pt>
              </c:numCache>
            </c:numRef>
          </c:val>
          <c:smooth val="0"/>
          <c:extLst>
            <c:ext xmlns:c16="http://schemas.microsoft.com/office/drawing/2014/chart" uri="{C3380CC4-5D6E-409C-BE32-E72D297353CC}">
              <c16:uniqueId val="{00000002-9F79-4336-944D-2A02EB81127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0.28000000000000003</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3E3A-4A6A-B2D6-A155461B4AF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E3A-4A6A-B2D6-A155461B4AF8}"/>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0.14000000000000001</c:v>
                </c:pt>
                <c:pt idx="2">
                  <c:v>#N/A</c:v>
                </c:pt>
                <c:pt idx="3">
                  <c:v>0.14000000000000001</c:v>
                </c:pt>
                <c:pt idx="4">
                  <c:v>#N/A</c:v>
                </c:pt>
                <c:pt idx="5">
                  <c:v>0.14000000000000001</c:v>
                </c:pt>
                <c:pt idx="6">
                  <c:v>#N/A</c:v>
                </c:pt>
                <c:pt idx="7">
                  <c:v>0.16</c:v>
                </c:pt>
                <c:pt idx="8">
                  <c:v>#N/A</c:v>
                </c:pt>
                <c:pt idx="9">
                  <c:v>0.17</c:v>
                </c:pt>
              </c:numCache>
            </c:numRef>
          </c:val>
          <c:extLst>
            <c:ext xmlns:c16="http://schemas.microsoft.com/office/drawing/2014/chart" uri="{C3380CC4-5D6E-409C-BE32-E72D297353CC}">
              <c16:uniqueId val="{00000002-3E3A-4A6A-B2D6-A155461B4AF8}"/>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#N/A</c:v>
                </c:pt>
                <c:pt idx="3">
                  <c:v>0.38</c:v>
                </c:pt>
                <c:pt idx="4">
                  <c:v>#N/A</c:v>
                </c:pt>
                <c:pt idx="5">
                  <c:v>0.48</c:v>
                </c:pt>
                <c:pt idx="6">
                  <c:v>#N/A</c:v>
                </c:pt>
                <c:pt idx="7">
                  <c:v>0.46</c:v>
                </c:pt>
                <c:pt idx="8">
                  <c:v>#N/A</c:v>
                </c:pt>
                <c:pt idx="9">
                  <c:v>0.31</c:v>
                </c:pt>
              </c:numCache>
            </c:numRef>
          </c:val>
          <c:extLst>
            <c:ext xmlns:c16="http://schemas.microsoft.com/office/drawing/2014/chart" uri="{C3380CC4-5D6E-409C-BE32-E72D297353CC}">
              <c16:uniqueId val="{00000003-3E3A-4A6A-B2D6-A155461B4AF8}"/>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0.9</c:v>
                </c:pt>
                <c:pt idx="2">
                  <c:v>#N/A</c:v>
                </c:pt>
                <c:pt idx="3">
                  <c:v>1</c:v>
                </c:pt>
                <c:pt idx="4">
                  <c:v>#N/A</c:v>
                </c:pt>
                <c:pt idx="5">
                  <c:v>1.58</c:v>
                </c:pt>
                <c:pt idx="6">
                  <c:v>#N/A</c:v>
                </c:pt>
                <c:pt idx="7">
                  <c:v>0.79</c:v>
                </c:pt>
                <c:pt idx="8">
                  <c:v>#N/A</c:v>
                </c:pt>
                <c:pt idx="9">
                  <c:v>0.67</c:v>
                </c:pt>
              </c:numCache>
            </c:numRef>
          </c:val>
          <c:extLst>
            <c:ext xmlns:c16="http://schemas.microsoft.com/office/drawing/2014/chart" uri="{C3380CC4-5D6E-409C-BE32-E72D297353CC}">
              <c16:uniqueId val="{00000004-3E3A-4A6A-B2D6-A155461B4AF8}"/>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0.28999999999999998</c:v>
                </c:pt>
                <c:pt idx="2">
                  <c:v>#N/A</c:v>
                </c:pt>
                <c:pt idx="3">
                  <c:v>0.26</c:v>
                </c:pt>
                <c:pt idx="4">
                  <c:v>#N/A</c:v>
                </c:pt>
                <c:pt idx="5">
                  <c:v>1.1200000000000001</c:v>
                </c:pt>
                <c:pt idx="6">
                  <c:v>#N/A</c:v>
                </c:pt>
                <c:pt idx="7">
                  <c:v>1</c:v>
                </c:pt>
                <c:pt idx="8">
                  <c:v>#N/A</c:v>
                </c:pt>
                <c:pt idx="9">
                  <c:v>0.87</c:v>
                </c:pt>
              </c:numCache>
            </c:numRef>
          </c:val>
          <c:extLst>
            <c:ext xmlns:c16="http://schemas.microsoft.com/office/drawing/2014/chart" uri="{C3380CC4-5D6E-409C-BE32-E72D297353CC}">
              <c16:uniqueId val="{00000005-3E3A-4A6A-B2D6-A155461B4AF8}"/>
            </c:ext>
          </c:extLst>
        </c:ser>
        <c:ser>
          <c:idx val="6"/>
          <c:order val="6"/>
          <c:tx>
            <c:strRef>
              <c:f>データシート!$A$33</c:f>
              <c:strCache>
                <c:ptCount val="1"/>
                <c:pt idx="0">
                  <c:v>競輪事業特別会計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2.27</c:v>
                </c:pt>
                <c:pt idx="2">
                  <c:v>#N/A</c:v>
                </c:pt>
                <c:pt idx="3">
                  <c:v>3.25</c:v>
                </c:pt>
                <c:pt idx="4">
                  <c:v>#N/A</c:v>
                </c:pt>
                <c:pt idx="5">
                  <c:v>3.84</c:v>
                </c:pt>
                <c:pt idx="6">
                  <c:v>#N/A</c:v>
                </c:pt>
                <c:pt idx="7">
                  <c:v>4.03</c:v>
                </c:pt>
                <c:pt idx="8">
                  <c:v>#N/A</c:v>
                </c:pt>
                <c:pt idx="9">
                  <c:v>5.07</c:v>
                </c:pt>
              </c:numCache>
            </c:numRef>
          </c:val>
          <c:extLst>
            <c:ext xmlns:c16="http://schemas.microsoft.com/office/drawing/2014/chart" uri="{C3380CC4-5D6E-409C-BE32-E72D297353CC}">
              <c16:uniqueId val="{00000006-3E3A-4A6A-B2D6-A155461B4AF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2.25</c:v>
                </c:pt>
                <c:pt idx="2">
                  <c:v>#N/A</c:v>
                </c:pt>
                <c:pt idx="3">
                  <c:v>4.25</c:v>
                </c:pt>
                <c:pt idx="4">
                  <c:v>#N/A</c:v>
                </c:pt>
                <c:pt idx="5">
                  <c:v>5.36</c:v>
                </c:pt>
                <c:pt idx="6">
                  <c:v>#N/A</c:v>
                </c:pt>
                <c:pt idx="7">
                  <c:v>5.26</c:v>
                </c:pt>
                <c:pt idx="8">
                  <c:v>#N/A</c:v>
                </c:pt>
                <c:pt idx="9">
                  <c:v>6.28</c:v>
                </c:pt>
              </c:numCache>
            </c:numRef>
          </c:val>
          <c:extLst>
            <c:ext xmlns:c16="http://schemas.microsoft.com/office/drawing/2014/chart" uri="{C3380CC4-5D6E-409C-BE32-E72D297353CC}">
              <c16:uniqueId val="{00000007-3E3A-4A6A-B2D6-A155461B4AF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12.13</c:v>
                </c:pt>
                <c:pt idx="2">
                  <c:v>#N/A</c:v>
                </c:pt>
                <c:pt idx="3">
                  <c:v>11.27</c:v>
                </c:pt>
                <c:pt idx="4">
                  <c:v>#N/A</c:v>
                </c:pt>
                <c:pt idx="5">
                  <c:v>10.59</c:v>
                </c:pt>
                <c:pt idx="6">
                  <c:v>#N/A</c:v>
                </c:pt>
                <c:pt idx="7">
                  <c:v>11.24</c:v>
                </c:pt>
                <c:pt idx="8">
                  <c:v>#N/A</c:v>
                </c:pt>
                <c:pt idx="9">
                  <c:v>10.88</c:v>
                </c:pt>
              </c:numCache>
            </c:numRef>
          </c:val>
          <c:extLst>
            <c:ext xmlns:c16="http://schemas.microsoft.com/office/drawing/2014/chart" uri="{C3380CC4-5D6E-409C-BE32-E72D297353CC}">
              <c16:uniqueId val="{00000008-3E3A-4A6A-B2D6-A155461B4AF8}"/>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8.86</c:v>
                </c:pt>
                <c:pt idx="2">
                  <c:v>#N/A</c:v>
                </c:pt>
                <c:pt idx="3">
                  <c:v>8.7899999999999991</c:v>
                </c:pt>
                <c:pt idx="4">
                  <c:v>#N/A</c:v>
                </c:pt>
                <c:pt idx="5">
                  <c:v>9.34</c:v>
                </c:pt>
                <c:pt idx="6">
                  <c:v>#N/A</c:v>
                </c:pt>
                <c:pt idx="7">
                  <c:v>10.57</c:v>
                </c:pt>
                <c:pt idx="8">
                  <c:v>#N/A</c:v>
                </c:pt>
                <c:pt idx="9">
                  <c:v>11.39</c:v>
                </c:pt>
              </c:numCache>
            </c:numRef>
          </c:val>
          <c:extLst>
            <c:ext xmlns:c16="http://schemas.microsoft.com/office/drawing/2014/chart" uri="{C3380CC4-5D6E-409C-BE32-E72D297353CC}">
              <c16:uniqueId val="{00000009-3E3A-4A6A-B2D6-A155461B4AF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2408</c:v>
                </c:pt>
                <c:pt idx="5">
                  <c:v>2360</c:v>
                </c:pt>
                <c:pt idx="8">
                  <c:v>2376</c:v>
                </c:pt>
                <c:pt idx="11">
                  <c:v>2383</c:v>
                </c:pt>
                <c:pt idx="14">
                  <c:v>2386</c:v>
                </c:pt>
              </c:numCache>
            </c:numRef>
          </c:val>
          <c:extLst>
            <c:ext xmlns:c16="http://schemas.microsoft.com/office/drawing/2014/chart" uri="{C3380CC4-5D6E-409C-BE32-E72D297353CC}">
              <c16:uniqueId val="{00000000-5539-471E-AA1E-34B77E3C8C3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539-471E-AA1E-34B77E3C8C3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7</c:v>
                </c:pt>
                <c:pt idx="3">
                  <c:v>5</c:v>
                </c:pt>
                <c:pt idx="6">
                  <c:v>70</c:v>
                </c:pt>
                <c:pt idx="9">
                  <c:v>27</c:v>
                </c:pt>
                <c:pt idx="12">
                  <c:v>47</c:v>
                </c:pt>
              </c:numCache>
            </c:numRef>
          </c:val>
          <c:extLst>
            <c:ext xmlns:c16="http://schemas.microsoft.com/office/drawing/2014/chart" uri="{C3380CC4-5D6E-409C-BE32-E72D297353CC}">
              <c16:uniqueId val="{00000002-5539-471E-AA1E-34B77E3C8C3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c:v>
                </c:pt>
                <c:pt idx="3">
                  <c:v>6</c:v>
                </c:pt>
                <c:pt idx="6">
                  <c:v>9</c:v>
                </c:pt>
                <c:pt idx="9">
                  <c:v>10</c:v>
                </c:pt>
                <c:pt idx="12">
                  <c:v>13</c:v>
                </c:pt>
              </c:numCache>
            </c:numRef>
          </c:val>
          <c:extLst>
            <c:ext xmlns:c16="http://schemas.microsoft.com/office/drawing/2014/chart" uri="{C3380CC4-5D6E-409C-BE32-E72D297353CC}">
              <c16:uniqueId val="{00000003-5539-471E-AA1E-34B77E3C8C3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702</c:v>
                </c:pt>
                <c:pt idx="3">
                  <c:v>642</c:v>
                </c:pt>
                <c:pt idx="6">
                  <c:v>661</c:v>
                </c:pt>
                <c:pt idx="9">
                  <c:v>703</c:v>
                </c:pt>
                <c:pt idx="12">
                  <c:v>715</c:v>
                </c:pt>
              </c:numCache>
            </c:numRef>
          </c:val>
          <c:extLst>
            <c:ext xmlns:c16="http://schemas.microsoft.com/office/drawing/2014/chart" uri="{C3380CC4-5D6E-409C-BE32-E72D297353CC}">
              <c16:uniqueId val="{00000004-5539-471E-AA1E-34B77E3C8C3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539-471E-AA1E-34B77E3C8C3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539-471E-AA1E-34B77E3C8C3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2518</c:v>
                </c:pt>
                <c:pt idx="3">
                  <c:v>2471</c:v>
                </c:pt>
                <c:pt idx="6">
                  <c:v>2474</c:v>
                </c:pt>
                <c:pt idx="9">
                  <c:v>2522</c:v>
                </c:pt>
                <c:pt idx="12">
                  <c:v>2552</c:v>
                </c:pt>
              </c:numCache>
            </c:numRef>
          </c:val>
          <c:extLst>
            <c:ext xmlns:c16="http://schemas.microsoft.com/office/drawing/2014/chart" uri="{C3380CC4-5D6E-409C-BE32-E72D297353CC}">
              <c16:uniqueId val="{00000007-5539-471E-AA1E-34B77E3C8C3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822</c:v>
                </c:pt>
                <c:pt idx="2">
                  <c:v>#N/A</c:v>
                </c:pt>
                <c:pt idx="3">
                  <c:v>#N/A</c:v>
                </c:pt>
                <c:pt idx="4">
                  <c:v>764</c:v>
                </c:pt>
                <c:pt idx="5">
                  <c:v>#N/A</c:v>
                </c:pt>
                <c:pt idx="6">
                  <c:v>#N/A</c:v>
                </c:pt>
                <c:pt idx="7">
                  <c:v>838</c:v>
                </c:pt>
                <c:pt idx="8">
                  <c:v>#N/A</c:v>
                </c:pt>
                <c:pt idx="9">
                  <c:v>#N/A</c:v>
                </c:pt>
                <c:pt idx="10">
                  <c:v>879</c:v>
                </c:pt>
                <c:pt idx="11">
                  <c:v>#N/A</c:v>
                </c:pt>
                <c:pt idx="12">
                  <c:v>#N/A</c:v>
                </c:pt>
                <c:pt idx="13">
                  <c:v>941</c:v>
                </c:pt>
                <c:pt idx="14">
                  <c:v>#N/A</c:v>
                </c:pt>
              </c:numCache>
            </c:numRef>
          </c:val>
          <c:smooth val="0"/>
          <c:extLst>
            <c:ext xmlns:c16="http://schemas.microsoft.com/office/drawing/2014/chart" uri="{C3380CC4-5D6E-409C-BE32-E72D297353CC}">
              <c16:uniqueId val="{00000008-5539-471E-AA1E-34B77E3C8C3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23595</c:v>
                </c:pt>
                <c:pt idx="5">
                  <c:v>23447</c:v>
                </c:pt>
                <c:pt idx="8">
                  <c:v>22871</c:v>
                </c:pt>
                <c:pt idx="11">
                  <c:v>21721</c:v>
                </c:pt>
                <c:pt idx="14">
                  <c:v>20355</c:v>
                </c:pt>
              </c:numCache>
            </c:numRef>
          </c:val>
          <c:extLst>
            <c:ext xmlns:c16="http://schemas.microsoft.com/office/drawing/2014/chart" uri="{C3380CC4-5D6E-409C-BE32-E72D297353CC}">
              <c16:uniqueId val="{00000000-E4C1-4635-836D-5F93C365E50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6810</c:v>
                </c:pt>
                <c:pt idx="5">
                  <c:v>6116</c:v>
                </c:pt>
                <c:pt idx="8">
                  <c:v>5319</c:v>
                </c:pt>
                <c:pt idx="11">
                  <c:v>4914</c:v>
                </c:pt>
                <c:pt idx="14">
                  <c:v>4766</c:v>
                </c:pt>
              </c:numCache>
            </c:numRef>
          </c:val>
          <c:extLst>
            <c:ext xmlns:c16="http://schemas.microsoft.com/office/drawing/2014/chart" uri="{C3380CC4-5D6E-409C-BE32-E72D297353CC}">
              <c16:uniqueId val="{00000001-E4C1-4635-836D-5F93C365E50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9793</c:v>
                </c:pt>
                <c:pt idx="5">
                  <c:v>9079</c:v>
                </c:pt>
                <c:pt idx="8">
                  <c:v>10801</c:v>
                </c:pt>
                <c:pt idx="11">
                  <c:v>12821</c:v>
                </c:pt>
                <c:pt idx="14">
                  <c:v>13538</c:v>
                </c:pt>
              </c:numCache>
            </c:numRef>
          </c:val>
          <c:extLst>
            <c:ext xmlns:c16="http://schemas.microsoft.com/office/drawing/2014/chart" uri="{C3380CC4-5D6E-409C-BE32-E72D297353CC}">
              <c16:uniqueId val="{00000002-E4C1-4635-836D-5F93C365E50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4C1-4635-836D-5F93C365E50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4C1-4635-836D-5F93C365E50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4C1-4635-836D-5F93C365E50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5444</c:v>
                </c:pt>
                <c:pt idx="3">
                  <c:v>5308</c:v>
                </c:pt>
                <c:pt idx="6">
                  <c:v>5427</c:v>
                </c:pt>
                <c:pt idx="9">
                  <c:v>5468</c:v>
                </c:pt>
                <c:pt idx="12">
                  <c:v>5541</c:v>
                </c:pt>
              </c:numCache>
            </c:numRef>
          </c:val>
          <c:extLst>
            <c:ext xmlns:c16="http://schemas.microsoft.com/office/drawing/2014/chart" uri="{C3380CC4-5D6E-409C-BE32-E72D297353CC}">
              <c16:uniqueId val="{00000006-E4C1-4635-836D-5F93C365E50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114</c:v>
                </c:pt>
                <c:pt idx="3">
                  <c:v>140</c:v>
                </c:pt>
                <c:pt idx="6">
                  <c:v>146</c:v>
                </c:pt>
                <c:pt idx="9">
                  <c:v>202</c:v>
                </c:pt>
                <c:pt idx="12">
                  <c:v>222</c:v>
                </c:pt>
              </c:numCache>
            </c:numRef>
          </c:val>
          <c:extLst>
            <c:ext xmlns:c16="http://schemas.microsoft.com/office/drawing/2014/chart" uri="{C3380CC4-5D6E-409C-BE32-E72D297353CC}">
              <c16:uniqueId val="{00000007-E4C1-4635-836D-5F93C365E50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10425</c:v>
                </c:pt>
                <c:pt idx="3">
                  <c:v>9960</c:v>
                </c:pt>
                <c:pt idx="6">
                  <c:v>9798</c:v>
                </c:pt>
                <c:pt idx="9">
                  <c:v>9583</c:v>
                </c:pt>
                <c:pt idx="12">
                  <c:v>9644</c:v>
                </c:pt>
              </c:numCache>
            </c:numRef>
          </c:val>
          <c:extLst>
            <c:ext xmlns:c16="http://schemas.microsoft.com/office/drawing/2014/chart" uri="{C3380CC4-5D6E-409C-BE32-E72D297353CC}">
              <c16:uniqueId val="{00000008-E4C1-4635-836D-5F93C365E50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4C1-4635-836D-5F93C365E50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25751</c:v>
                </c:pt>
                <c:pt idx="3">
                  <c:v>25484</c:v>
                </c:pt>
                <c:pt idx="6">
                  <c:v>25721</c:v>
                </c:pt>
                <c:pt idx="9">
                  <c:v>24442</c:v>
                </c:pt>
                <c:pt idx="12">
                  <c:v>22892</c:v>
                </c:pt>
              </c:numCache>
            </c:numRef>
          </c:val>
          <c:extLst>
            <c:ext xmlns:c16="http://schemas.microsoft.com/office/drawing/2014/chart" uri="{C3380CC4-5D6E-409C-BE32-E72D297353CC}">
              <c16:uniqueId val="{0000000A-E4C1-4635-836D-5F93C365E50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1536</c:v>
                </c:pt>
                <c:pt idx="2">
                  <c:v>#N/A</c:v>
                </c:pt>
                <c:pt idx="3">
                  <c:v>#N/A</c:v>
                </c:pt>
                <c:pt idx="4">
                  <c:v>2250</c:v>
                </c:pt>
                <c:pt idx="5">
                  <c:v>#N/A</c:v>
                </c:pt>
                <c:pt idx="6">
                  <c:v>#N/A</c:v>
                </c:pt>
                <c:pt idx="7">
                  <c:v>2102</c:v>
                </c:pt>
                <c:pt idx="8">
                  <c:v>#N/A</c:v>
                </c:pt>
                <c:pt idx="9">
                  <c:v>#N/A</c:v>
                </c:pt>
                <c:pt idx="10">
                  <c:v>239</c:v>
                </c:pt>
                <c:pt idx="11">
                  <c:v>#N/A</c:v>
                </c:pt>
                <c:pt idx="12">
                  <c:v>#N/A</c:v>
                </c:pt>
                <c:pt idx="13">
                  <c:v>0</c:v>
                </c:pt>
                <c:pt idx="14">
                  <c:v>#N/A</c:v>
                </c:pt>
              </c:numCache>
            </c:numRef>
          </c:val>
          <c:smooth val="0"/>
          <c:extLst>
            <c:ext xmlns:c16="http://schemas.microsoft.com/office/drawing/2014/chart" uri="{C3380CC4-5D6E-409C-BE32-E72D297353CC}">
              <c16:uniqueId val="{0000000B-E4C1-4635-836D-5F93C365E50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2951</c:v>
                </c:pt>
                <c:pt idx="1">
                  <c:v>3411</c:v>
                </c:pt>
                <c:pt idx="2">
                  <c:v>3162</c:v>
                </c:pt>
              </c:numCache>
            </c:numRef>
          </c:val>
          <c:extLst>
            <c:ext xmlns:c16="http://schemas.microsoft.com/office/drawing/2014/chart" uri="{C3380CC4-5D6E-409C-BE32-E72D297353CC}">
              <c16:uniqueId val="{00000000-888E-4C0C-B0B0-D6EC98533F8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948</c:v>
                </c:pt>
                <c:pt idx="1">
                  <c:v>998</c:v>
                </c:pt>
                <c:pt idx="2">
                  <c:v>987</c:v>
                </c:pt>
              </c:numCache>
            </c:numRef>
          </c:val>
          <c:extLst>
            <c:ext xmlns:c16="http://schemas.microsoft.com/office/drawing/2014/chart" uri="{C3380CC4-5D6E-409C-BE32-E72D297353CC}">
              <c16:uniqueId val="{00000001-888E-4C0C-B0B0-D6EC98533F8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2033</c:v>
                </c:pt>
                <c:pt idx="1">
                  <c:v>2439</c:v>
                </c:pt>
                <c:pt idx="2">
                  <c:v>3508</c:v>
                </c:pt>
              </c:numCache>
            </c:numRef>
          </c:val>
          <c:extLst>
            <c:ext xmlns:c16="http://schemas.microsoft.com/office/drawing/2014/chart" uri="{C3380CC4-5D6E-409C-BE32-E72D297353CC}">
              <c16:uniqueId val="{00000002-888E-4C0C-B0B0-D6EC98533F8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{417534E4-2C7F-4DC6-9960-711184DB3FE3}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BC1-4008-BA23-350DB3F2C52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{A76BA850-6E38-4E4E-A0DE-2D465A01C721}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BC1-4008-BA23-350DB3F2C52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{BE57D2DD-183A-4F87-866E-C1067BE87E38}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BC1-4008-BA23-350DB3F2C52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{60F9DB37-2D12-4DA3-A2CD-F002984629B2}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BC1-4008-BA23-350DB3F2C52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{01827A27-FEE9-499D-9BC2-AA9C5AAB3488}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BC1-4008-BA23-350DB3F2C52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{135511B3-6428-4903-BFC7-9A532C856868}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BC1-4008-BA23-350DB3F2C52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{75D0BBF6-58C9-4A2B-BA4F-95A96B095C9A}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BC1-4008-BA23-350DB3F2C52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{29BA99DE-7D88-42C1-8A99-514A79D3C855}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BC1-4008-BA23-350DB3F2C52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{0FA56DFE-1F77-4B70-BF98-055B121D1965}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BC1-4008-BA23-350DB3F2C52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61.3</c:v>
                </c:pt>
                <c:pt idx="8">
                  <c:v>62.8</c:v>
                </c:pt>
                <c:pt idx="16">
                  <c:v>64</c:v>
                </c:pt>
                <c:pt idx="24">
                  <c:v>65.5</c:v>
                </c:pt>
                <c:pt idx="32">
                  <c:v>66.900000000000006</c:v>
                </c:pt>
              </c:numCache>
            </c:numRef>
          </c:xVal>
          <c:yVal>
            <c:numRef>
              <c:f>公会計指標分析・財政指標組合せ分析表!$BP$51:$DC$51</c:f>
              <c:numCache>
                <c:formatCode>#,##0.0;"▲ "#,##0.0</c:formatCode>
                <c:ptCount val="40"/>
                <c:pt idx="0">
                  <c:v>11.3</c:v>
                </c:pt>
                <c:pt idx="8">
                  <c:v>16</c:v>
                </c:pt>
                <c:pt idx="16">
                  <c:v>14</c:v>
                </c:pt>
                <c:pt idx="24">
                  <c:v>1.6</c:v>
                </c:pt>
              </c:numCache>
            </c:numRef>
          </c:yVal>
          <c:smooth val="0"/>
          <c:extLst>
            <c:ext xmlns:c16="http://schemas.microsoft.com/office/drawing/2014/chart" uri="{C3380CC4-5D6E-409C-BE32-E72D297353CC}">
              <c16:uniqueId val="{00000009-8BC1-4008-BA23-350DB3F2C52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{7ABB199F-5563-4714-A45C-993E7EE84EDC}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BC1-4008-BA23-350DB3F2C52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{C729BAF5-8682-41A2-9D14-9FF8862D22B2}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BC1-4008-BA23-350DB3F2C52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{FC0A2BDA-4290-4471-9F05-5EEBB8FC7B21}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BC1-4008-BA23-350DB3F2C52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{CC8991C9-BAC7-4E76-A926-82F7E7810634}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BC1-4008-BA23-350DB3F2C52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{9250C709-3694-44CA-9A44-8417B40ABB03}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BC1-4008-BA23-350DB3F2C52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{92C00879-5CDA-47BF-8C3C-FA7A272065E9}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BC1-4008-BA23-350DB3F2C52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{E0FE40B5-B865-4A95-92A1-0227E5DD59E8}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BC1-4008-BA23-350DB3F2C52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{B3C67DBE-1D1F-485E-90EA-999B1F6F0EDE}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BC1-4008-BA23-350DB3F2C52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{7D0CCE97-12AA-45D8-9AAC-7EAD752D30C9}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BC1-4008-BA23-350DB3F2C52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8BC1-4008-BA23-350DB3F2C524}"/>
            </c:ext>
          </c:extLst>
        </c:ser>
        <c:dLbls>
          <c:showLegendKey val="0"/>
          <c:showVal val="1"/>
          <c:showCatName val="0"/>
          <c:showSerName val="0"/>
          <c:showPercent val="0"/>
          <c:showBubbleSize val="0"/>
        </c:dLbls>
        <c:axId val="46179840"/>
        <c:axId val="46181760"/>
      </c:scatterChart>
      <c:valAx>
        <c:axId val="46179840"/>
        <c:scaling>
          <c:orientation val="maxMin"/>
          <c:max val="66"/>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{42AB0F38-4A23-4DE1-94BE-D0391EA223A9}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494-4E44-B999-DB4370A8E08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{605D329F-B02E-4801-AEE7-0F795EEAABF5}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494-4E44-B999-DB4370A8E08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{AF30948E-AFFB-4471-9A56-5CD1CEA0C8BC}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494-4E44-B999-DB4370A8E08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{B548C7E8-11D0-4FC2-872A-8DD6A4BACE2B}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494-4E44-B999-DB4370A8E08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{AD00E2C3-7859-4768-AE2E-82061DA5BF9C}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494-4E44-B999-DB4370A8E08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{487BA77E-59CD-4363-8B0F-2F47EFFB7204}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494-4E44-B999-DB4370A8E08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{5D21E647-0819-44A5-9A61-939C40140DE6}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494-4E44-B999-DB4370A8E08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{4EC2F19A-1546-4212-BFA1-F47F24F6FA9E}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494-4E44-B999-DB4370A8E08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{63E00A69-B3BF-461E-A31D-C1BB370C22DA}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494-4E44-B999-DB4370A8E08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6.1</c:v>
                </c:pt>
                <c:pt idx="8">
                  <c:v>5.9</c:v>
                </c:pt>
                <c:pt idx="16">
                  <c:v>5.7</c:v>
                </c:pt>
                <c:pt idx="24">
                  <c:v>5.6</c:v>
                </c:pt>
                <c:pt idx="32">
                  <c:v>5.9</c:v>
                </c:pt>
              </c:numCache>
            </c:numRef>
          </c:xVal>
          <c:yVal>
            <c:numRef>
              <c:f>公会計指標分析・財政指標組合せ分析表!$BP$73:$DC$73</c:f>
              <c:numCache>
                <c:formatCode>#,##0.0;"▲ "#,##0.0</c:formatCode>
                <c:ptCount val="40"/>
                <c:pt idx="0">
                  <c:v>11.3</c:v>
                </c:pt>
                <c:pt idx="8">
                  <c:v>16</c:v>
                </c:pt>
                <c:pt idx="16">
                  <c:v>14</c:v>
                </c:pt>
                <c:pt idx="24">
                  <c:v>1.6</c:v>
                </c:pt>
              </c:numCache>
            </c:numRef>
          </c:yVal>
          <c:smooth val="0"/>
          <c:extLst>
            <c:ext xmlns:c16="http://schemas.microsoft.com/office/drawing/2014/chart" uri="{C3380CC4-5D6E-409C-BE32-E72D297353CC}">
              <c16:uniqueId val="{00000009-2494-4E44-B999-DB4370A8E08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{A4332D94-2F15-480C-B1B8-FE69B87A4E64}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494-4E44-B999-DB4370A8E08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{87339867-C6BE-450F-975E-56A61DBDC12B}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494-4E44-B999-DB4370A8E08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{1E2A1317-C387-40C7-A35D-FBF3C466DDCB}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494-4E44-B999-DB4370A8E08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{F0E002E8-D876-4342-A52B-51493D7CEECB}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494-4E44-B999-DB4370A8E08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{EB963C69-F3CE-45D2-881E-B4011CA82D88}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494-4E44-B999-DB4370A8E08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{4A1B1C80-2057-44A3-85A8-8AB222D82499}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494-4E44-B999-DB4370A8E08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{29B177AC-519C-4314-8E71-B94EA8334F02}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494-4E44-B999-DB4370A8E085}"/>
                </c:ext>
              </c:extLst>
            </c:dLbl>
            <c:dLbl>
              <c:idx val="24"/>
              <c:layout>
                <c:manualLayout>
                  <c:x val="-4.4905057365901106E-2"/>
                  <c:y val="-4.739154617383166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{38418927-1502-449B-ADCB-6D151DDD67D4}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494-4E44-B999-DB4370A8E085}"/>
                </c:ext>
              </c:extLst>
            </c:dLbl>
            <c:dLbl>
              <c:idx val="32"/>
              <c:layout>
                <c:manualLayout>
                  <c:x val="-1.8235628084249993E-2"/>
                  <c:y val="-7.74417480017562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{05304645-23A1-4E8D-B3C1-AC1DBF7962C7}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494-4E44-B999-DB4370A8E08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2494-4E44-B999-DB4370A8E085}"/>
            </c:ext>
          </c:extLst>
        </c:ser>
        <c:dLbls>
          <c:showLegendKey val="0"/>
          <c:showVal val="1"/>
          <c:showCatName val="0"/>
          <c:showSerName val="0"/>
          <c:showPercent val="0"/>
          <c:showBubbleSize val="0"/>
        </c:dLbls>
        <c:axId val="84219776"/>
        <c:axId val="84234240"/>
      </c:scatterChart>
      <c:valAx>
        <c:axId val="84219776"/>
        <c:scaling>
          <c:orientation val="maxMin"/>
          <c:max val="6.3999999999999995"/>
          <c:min val="5.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静岡県伊東市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元利償還金及び下水道事業債に係る元利償還金に対する繰入金が増加したことや、利子補給金の増加に伴い債務負担行為に基づく支出額が増加したことから、分子の数値は、前年度と比べ</a:t>
          </a:r>
          <a:r>
            <a:rPr kumimoji="1" lang="en-US" altLang="ja-JP" sz="1400">
              <a:latin typeface="ＭＳ ゴシック" pitchFamily="49" charset="-128"/>
              <a:ea typeface="ＭＳ ゴシック" pitchFamily="49" charset="-128"/>
            </a:rPr>
            <a:t>62</a:t>
          </a:r>
          <a:r>
            <a:rPr kumimoji="1" lang="ja-JP" altLang="en-US" sz="1400">
              <a:latin typeface="ＭＳ ゴシック" pitchFamily="49" charset="-128"/>
              <a:ea typeface="ＭＳ ゴシック" pitchFamily="49" charset="-128"/>
            </a:rPr>
            <a:t>百万円増加している。</a:t>
          </a:r>
        </a:p>
        <a:p>
          <a:r>
            <a:rPr kumimoji="1" lang="ja-JP" altLang="en-US" sz="1400">
              <a:latin typeface="ＭＳ ゴシック" pitchFamily="49" charset="-128"/>
              <a:ea typeface="ＭＳ ゴシック" pitchFamily="49" charset="-128"/>
            </a:rPr>
            <a:t>　過年度の大規模事業に係る地方債の償還が本格化していることに加え、今後は新図書館建設事業などが予定されていることから、地方債発行額の抑制と財政の弾力性確保に努めていく。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050">
              <a:latin typeface="ＭＳ ゴシック" pitchFamily="49" charset="-128"/>
              <a:ea typeface="ＭＳ ゴシック" pitchFamily="49" charset="-128"/>
            </a:rPr>
            <a:t>満期一括償還地方債は発行していない。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静岡県伊東市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下水道事業会計における起債償還の増加により公営企業債等繰入見込額が増加し、職員数の増加により退職手当負担見込額が増加したものの、臨時財政対策債の借入額の減少等により地方債現在高が減少していることから、将来負担額は減少している。</a:t>
          </a:r>
        </a:p>
        <a:p>
          <a:r>
            <a:rPr kumimoji="1" lang="ja-JP" altLang="en-US" sz="1400">
              <a:solidFill>
                <a:sysClr val="windowText" lastClr="000000"/>
              </a:solidFill>
              <a:latin typeface="ＭＳ ゴシック" pitchFamily="49" charset="-128"/>
              <a:ea typeface="ＭＳ ゴシック" pitchFamily="49" charset="-128"/>
            </a:rPr>
            <a:t>　一方、基準財政需要額算入見込額が大きく減少していることから、充当可能財源等は減少しているものの、充当可能財源等が将来負担額を上回ったため、分子の数値は▲</a:t>
          </a:r>
          <a:r>
            <a:rPr kumimoji="1" lang="en-US" altLang="ja-JP" sz="1400">
              <a:solidFill>
                <a:sysClr val="windowText" lastClr="000000"/>
              </a:solidFill>
              <a:latin typeface="ＭＳ ゴシック" pitchFamily="49" charset="-128"/>
              <a:ea typeface="ＭＳ ゴシック" pitchFamily="49" charset="-128"/>
            </a:rPr>
            <a:t>360</a:t>
          </a:r>
          <a:r>
            <a:rPr kumimoji="1" lang="ja-JP" altLang="en-US" sz="1400">
              <a:solidFill>
                <a:sysClr val="windowText" lastClr="000000"/>
              </a:solidFill>
              <a:latin typeface="ＭＳ ゴシック" pitchFamily="49" charset="-128"/>
              <a:ea typeface="ＭＳ ゴシック" pitchFamily="49" charset="-128"/>
            </a:rPr>
            <a:t>百万円となっている。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今後、新図書館建設事業などの大型事業が予定されており、一般会計における地方債残高の増加が懸念されることから、全ての会計において現在の負担と将来の負担のバランスを念頭に置き、基金残高の維持と地方債残高の圧縮を両立させながら、財政の健全化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静岡県伊東市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5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財政調整基金を</a:t>
          </a:r>
          <a:r>
            <a:rPr kumimoji="1" lang="en-US" altLang="ja-JP" sz="15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700</a:t>
          </a:r>
          <a:r>
            <a:rPr kumimoji="1" lang="ja-JP" altLang="en-US" sz="15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百万円取り崩したものの、前年度決算剰余金の</a:t>
          </a:r>
          <a:r>
            <a:rPr kumimoji="1" lang="en-US" altLang="ja-JP" sz="15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5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として</a:t>
          </a:r>
          <a:r>
            <a:rPr kumimoji="1" lang="en-US" altLang="ja-JP" sz="15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451</a:t>
          </a:r>
          <a:r>
            <a:rPr kumimoji="1" lang="ja-JP" altLang="en-US" sz="15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百万円を積み立てたこと、新図書館建設に向け文化施設整備基金を</a:t>
          </a:r>
          <a:r>
            <a:rPr kumimoji="1" lang="en-US" altLang="ja-JP" sz="15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904</a:t>
          </a:r>
          <a:r>
            <a:rPr kumimoji="1" lang="ja-JP" altLang="en-US" sz="15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百万円、公共施設の老朽化対策として公共施設総合管理基金を</a:t>
          </a:r>
          <a:r>
            <a:rPr kumimoji="1" lang="en-US" altLang="ja-JP" sz="15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5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百万円、新たに創設した競輪事業収益金活用基金を</a:t>
          </a:r>
          <a:r>
            <a:rPr kumimoji="1" lang="en-US" altLang="ja-JP" sz="15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300</a:t>
          </a:r>
          <a:r>
            <a:rPr kumimoji="1" lang="ja-JP" altLang="en-US" sz="15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百万円を積み立てたことなどにより、基金全体では</a:t>
          </a:r>
          <a:r>
            <a:rPr kumimoji="1" lang="en-US" altLang="ja-JP" sz="15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809</a:t>
          </a:r>
          <a:r>
            <a:rPr kumimoji="1" lang="ja-JP" altLang="en-US" sz="15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百万円の増加となった。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財政調整基金については、災害時対応等のため標準財政規模の</a:t>
          </a:r>
          <a:r>
            <a:rPr kumimoji="1" lang="en-US"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億円）を維持しつつ、当初予算等では財政調整機能を果たすべく取崩し及び積立てを実施していく。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減債基金については、学校給食センター等のこれまでの大型事業の起債の償還に充てるため取崩しをしながら、今後の大型事業を見据え、財政状況を勘案しながら積立てを実施していく。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5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他の特定目的基金については、将来負担を軽減するために設置している基金については、財政状況を勘案しながら積立てを実施していく。その他の基金については、基金を活用しながら行政サービスの向上や市民福祉の増進のために効果的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・文化施設整備基金：文化施設（図書館・文化ホール）の整備に充当する。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・公共施設総合管理基金：公共施設（市庁舎、各コミュニティセンター、小中学校施設など）の更新等に充当する。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・ふるさと伊東応援基金：伊東市を愛し、応援しようとする個人又は団体から寄せられた寄附金を適正に管理し、寄附者の意向を反映した事業に効果的に充当する。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・競輪事業収益金活用基金：競輪事業特別会計から一般会計に繰り入れられた競輪事業収益金を住民の福祉の増進　　　　に資する事業に充当する。</a:t>
          </a:r>
          <a:endParaRPr kumimoji="1" lang="en-US" altLang="ja-JP" sz="16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・福祉基金：市民の社会奉仕活動の推進、社会福祉事業の充実及び災害被災者の福祉の増進を図るため充当する。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6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新図書館建設に向け文化施設整備基金を</a:t>
          </a:r>
          <a:r>
            <a:rPr kumimoji="1" lang="en-US" altLang="ja-JP" sz="16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904</a:t>
          </a:r>
          <a:r>
            <a:rPr kumimoji="1" lang="ja-JP" altLang="en-US" sz="16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百万円、公共施設の老朽化対策として公共施設総合管理基金を</a:t>
          </a:r>
          <a:r>
            <a:rPr kumimoji="1" lang="en-US" altLang="ja-JP" sz="16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6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百万円、新たに創設した競輪事業収益金活用基金を</a:t>
          </a:r>
          <a:r>
            <a:rPr kumimoji="1" lang="en-US" altLang="ja-JP" sz="16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300</a:t>
          </a:r>
          <a:r>
            <a:rPr kumimoji="1" lang="ja-JP" altLang="en-US" sz="16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百万円を積み立てたことなどによる。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6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図書館・文化ホールの建設に向け、文化施設整備基金を活用していくとともに、公共施設の老朽化対策のため、公共施設総合管理基金については、財政状況を見ながら積立てを実施していく。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451</a:t>
          </a: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立てを実施したものの、新型コロナウイルス感染症対応地方創生臨時交付金を活用した給付型商品券事業や物価高騰対応重点支援地方創生臨時交付金を活用したキャッシュレス決済ポイント還元事業の一層の効果的な実施に当たって一定規模の一般財源が必要であったことなどから、</a:t>
          </a:r>
          <a:r>
            <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700</a:t>
          </a: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百万円の取崩しを実施したため、</a:t>
          </a:r>
          <a:r>
            <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249</a:t>
          </a: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百万円の減額となった。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景気後退による市税の大幅な減収や、大規模災害の発生など不測の事態に備えるため、行財政改革を継続しながら、標準財政規模の</a:t>
          </a:r>
          <a:r>
            <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億円）を維持しつつ、当初予算等では財政調整機能を果たすべく取崩し及び積立てを実施していく。</a:t>
          </a: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学校給食センターや健康福祉センターの本格的な元金償還が始まっていることから、</a:t>
          </a:r>
          <a:r>
            <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百万円を取り崩したものの、</a:t>
          </a:r>
          <a:r>
            <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89</a:t>
          </a: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百万円を積み立てたことなどにより</a:t>
          </a:r>
          <a:r>
            <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a:t>
          </a: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百万円の減額となった。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減債基金については、これまでの大型事業（学校給食センターなど）の起債の償還に充てるため取崩しをしながら、新図書館建設等の今後の大型事業を見据え、積立てを実施していく。</a:t>
          </a: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136E168-8EDD-4C35-AC55-1520F252F4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BC209BD-6545-4B93-A869-A1400933AD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261A4892-3C90-487E-8F34-53805DE0B90D}"/>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3E466175-0E34-403F-8BC0-F03A9E366E64}"/>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FF9BDE83-A86D-4BA9-B30E-6F4DD5790FEF}"/>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602B3FA7-8AA9-4138-B2A9-30B552395709}"/>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37C5D443-6127-4EF7-BFAB-008EE782D131}"/>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B9274C38-0984-4117-8B24-0EA884F373FE}"/>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静岡県伊東市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ED6A1397-718A-4136-973A-498475781511}"/>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F9F81731-5629-40B1-BD18-6F6995073391}"/>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D2BFC8AF-9240-4980-A17D-E989B2E5FDC3}"/>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DE5160B9-F5B4-42E8-9E4F-CFC544BD630A}"/>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4B4D77D4-9B74-4D23-8524-2376D8B71EB7}"/>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124E0EC8-E019-4553-B432-DDC9771E0E3A}"/>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65,433
64,564
124.02
33,053,065
31,486,311
1,053,305
16,745,501
22,069,222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7DEC8308-C7A1-4C11-B485-FF88CBAE1F2D}"/>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BF5A0047-96D9-4933-9B78-ACF4790EB243}"/>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F356B5B7-7954-48AA-B2A0-450408318051}"/>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FB043191-3EA6-4028-8B60-B0C60C6C6D07}"/>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BD22192A-80BE-40FD-9245-5632D8BF1E5E}"/>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637E899F-A076-447A-9759-ED071BC0296A}"/>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BCD0EBCD-364E-4311-BE08-9AD10121E371}"/>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FFEFF552-8764-4C75-9094-B96B26F6C48A}"/>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7E2DF148-B6B9-42DE-9B2A-C5B4CC02DE14}"/>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88AD4E46-FEE3-42B0-8A62-AF1E844D4C15}"/>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4C507F06-3074-4030-8FD9-6F599676E475}"/>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9DCD2691-8247-41FE-B3E2-154A1583301F}"/>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4772E5CE-F66F-4FDC-8EF7-91368F953722}"/>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7552E6E6-3257-44BC-9619-A05E0479FED2}"/>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90C0D559-FA67-41B0-903E-72EB2AB8170D}"/>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7A128BB0-9240-41FA-BAC3-73670363B1BC}"/>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59E95814-12DC-4D53-A055-2A81902C020C}"/>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203400E8-8DAD-4FD0-89D7-CF7A4514D614}"/>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494311C4-535D-4041-B130-E01B6AD85F28}"/>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724BF89E-84EC-49D4-9525-72DBD1A5D0F1}"/>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a:extLst>
            <a:ext uri="{FF2B5EF4-FFF2-40B4-BE49-F238E27FC236}">
              <a16:creationId xmlns:a16="http://schemas.microsoft.com/office/drawing/2014/main" id="{C66942A5-2A45-4B8F-AD49-8ABC979C4922}"/>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a:extLst>
            <a:ext uri="{FF2B5EF4-FFF2-40B4-BE49-F238E27FC236}">
              <a16:creationId xmlns:a16="http://schemas.microsoft.com/office/drawing/2014/main" id="{CE0F7D6E-0E7C-4F84-B316-9401457AF24D}"/>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3FBF046E-AE44-4372-A598-1B06AA3D3460}"/>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084A68B4-6B50-40FB-96B3-13B071235981}"/>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BF5F2910-79DD-473D-A26C-176E17D9243B}"/>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03EA3224-6127-42F6-9D1E-4B4096DD85C6}"/>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B0505324-7895-4DA0-BDCA-4788A8E4E4DD}"/>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3A77BD44-0F16-47C7-95E1-E11976C65D32}"/>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2E62AE31-4285-41DC-B980-45ED4F81A0D6}"/>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EDABFF1A-E956-45A5-BDD9-645728DD652A}"/>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DE238BA6-6285-4227-81B5-131F4D581B41}"/>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99A28B82-9DFA-4C07-A239-376F271252D1}"/>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20838227-FC01-41BB-B26A-16F91C76F842}"/>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CF6CAC9A-6919-45A1-A14E-9238AB258440}"/>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02069E7D-F3A0-4007-9B3C-E9CEDDDA4F25}"/>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有形固定資産減価償却率は類似団体内平均値より</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ポイント高いものの、　当市では、平成２８年３月に策定し、令和５年５月に改訂をした伊東市公共施設等総合管理計画において、保有する公共施設等総量の適正化、長寿命化の推進及び民間活力の導入を基本方針とし、既存施設の機能集約や老朽化等により用途廃止した施設の除却を進めている。今後はさらに取組を加速し、有形固定資産減価償却率を低下させていく。</a:t>
          </a: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C9FFD720-1E71-41DF-BF0E-C7A0936702CE}"/>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706F18E7-BD19-4E58-BFC2-A690496F5A57}"/>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A6809324-8F55-4CD7-A460-EEFEED06167F}"/>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EE650E09-6051-4C76-B7B5-3700456E037F}"/>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5" name="テキスト ボックス 54">
          <a:extLst>
            <a:ext uri="{FF2B5EF4-FFF2-40B4-BE49-F238E27FC236}">
              <a16:creationId xmlns:a16="http://schemas.microsoft.com/office/drawing/2014/main" id="{486256E5-5194-4EC1-A442-3F23B8DA2E0F}"/>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D00D177C-02B2-4205-8D94-B4DE79F7AFE5}"/>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5B92D047-2BA7-4BE4-B82A-DD8B67240299}"/>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1200A5A2-1FF5-46F6-A5C2-B32BBFE060F0}"/>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3917DFE6-E01D-450D-B4CB-E1E1AF57CF9B}"/>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A5506AA6-75D2-4916-9DBE-BC2F9A0FB818}"/>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282853B5-C3FC-4333-8069-F4D13B5ACDFF}"/>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3B91EBE4-2731-40DE-9971-9FC1A75C4791}"/>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D1FB3D66-B8A4-4FBC-AF6B-14EC9879AACF}"/>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42375752-5567-4537-94F9-10E5DD68C75D}"/>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AF4F386A-E525-45D8-854C-70C1BCC71374}"/>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E4382D32-AEB7-4780-B933-75F9F1C84CA7}"/>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67" name="直線コネクタ 66">
          <a:extLst>
            <a:ext uri="{FF2B5EF4-FFF2-40B4-BE49-F238E27FC236}">
              <a16:creationId xmlns:a16="http://schemas.microsoft.com/office/drawing/2014/main" id="{9737EA91-5968-4568-9BA0-C60FB1030ADB}"/>
            </a:ext>
          </a:extLst>
        </xdr:cNvPr>
        <xdr:cNvCxnSpPr/>
      </xdr:nvCxnSpPr>
      <xdr:spPr>
        <a:xfrm flipV="1">
          <a:off x="4206240" y="5114925"/>
          <a:ext cx="1270" cy="148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8" name="有形固定資産減価償却率最小値テキスト">
          <a:extLst>
            <a:ext uri="{FF2B5EF4-FFF2-40B4-BE49-F238E27FC236}">
              <a16:creationId xmlns:a16="http://schemas.microsoft.com/office/drawing/2014/main" id="{A45A223A-06D7-4476-9FB9-C2416B4B04F6}"/>
            </a:ext>
          </a:extLst>
        </xdr:cNvPr>
        <xdr:cNvSpPr txBox="1"/>
      </xdr:nvSpPr>
      <xdr:spPr>
        <a:xfrm>
          <a:off x="4258945" y="6599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9" name="直線コネクタ 68">
          <a:extLst>
            <a:ext uri="{FF2B5EF4-FFF2-40B4-BE49-F238E27FC236}">
              <a16:creationId xmlns:a16="http://schemas.microsoft.com/office/drawing/2014/main" id="{6E81EF02-9843-4213-A7F0-D4747BEE7E0A}"/>
            </a:ext>
          </a:extLst>
        </xdr:cNvPr>
        <xdr:cNvCxnSpPr/>
      </xdr:nvCxnSpPr>
      <xdr:spPr>
        <a:xfrm>
          <a:off x="4119245" y="659553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0" name="有形固定資産減価償却率最大値テキスト">
          <a:extLst>
            <a:ext uri="{FF2B5EF4-FFF2-40B4-BE49-F238E27FC236}">
              <a16:creationId xmlns:a16="http://schemas.microsoft.com/office/drawing/2014/main" id="{0B001E62-C7FE-4871-B3D8-072B384957FE}"/>
            </a:ext>
          </a:extLst>
        </xdr:cNvPr>
        <xdr:cNvSpPr txBox="1"/>
      </xdr:nvSpPr>
      <xdr:spPr>
        <a:xfrm>
          <a:off x="4258945" y="4893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1" name="直線コネクタ 70">
          <a:extLst>
            <a:ext uri="{FF2B5EF4-FFF2-40B4-BE49-F238E27FC236}">
              <a16:creationId xmlns:a16="http://schemas.microsoft.com/office/drawing/2014/main" id="{E85A2543-FE18-4A7F-904D-7082B8A42B3F}"/>
            </a:ext>
          </a:extLst>
        </xdr:cNvPr>
        <xdr:cNvCxnSpPr/>
      </xdr:nvCxnSpPr>
      <xdr:spPr>
        <a:xfrm>
          <a:off x="4119245" y="511492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83625</xdr:rowOff>
    </xdr:from>
    <xdr:ext cx="405111" cy="259045"/>
    <xdr:sp macro="" textlink="">
      <xdr:nvSpPr>
        <xdr:cNvPr id="72" name="有形固定資産減価償却率平均値テキスト">
          <a:extLst>
            <a:ext uri="{FF2B5EF4-FFF2-40B4-BE49-F238E27FC236}">
              <a16:creationId xmlns:a16="http://schemas.microsoft.com/office/drawing/2014/main" id="{44CD8923-C137-4AAC-8C0F-896229A8EA9C}"/>
            </a:ext>
          </a:extLst>
        </xdr:cNvPr>
        <xdr:cNvSpPr txBox="1"/>
      </xdr:nvSpPr>
      <xdr:spPr>
        <a:xfrm>
          <a:off x="4258945" y="5882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3" name="フローチャート: 判断 72">
          <a:extLst>
            <a:ext uri="{FF2B5EF4-FFF2-40B4-BE49-F238E27FC236}">
              <a16:creationId xmlns:a16="http://schemas.microsoft.com/office/drawing/2014/main" id="{E37CD8ED-ED28-43A4-84EB-F2E9D7FDAE23}"/>
            </a:ext>
          </a:extLst>
        </xdr:cNvPr>
        <xdr:cNvSpPr/>
      </xdr:nvSpPr>
      <xdr:spPr>
        <a:xfrm>
          <a:off x="4157345" y="602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74" name="フローチャート: 判断 73">
          <a:extLst>
            <a:ext uri="{FF2B5EF4-FFF2-40B4-BE49-F238E27FC236}">
              <a16:creationId xmlns:a16="http://schemas.microsoft.com/office/drawing/2014/main" id="{FD00D2DA-E2D6-4252-8406-EA8CA73A8A71}"/>
            </a:ext>
          </a:extLst>
        </xdr:cNvPr>
        <xdr:cNvSpPr/>
      </xdr:nvSpPr>
      <xdr:spPr>
        <a:xfrm>
          <a:off x="3537585" y="60092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75" name="フローチャート: 判断 74">
          <a:extLst>
            <a:ext uri="{FF2B5EF4-FFF2-40B4-BE49-F238E27FC236}">
              <a16:creationId xmlns:a16="http://schemas.microsoft.com/office/drawing/2014/main" id="{9522885B-C627-4511-86D0-D345329208D7}"/>
            </a:ext>
          </a:extLst>
        </xdr:cNvPr>
        <xdr:cNvSpPr/>
      </xdr:nvSpPr>
      <xdr:spPr>
        <a:xfrm>
          <a:off x="2867025" y="59948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76" name="フローチャート: 判断 75">
          <a:extLst>
            <a:ext uri="{FF2B5EF4-FFF2-40B4-BE49-F238E27FC236}">
              <a16:creationId xmlns:a16="http://schemas.microsoft.com/office/drawing/2014/main" id="{32F455BA-F88F-4D49-9819-C9036314560C}"/>
            </a:ext>
          </a:extLst>
        </xdr:cNvPr>
        <xdr:cNvSpPr/>
      </xdr:nvSpPr>
      <xdr:spPr>
        <a:xfrm>
          <a:off x="2196465" y="59696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77" name="フローチャート: 判断 76">
          <a:extLst>
            <a:ext uri="{FF2B5EF4-FFF2-40B4-BE49-F238E27FC236}">
              <a16:creationId xmlns:a16="http://schemas.microsoft.com/office/drawing/2014/main" id="{EA1732D6-618C-4124-B791-89FEA3BCE15C}"/>
            </a:ext>
          </a:extLst>
        </xdr:cNvPr>
        <xdr:cNvSpPr/>
      </xdr:nvSpPr>
      <xdr:spPr>
        <a:xfrm>
          <a:off x="1525905" y="5919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E61BD75-DFDA-4667-8117-6A458B7F3D34}"/>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84D46CA9-6522-4C31-BE5A-0E5242D72C83}"/>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12FEB6D-274C-4DBB-9B02-B574BAB4707E}"/>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6A4E1731-FEE6-4AB4-B9AC-42106815725A}"/>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82BAB8A2-BD02-4B46-ADF5-EB6E02D29A75}"/>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143510</xdr:rowOff>
    </xdr:from>
    <xdr:to>
      <xdr:col>23</xdr:col>
      <xdr:colOff>136525</xdr:colOff>
      <xdr:row>32</xdr:row>
      <xdr:rowOff>73660</xdr:rowOff>
    </xdr:to>
    <xdr:sp macro="" textlink="">
      <xdr:nvSpPr>
        <xdr:cNvPr id="83" name="楕円 82">
          <a:extLst>
            <a:ext uri="{FF2B5EF4-FFF2-40B4-BE49-F238E27FC236}">
              <a16:creationId xmlns:a16="http://schemas.microsoft.com/office/drawing/2014/main" id="{A4D03F8D-36E7-492C-8E99-DD4581F6E6F8}"/>
            </a:ext>
          </a:extLst>
        </xdr:cNvPr>
        <xdr:cNvSpPr/>
      </xdr:nvSpPr>
      <xdr:spPr>
        <a:xfrm>
          <a:off x="4157345" y="6109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121937</xdr:rowOff>
    </xdr:from>
    <xdr:ext cx="405111" cy="259045"/>
    <xdr:sp macro="" textlink="">
      <xdr:nvSpPr>
        <xdr:cNvPr id="84" name="有形固定資産減価償却率該当値テキスト">
          <a:extLst>
            <a:ext uri="{FF2B5EF4-FFF2-40B4-BE49-F238E27FC236}">
              <a16:creationId xmlns:a16="http://schemas.microsoft.com/office/drawing/2014/main" id="{FD1E125D-01B1-429D-B75C-323780115BE4}"/>
            </a:ext>
          </a:extLst>
        </xdr:cNvPr>
        <xdr:cNvSpPr txBox="1"/>
      </xdr:nvSpPr>
      <xdr:spPr>
        <a:xfrm>
          <a:off x="4258945" y="6088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93133</xdr:rowOff>
    </xdr:from>
    <xdr:to>
      <xdr:col>19</xdr:col>
      <xdr:colOff>187325</xdr:colOff>
      <xdr:row>32</xdr:row>
      <xdr:rowOff>23283</xdr:rowOff>
    </xdr:to>
    <xdr:sp macro="" textlink="">
      <xdr:nvSpPr>
        <xdr:cNvPr id="85" name="楕円 84">
          <a:extLst>
            <a:ext uri="{FF2B5EF4-FFF2-40B4-BE49-F238E27FC236}">
              <a16:creationId xmlns:a16="http://schemas.microsoft.com/office/drawing/2014/main" id="{0766061C-69D8-46B1-B3EB-570A004CC0EF}"/>
            </a:ext>
          </a:extLst>
        </xdr:cNvPr>
        <xdr:cNvSpPr/>
      </xdr:nvSpPr>
      <xdr:spPr>
        <a:xfrm>
          <a:off x="3537585" y="60595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143933</xdr:rowOff>
    </xdr:from>
    <xdr:to>
      <xdr:col>23</xdr:col>
      <xdr:colOff>85725</xdr:colOff>
      <xdr:row>32</xdr:row>
      <xdr:rowOff>22860</xdr:rowOff>
    </xdr:to>
    <xdr:cxnSp macro="">
      <xdr:nvCxnSpPr>
        <xdr:cNvPr id="86" name="直線コネクタ 85">
          <a:extLst>
            <a:ext uri="{FF2B5EF4-FFF2-40B4-BE49-F238E27FC236}">
              <a16:creationId xmlns:a16="http://schemas.microsoft.com/office/drawing/2014/main" id="{C841D223-DC80-4649-82FA-AC6611B80A4F}"/>
            </a:ext>
          </a:extLst>
        </xdr:cNvPr>
        <xdr:cNvCxnSpPr/>
      </xdr:nvCxnSpPr>
      <xdr:spPr>
        <a:xfrm>
          <a:off x="3588385" y="6110393"/>
          <a:ext cx="619760" cy="4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39158</xdr:rowOff>
    </xdr:from>
    <xdr:to>
      <xdr:col>15</xdr:col>
      <xdr:colOff>187325</xdr:colOff>
      <xdr:row>31</xdr:row>
      <xdr:rowOff>140758</xdr:rowOff>
    </xdr:to>
    <xdr:sp macro="" textlink="">
      <xdr:nvSpPr>
        <xdr:cNvPr id="87" name="楕円 86">
          <a:extLst>
            <a:ext uri="{FF2B5EF4-FFF2-40B4-BE49-F238E27FC236}">
              <a16:creationId xmlns:a16="http://schemas.microsoft.com/office/drawing/2014/main" id="{6B22C884-2DF0-4B69-91FA-284EB2E2F436}"/>
            </a:ext>
          </a:extLst>
        </xdr:cNvPr>
        <xdr:cNvSpPr/>
      </xdr:nvSpPr>
      <xdr:spPr>
        <a:xfrm>
          <a:off x="2867025" y="60056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89958</xdr:rowOff>
    </xdr:from>
    <xdr:to>
      <xdr:col>19</xdr:col>
      <xdr:colOff>136525</xdr:colOff>
      <xdr:row>31</xdr:row>
      <xdr:rowOff>143933</xdr:rowOff>
    </xdr:to>
    <xdr:cxnSp macro="">
      <xdr:nvCxnSpPr>
        <xdr:cNvPr id="88" name="直線コネクタ 87">
          <a:extLst>
            <a:ext uri="{FF2B5EF4-FFF2-40B4-BE49-F238E27FC236}">
              <a16:creationId xmlns:a16="http://schemas.microsoft.com/office/drawing/2014/main" id="{37708F68-7265-4ACF-B449-1B1D415E312C}"/>
            </a:ext>
          </a:extLst>
        </xdr:cNvPr>
        <xdr:cNvCxnSpPr/>
      </xdr:nvCxnSpPr>
      <xdr:spPr>
        <a:xfrm>
          <a:off x="2917825" y="6056418"/>
          <a:ext cx="67056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167428</xdr:rowOff>
    </xdr:from>
    <xdr:to>
      <xdr:col>11</xdr:col>
      <xdr:colOff>187325</xdr:colOff>
      <xdr:row>31</xdr:row>
      <xdr:rowOff>97578</xdr:rowOff>
    </xdr:to>
    <xdr:sp macro="" textlink="">
      <xdr:nvSpPr>
        <xdr:cNvPr id="89" name="楕円 88">
          <a:extLst>
            <a:ext uri="{FF2B5EF4-FFF2-40B4-BE49-F238E27FC236}">
              <a16:creationId xmlns:a16="http://schemas.microsoft.com/office/drawing/2014/main" id="{998215A0-8911-4AE9-B7A8-48AE6CB8791A}"/>
            </a:ext>
          </a:extLst>
        </xdr:cNvPr>
        <xdr:cNvSpPr/>
      </xdr:nvSpPr>
      <xdr:spPr>
        <a:xfrm>
          <a:off x="2196465" y="59662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46778</xdr:rowOff>
    </xdr:from>
    <xdr:to>
      <xdr:col>15</xdr:col>
      <xdr:colOff>136525</xdr:colOff>
      <xdr:row>31</xdr:row>
      <xdr:rowOff>89958</xdr:rowOff>
    </xdr:to>
    <xdr:cxnSp macro="">
      <xdr:nvCxnSpPr>
        <xdr:cNvPr id="90" name="直線コネクタ 89">
          <a:extLst>
            <a:ext uri="{FF2B5EF4-FFF2-40B4-BE49-F238E27FC236}">
              <a16:creationId xmlns:a16="http://schemas.microsoft.com/office/drawing/2014/main" id="{1B9203F3-CAA7-4EA4-AFB5-D81DB9B7EBE4}"/>
            </a:ext>
          </a:extLst>
        </xdr:cNvPr>
        <xdr:cNvCxnSpPr/>
      </xdr:nvCxnSpPr>
      <xdr:spPr>
        <a:xfrm>
          <a:off x="2247265" y="6013238"/>
          <a:ext cx="6705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113453</xdr:rowOff>
    </xdr:from>
    <xdr:to>
      <xdr:col>7</xdr:col>
      <xdr:colOff>187325</xdr:colOff>
      <xdr:row>31</xdr:row>
      <xdr:rowOff>43603</xdr:rowOff>
    </xdr:to>
    <xdr:sp macro="" textlink="">
      <xdr:nvSpPr>
        <xdr:cNvPr id="91" name="楕円 90">
          <a:extLst>
            <a:ext uri="{FF2B5EF4-FFF2-40B4-BE49-F238E27FC236}">
              <a16:creationId xmlns:a16="http://schemas.microsoft.com/office/drawing/2014/main" id="{977E9F3C-DBED-4500-AB1A-4145356AB46B}"/>
            </a:ext>
          </a:extLst>
        </xdr:cNvPr>
        <xdr:cNvSpPr/>
      </xdr:nvSpPr>
      <xdr:spPr>
        <a:xfrm>
          <a:off x="1525905" y="59122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164253</xdr:rowOff>
    </xdr:from>
    <xdr:to>
      <xdr:col>11</xdr:col>
      <xdr:colOff>136525</xdr:colOff>
      <xdr:row>31</xdr:row>
      <xdr:rowOff>46778</xdr:rowOff>
    </xdr:to>
    <xdr:cxnSp macro="">
      <xdr:nvCxnSpPr>
        <xdr:cNvPr id="92" name="直線コネクタ 91">
          <a:extLst>
            <a:ext uri="{FF2B5EF4-FFF2-40B4-BE49-F238E27FC236}">
              <a16:creationId xmlns:a16="http://schemas.microsoft.com/office/drawing/2014/main" id="{7693D59C-205F-42F8-970A-AD3C0F0FF608}"/>
            </a:ext>
          </a:extLst>
        </xdr:cNvPr>
        <xdr:cNvCxnSpPr/>
      </xdr:nvCxnSpPr>
      <xdr:spPr>
        <a:xfrm>
          <a:off x="1576705" y="5963073"/>
          <a:ext cx="670560" cy="5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160884</xdr:rowOff>
    </xdr:from>
    <xdr:ext cx="405111" cy="259045"/>
    <xdr:sp macro="" textlink="">
      <xdr:nvSpPr>
        <xdr:cNvPr id="93" name="n_1aveValue有形固定資産減価償却率">
          <a:extLst>
            <a:ext uri="{FF2B5EF4-FFF2-40B4-BE49-F238E27FC236}">
              <a16:creationId xmlns:a16="http://schemas.microsoft.com/office/drawing/2014/main" id="{0C9AA204-FF24-4ADF-A566-4609333526F4}"/>
            </a:ext>
          </a:extLst>
        </xdr:cNvPr>
        <xdr:cNvSpPr txBox="1"/>
      </xdr:nvSpPr>
      <xdr:spPr>
        <a:xfrm>
          <a:off x="3395989" y="5792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146490</xdr:rowOff>
    </xdr:from>
    <xdr:ext cx="405111" cy="259045"/>
    <xdr:sp macro="" textlink="">
      <xdr:nvSpPr>
        <xdr:cNvPr id="94" name="n_2aveValue有形固定資産減価償却率">
          <a:extLst>
            <a:ext uri="{FF2B5EF4-FFF2-40B4-BE49-F238E27FC236}">
              <a16:creationId xmlns:a16="http://schemas.microsoft.com/office/drawing/2014/main" id="{296A88FC-815D-4AE6-B52E-D0B29012ED01}"/>
            </a:ext>
          </a:extLst>
        </xdr:cNvPr>
        <xdr:cNvSpPr txBox="1"/>
      </xdr:nvSpPr>
      <xdr:spPr>
        <a:xfrm>
          <a:off x="2738129" y="5777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95902</xdr:rowOff>
    </xdr:from>
    <xdr:ext cx="405111" cy="259045"/>
    <xdr:sp macro="" textlink="">
      <xdr:nvSpPr>
        <xdr:cNvPr id="95" name="n_3aveValue有形固定資産減価償却率">
          <a:extLst>
            <a:ext uri="{FF2B5EF4-FFF2-40B4-BE49-F238E27FC236}">
              <a16:creationId xmlns:a16="http://schemas.microsoft.com/office/drawing/2014/main" id="{054B98CF-B18B-4313-9B37-3B3B8F3F19F5}"/>
            </a:ext>
          </a:extLst>
        </xdr:cNvPr>
        <xdr:cNvSpPr txBox="1"/>
      </xdr:nvSpPr>
      <xdr:spPr>
        <a:xfrm>
          <a:off x="2067569"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41927</xdr:rowOff>
    </xdr:from>
    <xdr:ext cx="405111" cy="259045"/>
    <xdr:sp macro="" textlink="">
      <xdr:nvSpPr>
        <xdr:cNvPr id="96" name="n_4aveValue有形固定資産減価償却率">
          <a:extLst>
            <a:ext uri="{FF2B5EF4-FFF2-40B4-BE49-F238E27FC236}">
              <a16:creationId xmlns:a16="http://schemas.microsoft.com/office/drawing/2014/main" id="{C924FEBC-C04F-4FF4-A33D-EBE4CD60077F}"/>
            </a:ext>
          </a:extLst>
        </xdr:cNvPr>
        <xdr:cNvSpPr txBox="1"/>
      </xdr:nvSpPr>
      <xdr:spPr>
        <a:xfrm>
          <a:off x="1397009" y="600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14410</xdr:rowOff>
    </xdr:from>
    <xdr:ext cx="405111" cy="259045"/>
    <xdr:sp macro="" textlink="">
      <xdr:nvSpPr>
        <xdr:cNvPr id="97" name="n_1mainValue有形固定資産減価償却率">
          <a:extLst>
            <a:ext uri="{FF2B5EF4-FFF2-40B4-BE49-F238E27FC236}">
              <a16:creationId xmlns:a16="http://schemas.microsoft.com/office/drawing/2014/main" id="{227FD44F-8E3A-412B-96DB-02FC07215023}"/>
            </a:ext>
          </a:extLst>
        </xdr:cNvPr>
        <xdr:cNvSpPr txBox="1"/>
      </xdr:nvSpPr>
      <xdr:spPr>
        <a:xfrm>
          <a:off x="3395989" y="6148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131885</xdr:rowOff>
    </xdr:from>
    <xdr:ext cx="405111" cy="259045"/>
    <xdr:sp macro="" textlink="">
      <xdr:nvSpPr>
        <xdr:cNvPr id="98" name="n_2mainValue有形固定資産減価償却率">
          <a:extLst>
            <a:ext uri="{FF2B5EF4-FFF2-40B4-BE49-F238E27FC236}">
              <a16:creationId xmlns:a16="http://schemas.microsoft.com/office/drawing/2014/main" id="{2FF18217-173A-4C92-8006-1B890D812DA1}"/>
            </a:ext>
          </a:extLst>
        </xdr:cNvPr>
        <xdr:cNvSpPr txBox="1"/>
      </xdr:nvSpPr>
      <xdr:spPr>
        <a:xfrm>
          <a:off x="2738129" y="609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114105</xdr:rowOff>
    </xdr:from>
    <xdr:ext cx="405111" cy="259045"/>
    <xdr:sp macro="" textlink="">
      <xdr:nvSpPr>
        <xdr:cNvPr id="99" name="n_3mainValue有形固定資産減価償却率">
          <a:extLst>
            <a:ext uri="{FF2B5EF4-FFF2-40B4-BE49-F238E27FC236}">
              <a16:creationId xmlns:a16="http://schemas.microsoft.com/office/drawing/2014/main" id="{86CF9810-C4E1-4225-A4D3-C4CC0269D1B4}"/>
            </a:ext>
          </a:extLst>
        </xdr:cNvPr>
        <xdr:cNvSpPr txBox="1"/>
      </xdr:nvSpPr>
      <xdr:spPr>
        <a:xfrm>
          <a:off x="2067569" y="574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60130</xdr:rowOff>
    </xdr:from>
    <xdr:ext cx="405111" cy="259045"/>
    <xdr:sp macro="" textlink="">
      <xdr:nvSpPr>
        <xdr:cNvPr id="100" name="n_4mainValue有形固定資産減価償却率">
          <a:extLst>
            <a:ext uri="{FF2B5EF4-FFF2-40B4-BE49-F238E27FC236}">
              <a16:creationId xmlns:a16="http://schemas.microsoft.com/office/drawing/2014/main" id="{7AE1B077-B1C6-404A-8B37-427F27CD96A3}"/>
            </a:ext>
          </a:extLst>
        </xdr:cNvPr>
        <xdr:cNvSpPr txBox="1"/>
      </xdr:nvSpPr>
      <xdr:spPr>
        <a:xfrm>
          <a:off x="1397009" y="5691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B59F5959-B1AB-4293-A182-F5B471503AE9}"/>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5BDB0239-B6F7-4B20-8982-C1CFF8270FFF}"/>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14F5FE0F-25CB-4F4A-81E3-4EAB7F8179C1}"/>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B5B46C90-006B-412E-87E8-373E733E98C4}"/>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85087E52-CF3A-4295-88D8-146CD964DD15}"/>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C31E010F-49B9-4ADA-9606-256CD9BB80E5}"/>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11278084-7A84-416B-A13A-53E4CD48E65D}"/>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53BD36DB-05C9-4F9E-AB1A-7BDFD1FE7D32}"/>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543B3ADE-1F3C-46C3-B58E-F5FEF2E5311D}"/>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E519428F-FE88-43C8-9303-6432297FEF1E}"/>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BD0F2E88-49A8-492F-BFC7-322A704A3F09}"/>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8904DCCA-0C4D-4BC5-9694-BA863C7D4B80}"/>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7CF35983-C247-4737-93B2-94F50AC11238}"/>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内平均値より低く、主な要因として、臨時財政対策債発行可能額の減少により地方債現在高が減少したこと、文化施設整備基金への積立てにより充当可能基金が増加していることが考えられる。</a:t>
          </a:r>
        </a:p>
        <a:p>
          <a:r>
            <a:rPr kumimoji="1" lang="ja-JP" altLang="en-US" sz="1100">
              <a:latin typeface="ＭＳ Ｐゴシック" panose="020B0600070205080204" pitchFamily="50" charset="-128"/>
              <a:ea typeface="ＭＳ Ｐゴシック" panose="020B0600070205080204" pitchFamily="50" charset="-128"/>
            </a:rPr>
            <a:t>　経常一般財源等及び経常経費充当一般財源等については前年同水準であることから、債務償還比率は前年度から</a:t>
          </a:r>
          <a:r>
            <a:rPr kumimoji="1" lang="en-US" altLang="ja-JP" sz="1100">
              <a:latin typeface="ＭＳ Ｐゴシック" panose="020B0600070205080204" pitchFamily="50" charset="-128"/>
              <a:ea typeface="ＭＳ Ｐゴシック" panose="020B0600070205080204" pitchFamily="50" charset="-128"/>
            </a:rPr>
            <a:t>57.9</a:t>
          </a:r>
          <a:r>
            <a:rPr kumimoji="1" lang="ja-JP" altLang="en-US" sz="1100">
              <a:latin typeface="ＭＳ Ｐゴシック" panose="020B0600070205080204" pitchFamily="50" charset="-128"/>
              <a:ea typeface="ＭＳ Ｐゴシック" panose="020B0600070205080204" pitchFamily="50" charset="-128"/>
            </a:rPr>
            <a:t>ポイント低下しており、今後も同水準程度を維持するために、地方債等の債務の抑制に努めていく。</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43553B24-6453-4D82-8DE7-227A8BD04E68}"/>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8CCAE5DF-E7B6-4ECF-9307-EBCB8C5FC584}"/>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6190A73C-84CE-4EBA-86A7-FBF42A8F36C1}"/>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DD6D8693-1284-4AB5-8CD7-C886A00F6439}"/>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FA34E182-3C2C-4ECC-B308-60C904B564BE}"/>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8AC60FC6-09DC-487E-9AD6-6EC9E2EE44DE}"/>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BA211735-C18E-4A07-982D-D01308833EE8}"/>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5A157260-7F38-4F8E-B793-5ED20C6F2939}"/>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6721F9DB-0273-4E6D-BBD6-F9666EAD2D78}"/>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CEAD5E09-5442-46B7-8355-E011546EFF67}"/>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E6997231-E469-49A8-BCD8-63BEC62147BC}"/>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3F7F8D18-7885-4DA0-A465-187A8EC86B41}"/>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30132DC8-8A02-41FF-957A-7893214A9523}"/>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6C48E0BD-B181-4B9E-A8D1-0A0F7BE7FB28}"/>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7D1576DD-1FB3-41D4-92AC-1AF79B60BAF9}"/>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29" name="直線コネクタ 128">
          <a:extLst>
            <a:ext uri="{FF2B5EF4-FFF2-40B4-BE49-F238E27FC236}">
              <a16:creationId xmlns:a16="http://schemas.microsoft.com/office/drawing/2014/main" id="{422270D3-3639-4D75-9211-D534D4A0ED52}"/>
            </a:ext>
          </a:extLst>
        </xdr:cNvPr>
        <xdr:cNvCxnSpPr/>
      </xdr:nvCxnSpPr>
      <xdr:spPr>
        <a:xfrm flipV="1">
          <a:off x="13027660" y="5211868"/>
          <a:ext cx="1269" cy="1220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30" name="債務償還比率最小値テキスト">
          <a:extLst>
            <a:ext uri="{FF2B5EF4-FFF2-40B4-BE49-F238E27FC236}">
              <a16:creationId xmlns:a16="http://schemas.microsoft.com/office/drawing/2014/main" id="{A5539EAC-FAAB-4A33-B8C3-A39639877B7A}"/>
            </a:ext>
          </a:extLst>
        </xdr:cNvPr>
        <xdr:cNvSpPr txBox="1"/>
      </xdr:nvSpPr>
      <xdr:spPr>
        <a:xfrm>
          <a:off x="13080365" y="643572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31" name="直線コネクタ 130">
          <a:extLst>
            <a:ext uri="{FF2B5EF4-FFF2-40B4-BE49-F238E27FC236}">
              <a16:creationId xmlns:a16="http://schemas.microsoft.com/office/drawing/2014/main" id="{A6EAEA5F-1A43-4721-BB88-9CF23CB6A9B2}"/>
            </a:ext>
          </a:extLst>
        </xdr:cNvPr>
        <xdr:cNvCxnSpPr/>
      </xdr:nvCxnSpPr>
      <xdr:spPr>
        <a:xfrm>
          <a:off x="12963525" y="64319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053D3295-A9D7-4F89-B006-68116D1638BC}"/>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066B5FEA-C03D-4FAC-B647-6DF8DE2630EA}"/>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116998</xdr:rowOff>
    </xdr:from>
    <xdr:ext cx="469744" cy="259045"/>
    <xdr:sp macro="" textlink="">
      <xdr:nvSpPr>
        <xdr:cNvPr id="134" name="債務償還比率平均値テキスト">
          <a:extLst>
            <a:ext uri="{FF2B5EF4-FFF2-40B4-BE49-F238E27FC236}">
              <a16:creationId xmlns:a16="http://schemas.microsoft.com/office/drawing/2014/main" id="{1A63869C-28F6-4CAB-9A93-B284460612EF}"/>
            </a:ext>
          </a:extLst>
        </xdr:cNvPr>
        <xdr:cNvSpPr txBox="1"/>
      </xdr:nvSpPr>
      <xdr:spPr>
        <a:xfrm>
          <a:off x="13080365" y="5748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5" name="フローチャート: 判断 134">
          <a:extLst>
            <a:ext uri="{FF2B5EF4-FFF2-40B4-BE49-F238E27FC236}">
              <a16:creationId xmlns:a16="http://schemas.microsoft.com/office/drawing/2014/main" id="{CAE621D6-781E-4912-8433-C05E6FDAE8CC}"/>
            </a:ext>
          </a:extLst>
        </xdr:cNvPr>
        <xdr:cNvSpPr/>
      </xdr:nvSpPr>
      <xdr:spPr>
        <a:xfrm>
          <a:off x="13001625" y="57697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36" name="フローチャート: 判断 135">
          <a:extLst>
            <a:ext uri="{FF2B5EF4-FFF2-40B4-BE49-F238E27FC236}">
              <a16:creationId xmlns:a16="http://schemas.microsoft.com/office/drawing/2014/main" id="{B78AA196-442A-4E87-9976-4EBA743EF841}"/>
            </a:ext>
          </a:extLst>
        </xdr:cNvPr>
        <xdr:cNvSpPr/>
      </xdr:nvSpPr>
      <xdr:spPr>
        <a:xfrm>
          <a:off x="12359005" y="57484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37" name="フローチャート: 判断 136">
          <a:extLst>
            <a:ext uri="{FF2B5EF4-FFF2-40B4-BE49-F238E27FC236}">
              <a16:creationId xmlns:a16="http://schemas.microsoft.com/office/drawing/2014/main" id="{90CA0B28-AB54-4427-90D4-BF95030935F9}"/>
            </a:ext>
          </a:extLst>
        </xdr:cNvPr>
        <xdr:cNvSpPr/>
      </xdr:nvSpPr>
      <xdr:spPr>
        <a:xfrm>
          <a:off x="11688445" y="569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38" name="フローチャート: 判断 137">
          <a:extLst>
            <a:ext uri="{FF2B5EF4-FFF2-40B4-BE49-F238E27FC236}">
              <a16:creationId xmlns:a16="http://schemas.microsoft.com/office/drawing/2014/main" id="{D096763F-F065-4353-92AD-FE7C6F77DD59}"/>
            </a:ext>
          </a:extLst>
        </xdr:cNvPr>
        <xdr:cNvSpPr/>
      </xdr:nvSpPr>
      <xdr:spPr>
        <a:xfrm>
          <a:off x="11017885" y="58936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39" name="フローチャート: 判断 138">
          <a:extLst>
            <a:ext uri="{FF2B5EF4-FFF2-40B4-BE49-F238E27FC236}">
              <a16:creationId xmlns:a16="http://schemas.microsoft.com/office/drawing/2014/main" id="{6CE0D766-C734-4F02-B3CD-D9EA4B783AE1}"/>
            </a:ext>
          </a:extLst>
        </xdr:cNvPr>
        <xdr:cNvSpPr/>
      </xdr:nvSpPr>
      <xdr:spPr>
        <a:xfrm>
          <a:off x="10347325" y="5910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733C340-AEC1-4538-B1F3-BE162E9E6E84}"/>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CE92510D-100C-4B18-BED3-BD3F1E56E4DF}"/>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AFFC8013-5715-49B3-A223-D2EACB8D6EF0}"/>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2C9F747-4AFD-43E5-98DD-272BC74F5DC8}"/>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35634AB6-80D2-4525-8E3F-53D0602F0D2E}"/>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150135</xdr:rowOff>
    </xdr:from>
    <xdr:to>
      <xdr:col>76</xdr:col>
      <xdr:colOff>73025</xdr:colOff>
      <xdr:row>29</xdr:row>
      <xdr:rowOff>80285</xdr:rowOff>
    </xdr:to>
    <xdr:sp macro="" textlink="">
      <xdr:nvSpPr>
        <xdr:cNvPr id="145" name="楕円 144">
          <a:extLst>
            <a:ext uri="{FF2B5EF4-FFF2-40B4-BE49-F238E27FC236}">
              <a16:creationId xmlns:a16="http://schemas.microsoft.com/office/drawing/2014/main" id="{EFD0B043-D229-4A58-9976-2570B9F300F9}"/>
            </a:ext>
          </a:extLst>
        </xdr:cNvPr>
        <xdr:cNvSpPr/>
      </xdr:nvSpPr>
      <xdr:spPr>
        <a:xfrm>
          <a:off x="13001625" y="56136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1562</xdr:rowOff>
    </xdr:from>
    <xdr:ext cx="469744" cy="259045"/>
    <xdr:sp macro="" textlink="">
      <xdr:nvSpPr>
        <xdr:cNvPr id="146" name="債務償還比率該当値テキスト">
          <a:extLst>
            <a:ext uri="{FF2B5EF4-FFF2-40B4-BE49-F238E27FC236}">
              <a16:creationId xmlns:a16="http://schemas.microsoft.com/office/drawing/2014/main" id="{96603612-1F62-456D-9B08-BAD97F3A5DAC}"/>
            </a:ext>
          </a:extLst>
        </xdr:cNvPr>
        <xdr:cNvSpPr txBox="1"/>
      </xdr:nvSpPr>
      <xdr:spPr>
        <a:xfrm>
          <a:off x="13080365" y="5465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48133</xdr:rowOff>
    </xdr:from>
    <xdr:to>
      <xdr:col>72</xdr:col>
      <xdr:colOff>123825</xdr:colOff>
      <xdr:row>29</xdr:row>
      <xdr:rowOff>149733</xdr:rowOff>
    </xdr:to>
    <xdr:sp macro="" textlink="">
      <xdr:nvSpPr>
        <xdr:cNvPr id="147" name="楕円 146">
          <a:extLst>
            <a:ext uri="{FF2B5EF4-FFF2-40B4-BE49-F238E27FC236}">
              <a16:creationId xmlns:a16="http://schemas.microsoft.com/office/drawing/2014/main" id="{CD87E65E-E33F-4114-881B-2460A70BD407}"/>
            </a:ext>
          </a:extLst>
        </xdr:cNvPr>
        <xdr:cNvSpPr/>
      </xdr:nvSpPr>
      <xdr:spPr>
        <a:xfrm>
          <a:off x="12359005" y="567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29485</xdr:rowOff>
    </xdr:from>
    <xdr:to>
      <xdr:col>76</xdr:col>
      <xdr:colOff>22225</xdr:colOff>
      <xdr:row>29</xdr:row>
      <xdr:rowOff>98933</xdr:rowOff>
    </xdr:to>
    <xdr:cxnSp macro="">
      <xdr:nvCxnSpPr>
        <xdr:cNvPr id="148" name="直線コネクタ 147">
          <a:extLst>
            <a:ext uri="{FF2B5EF4-FFF2-40B4-BE49-F238E27FC236}">
              <a16:creationId xmlns:a16="http://schemas.microsoft.com/office/drawing/2014/main" id="{FA6535D0-4CC0-4786-9DA2-AB2D579B9571}"/>
            </a:ext>
          </a:extLst>
        </xdr:cNvPr>
        <xdr:cNvCxnSpPr/>
      </xdr:nvCxnSpPr>
      <xdr:spPr>
        <a:xfrm flipV="1">
          <a:off x="12409805" y="5660665"/>
          <a:ext cx="619760" cy="6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20306</xdr:rowOff>
    </xdr:from>
    <xdr:to>
      <xdr:col>68</xdr:col>
      <xdr:colOff>123825</xdr:colOff>
      <xdr:row>29</xdr:row>
      <xdr:rowOff>121906</xdr:rowOff>
    </xdr:to>
    <xdr:sp macro="" textlink="">
      <xdr:nvSpPr>
        <xdr:cNvPr id="149" name="楕円 148">
          <a:extLst>
            <a:ext uri="{FF2B5EF4-FFF2-40B4-BE49-F238E27FC236}">
              <a16:creationId xmlns:a16="http://schemas.microsoft.com/office/drawing/2014/main" id="{A5A32CF6-9195-44BF-B6AB-EBE1DC9CDC44}"/>
            </a:ext>
          </a:extLst>
        </xdr:cNvPr>
        <xdr:cNvSpPr/>
      </xdr:nvSpPr>
      <xdr:spPr>
        <a:xfrm>
          <a:off x="11688445" y="565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71106</xdr:rowOff>
    </xdr:from>
    <xdr:to>
      <xdr:col>72</xdr:col>
      <xdr:colOff>73025</xdr:colOff>
      <xdr:row>29</xdr:row>
      <xdr:rowOff>98933</xdr:rowOff>
    </xdr:to>
    <xdr:cxnSp macro="">
      <xdr:nvCxnSpPr>
        <xdr:cNvPr id="150" name="直線コネクタ 149">
          <a:extLst>
            <a:ext uri="{FF2B5EF4-FFF2-40B4-BE49-F238E27FC236}">
              <a16:creationId xmlns:a16="http://schemas.microsoft.com/office/drawing/2014/main" id="{91DC42AA-5A05-4E4A-8FF5-19A77683CF93}"/>
            </a:ext>
          </a:extLst>
        </xdr:cNvPr>
        <xdr:cNvCxnSpPr/>
      </xdr:nvCxnSpPr>
      <xdr:spPr>
        <a:xfrm>
          <a:off x="11739245" y="5702286"/>
          <a:ext cx="670560" cy="2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46284</xdr:rowOff>
    </xdr:from>
    <xdr:to>
      <xdr:col>64</xdr:col>
      <xdr:colOff>123825</xdr:colOff>
      <xdr:row>30</xdr:row>
      <xdr:rowOff>147884</xdr:rowOff>
    </xdr:to>
    <xdr:sp macro="" textlink="">
      <xdr:nvSpPr>
        <xdr:cNvPr id="151" name="楕円 150">
          <a:extLst>
            <a:ext uri="{FF2B5EF4-FFF2-40B4-BE49-F238E27FC236}">
              <a16:creationId xmlns:a16="http://schemas.microsoft.com/office/drawing/2014/main" id="{5D72B688-7EFF-48AA-A058-89996F1E8735}"/>
            </a:ext>
          </a:extLst>
        </xdr:cNvPr>
        <xdr:cNvSpPr/>
      </xdr:nvSpPr>
      <xdr:spPr>
        <a:xfrm>
          <a:off x="11017885" y="584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71106</xdr:rowOff>
    </xdr:from>
    <xdr:to>
      <xdr:col>68</xdr:col>
      <xdr:colOff>73025</xdr:colOff>
      <xdr:row>30</xdr:row>
      <xdr:rowOff>97084</xdr:rowOff>
    </xdr:to>
    <xdr:cxnSp macro="">
      <xdr:nvCxnSpPr>
        <xdr:cNvPr id="152" name="直線コネクタ 151">
          <a:extLst>
            <a:ext uri="{FF2B5EF4-FFF2-40B4-BE49-F238E27FC236}">
              <a16:creationId xmlns:a16="http://schemas.microsoft.com/office/drawing/2014/main" id="{0715F7DC-5ADE-4DC5-87BE-9DA3EA92313B}"/>
            </a:ext>
          </a:extLst>
        </xdr:cNvPr>
        <xdr:cNvCxnSpPr/>
      </xdr:nvCxnSpPr>
      <xdr:spPr>
        <a:xfrm flipV="1">
          <a:off x="11068685" y="5702286"/>
          <a:ext cx="670560" cy="19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152245</xdr:rowOff>
    </xdr:from>
    <xdr:to>
      <xdr:col>60</xdr:col>
      <xdr:colOff>123825</xdr:colOff>
      <xdr:row>30</xdr:row>
      <xdr:rowOff>82395</xdr:rowOff>
    </xdr:to>
    <xdr:sp macro="" textlink="">
      <xdr:nvSpPr>
        <xdr:cNvPr id="153" name="楕円 152">
          <a:extLst>
            <a:ext uri="{FF2B5EF4-FFF2-40B4-BE49-F238E27FC236}">
              <a16:creationId xmlns:a16="http://schemas.microsoft.com/office/drawing/2014/main" id="{9026CB99-14F1-445E-8FB8-252310FDF71B}"/>
            </a:ext>
          </a:extLst>
        </xdr:cNvPr>
        <xdr:cNvSpPr/>
      </xdr:nvSpPr>
      <xdr:spPr>
        <a:xfrm>
          <a:off x="10347325" y="5783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31595</xdr:rowOff>
    </xdr:from>
    <xdr:to>
      <xdr:col>64</xdr:col>
      <xdr:colOff>73025</xdr:colOff>
      <xdr:row>30</xdr:row>
      <xdr:rowOff>97084</xdr:rowOff>
    </xdr:to>
    <xdr:cxnSp macro="">
      <xdr:nvCxnSpPr>
        <xdr:cNvPr id="154" name="直線コネクタ 153">
          <a:extLst>
            <a:ext uri="{FF2B5EF4-FFF2-40B4-BE49-F238E27FC236}">
              <a16:creationId xmlns:a16="http://schemas.microsoft.com/office/drawing/2014/main" id="{444A4353-C58E-49E3-926C-3EC0397E2927}"/>
            </a:ext>
          </a:extLst>
        </xdr:cNvPr>
        <xdr:cNvCxnSpPr/>
      </xdr:nvCxnSpPr>
      <xdr:spPr>
        <a:xfrm>
          <a:off x="10398125" y="5830415"/>
          <a:ext cx="670560" cy="6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38498</xdr:rowOff>
    </xdr:from>
    <xdr:ext cx="469744" cy="259045"/>
    <xdr:sp macro="" textlink="">
      <xdr:nvSpPr>
        <xdr:cNvPr id="155" name="n_1aveValue債務償還比率">
          <a:extLst>
            <a:ext uri="{FF2B5EF4-FFF2-40B4-BE49-F238E27FC236}">
              <a16:creationId xmlns:a16="http://schemas.microsoft.com/office/drawing/2014/main" id="{3382276E-D640-4787-B7C4-1046BA569373}"/>
            </a:ext>
          </a:extLst>
        </xdr:cNvPr>
        <xdr:cNvSpPr txBox="1"/>
      </xdr:nvSpPr>
      <xdr:spPr>
        <a:xfrm>
          <a:off x="12185092" y="5837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156692</xdr:rowOff>
    </xdr:from>
    <xdr:ext cx="469744" cy="259045"/>
    <xdr:sp macro="" textlink="">
      <xdr:nvSpPr>
        <xdr:cNvPr id="156" name="n_2aveValue債務償還比率">
          <a:extLst>
            <a:ext uri="{FF2B5EF4-FFF2-40B4-BE49-F238E27FC236}">
              <a16:creationId xmlns:a16="http://schemas.microsoft.com/office/drawing/2014/main" id="{9E6A2857-4F15-4E4B-9B31-84225CE194E9}"/>
            </a:ext>
          </a:extLst>
        </xdr:cNvPr>
        <xdr:cNvSpPr txBox="1"/>
      </xdr:nvSpPr>
      <xdr:spPr>
        <a:xfrm>
          <a:off x="11527232" y="5787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16139</xdr:rowOff>
    </xdr:from>
    <xdr:ext cx="469744" cy="259045"/>
    <xdr:sp macro="" textlink="">
      <xdr:nvSpPr>
        <xdr:cNvPr id="157" name="n_3aveValue債務償還比率">
          <a:extLst>
            <a:ext uri="{FF2B5EF4-FFF2-40B4-BE49-F238E27FC236}">
              <a16:creationId xmlns:a16="http://schemas.microsoft.com/office/drawing/2014/main" id="{E7A8A321-E9FB-448C-AFFF-59014D15D4CA}"/>
            </a:ext>
          </a:extLst>
        </xdr:cNvPr>
        <xdr:cNvSpPr txBox="1"/>
      </xdr:nvSpPr>
      <xdr:spPr>
        <a:xfrm>
          <a:off x="10856672" y="598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32811</xdr:rowOff>
    </xdr:from>
    <xdr:ext cx="469744" cy="259045"/>
    <xdr:sp macro="" textlink="">
      <xdr:nvSpPr>
        <xdr:cNvPr id="158" name="n_4aveValue債務償還比率">
          <a:extLst>
            <a:ext uri="{FF2B5EF4-FFF2-40B4-BE49-F238E27FC236}">
              <a16:creationId xmlns:a16="http://schemas.microsoft.com/office/drawing/2014/main" id="{1E5A17A1-C9A6-491C-959A-A62B962F7907}"/>
            </a:ext>
          </a:extLst>
        </xdr:cNvPr>
        <xdr:cNvSpPr txBox="1"/>
      </xdr:nvSpPr>
      <xdr:spPr>
        <a:xfrm>
          <a:off x="10186112" y="599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166260</xdr:rowOff>
    </xdr:from>
    <xdr:ext cx="469744" cy="259045"/>
    <xdr:sp macro="" textlink="">
      <xdr:nvSpPr>
        <xdr:cNvPr id="159" name="n_1mainValue債務償還比率">
          <a:extLst>
            <a:ext uri="{FF2B5EF4-FFF2-40B4-BE49-F238E27FC236}">
              <a16:creationId xmlns:a16="http://schemas.microsoft.com/office/drawing/2014/main" id="{5154C976-AB6F-4AC9-A983-C1AA8D230F62}"/>
            </a:ext>
          </a:extLst>
        </xdr:cNvPr>
        <xdr:cNvSpPr txBox="1"/>
      </xdr:nvSpPr>
      <xdr:spPr>
        <a:xfrm>
          <a:off x="12185092" y="546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138433</xdr:rowOff>
    </xdr:from>
    <xdr:ext cx="469744" cy="259045"/>
    <xdr:sp macro="" textlink="">
      <xdr:nvSpPr>
        <xdr:cNvPr id="160" name="n_2mainValue債務償還比率">
          <a:extLst>
            <a:ext uri="{FF2B5EF4-FFF2-40B4-BE49-F238E27FC236}">
              <a16:creationId xmlns:a16="http://schemas.microsoft.com/office/drawing/2014/main" id="{F8BC5417-8C51-42F3-B582-029CFFC4ADE2}"/>
            </a:ext>
          </a:extLst>
        </xdr:cNvPr>
        <xdr:cNvSpPr txBox="1"/>
      </xdr:nvSpPr>
      <xdr:spPr>
        <a:xfrm>
          <a:off x="11527232" y="543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164411</xdr:rowOff>
    </xdr:from>
    <xdr:ext cx="469744" cy="259045"/>
    <xdr:sp macro="" textlink="">
      <xdr:nvSpPr>
        <xdr:cNvPr id="161" name="n_3mainValue債務償還比率">
          <a:extLst>
            <a:ext uri="{FF2B5EF4-FFF2-40B4-BE49-F238E27FC236}">
              <a16:creationId xmlns:a16="http://schemas.microsoft.com/office/drawing/2014/main" id="{29880877-AE5C-40F0-9F7C-ED7E70DC9266}"/>
            </a:ext>
          </a:extLst>
        </xdr:cNvPr>
        <xdr:cNvSpPr txBox="1"/>
      </xdr:nvSpPr>
      <xdr:spPr>
        <a:xfrm>
          <a:off x="10856672" y="562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98922</xdr:rowOff>
    </xdr:from>
    <xdr:ext cx="469744" cy="259045"/>
    <xdr:sp macro="" textlink="">
      <xdr:nvSpPr>
        <xdr:cNvPr id="162" name="n_4mainValue債務償還比率">
          <a:extLst>
            <a:ext uri="{FF2B5EF4-FFF2-40B4-BE49-F238E27FC236}">
              <a16:creationId xmlns:a16="http://schemas.microsoft.com/office/drawing/2014/main" id="{709757B2-B9A5-4836-85E5-CF5AE9FEB830}"/>
            </a:ext>
          </a:extLst>
        </xdr:cNvPr>
        <xdr:cNvSpPr txBox="1"/>
      </xdr:nvSpPr>
      <xdr:spPr>
        <a:xfrm>
          <a:off x="10186112" y="5562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F0E2E137-A8DF-401B-A160-0685F0C8741F}"/>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CBB4907E-426A-40F4-BC5D-4ACBAF150E3C}"/>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8CE047C9-03A5-4FEB-9564-1641747869AB}"/>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C5AD7EE6-9B89-423B-AAEA-E386BA4E2858}"/>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B854A3D-2E9F-463E-A548-778CFC60499C}"/>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636BCE2C-0E55-413F-AF84-CA647620B3D4}"/>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B58A1AB-7FE5-41F9-B6B4-29B7CFD0DCCA}"/>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CFD440C-2CF1-434B-A317-ACE7FAE325B8}"/>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3B3260A-189C-42C6-8263-2DA9D096AD67}"/>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AB0DB60-C3B8-4954-88CD-CAC62C26BD1B}"/>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静岡県伊東市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CC9BB2D-BE88-4331-B60F-8359707DAF0C}"/>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1354F54-85C7-4082-9718-C32DBE7C9D92}"/>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28615F3-6C58-4272-BB19-B102A416A4F5}"/>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9617F05-F01D-4DA4-8A71-6BDDDA43E5B5}"/>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0E0D31B-DC3F-47D3-965A-B2F4B13A0725}"/>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88A0888-7C3B-49E9-A84F-F2DA06945CB2}"/>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65,433
64,564
124.02
33,053,065
31,486,311
1,053,305
16,745,501
22,069,222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19BD3BC-8F61-481C-92D5-07159132E0FB}"/>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7FF7016-C20D-4742-89D9-A19CE5F4ED0F}"/>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21D9903-17B5-4F7D-9DAA-52EEDF72D8CC}"/>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1C3F3EF-EB25-47CA-8303-3F1DAED942D9}"/>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DFC02C0-4B58-4695-8EF9-877FBD587A83}"/>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9F9E4E2-4DAB-4C81-AC99-D000D9560D6D}"/>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637244F-F7B5-47D3-9509-C53049F5FB3B}"/>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0BC244E-67FD-425F-A01A-E0F4CE29ED6E}"/>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FA48FA7-EEEE-42EB-A0DA-96D7A13528CB}"/>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2756281-6091-49DC-8368-05A0F08F5974}"/>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5AAC767-A282-4B8F-932D-33E3E6638B49}"/>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AFE37CB-0FE7-469F-9564-8AFDC9CCEAB7}"/>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9851142-7B62-4D30-BC8E-3BB2AE00BE99}"/>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E0ECC10-2ACB-4122-B655-8FF380E5C8AC}"/>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EE45F1C-98C9-40C9-9CD5-EEFF9908623F}"/>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018AC6F-8427-4345-8183-58D349167E8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0F1826F-95CF-4EAB-BFA7-E35BFD54CDEE}"/>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E2C0302-1FB4-45F2-8E89-93F394F24ADF}"/>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743F1D3-C4CA-4E3B-A3FF-9913F807DC7D}"/>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927CDF3-4181-43B6-9C2F-D8FFDEF85EB5}"/>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DE1C616-8677-422C-B27B-B559372DB789}"/>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DC470E7-0CFC-4274-817E-EB80039B076B}"/>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811AD90-DA9C-4017-9FE9-7ACE25AE7142}"/>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E3CC955-1F40-478B-98EE-0A5A0BDAE4AC}"/>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3A61228-7AE1-431F-B149-A0D21F2F9854}"/>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330FB90-7750-42E2-AEE6-E7D0E510B5AA}"/>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B09D19F-2D1B-45A9-9447-D3BCB2C48863}"/>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FBE2A03-12D5-4B57-B6DB-836120F6FE38}"/>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256F197-4241-4D44-8653-F33ED7DC8412}"/>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EAFA856-7189-4DF2-9EBC-1BACDFA8CEAF}"/>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3F78C56-6C4A-4607-AB32-02312035FEE2}"/>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99EBE92-195F-41E3-A61B-6407408D108B}"/>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F3D6616-2AC5-492D-846C-BA85BAA9C6D1}"/>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A13E821-8FDF-4587-8C39-BCE189CC923B}"/>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A82E6C0-5119-47AF-93A9-6BEDE9445979}"/>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AF44503-8889-4FFC-B041-68E78C6FC5B1}"/>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2138288-308A-47F5-BA1E-1C062F53C57D}"/>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DD188F7-1A10-4B80-B930-BE5BA07A3828}"/>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7A5A750-8853-4BE1-B570-87C81FC01183}"/>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C51FD1A-2610-4560-BB1D-6FE579643751}"/>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4E84A53-C9DD-4F69-83F9-7028F54B6B07}"/>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655BECE-EC55-45B4-9272-A3E76E12F933}"/>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B42B2B7-3685-4DD6-B419-EF645B454F2F}"/>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B1566F2-E70E-41BF-8B8D-91A8724135F0}"/>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56281FC-3E69-4B71-A46C-18A56849BB97}"/>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748B45B4-0495-4D47-BDD0-5A4EFC7F5F7B}"/>
            </a:ext>
          </a:extLst>
        </xdr:cNvPr>
        <xdr:cNvCxnSpPr/>
      </xdr:nvCxnSpPr>
      <xdr:spPr>
        <a:xfrm flipV="1">
          <a:off x="4086225" y="565404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B0E4DB17-F12A-4E85-A2A9-565400A77600}"/>
            </a:ext>
          </a:extLst>
        </xdr:cNvPr>
        <xdr:cNvSpPr txBox="1"/>
      </xdr:nvSpPr>
      <xdr:spPr>
        <a:xfrm>
          <a:off x="4124960"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1709143B-0772-4C9A-94CE-03705BE19447}"/>
            </a:ext>
          </a:extLst>
        </xdr:cNvPr>
        <xdr:cNvCxnSpPr/>
      </xdr:nvCxnSpPr>
      <xdr:spPr>
        <a:xfrm>
          <a:off x="402082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CD1502AF-EE1E-4F2F-86CC-2D4D7614B99D}"/>
            </a:ext>
          </a:extLst>
        </xdr:cNvPr>
        <xdr:cNvSpPr txBox="1"/>
      </xdr:nvSpPr>
      <xdr:spPr>
        <a:xfrm>
          <a:off x="4124960"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AD735C72-F38D-48A2-B71B-6BBD80764E7B}"/>
            </a:ext>
          </a:extLst>
        </xdr:cNvPr>
        <xdr:cNvCxnSpPr/>
      </xdr:nvCxnSpPr>
      <xdr:spPr>
        <a:xfrm>
          <a:off x="4020820" y="565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47642</xdr:rowOff>
    </xdr:from>
    <xdr:ext cx="405111" cy="259045"/>
    <xdr:sp macro="" textlink="">
      <xdr:nvSpPr>
        <xdr:cNvPr id="62" name="【道路】&#10;有形固定資産減価償却率平均値テキスト">
          <a:extLst>
            <a:ext uri="{FF2B5EF4-FFF2-40B4-BE49-F238E27FC236}">
              <a16:creationId xmlns:a16="http://schemas.microsoft.com/office/drawing/2014/main" id="{07843BD0-4DE6-46ED-9100-3F1F6B42E553}"/>
            </a:ext>
          </a:extLst>
        </xdr:cNvPr>
        <xdr:cNvSpPr txBox="1"/>
      </xdr:nvSpPr>
      <xdr:spPr>
        <a:xfrm>
          <a:off x="4124960" y="641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8B31C546-B344-4F89-9D0F-3BBF556EB41C}"/>
            </a:ext>
          </a:extLst>
        </xdr:cNvPr>
        <xdr:cNvSpPr/>
      </xdr:nvSpPr>
      <xdr:spPr>
        <a:xfrm>
          <a:off x="4036060" y="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A5A79ADA-CBE5-4DB9-8B46-B500570C1764}"/>
            </a:ext>
          </a:extLst>
        </xdr:cNvPr>
        <xdr:cNvSpPr/>
      </xdr:nvSpPr>
      <xdr:spPr>
        <a:xfrm>
          <a:off x="3312160" y="64185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9048D9A7-3A50-4441-A9BD-1DFCF82D6E79}"/>
            </a:ext>
          </a:extLst>
        </xdr:cNvPr>
        <xdr:cNvSpPr/>
      </xdr:nvSpPr>
      <xdr:spPr>
        <a:xfrm>
          <a:off x="25146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a:extLst>
            <a:ext uri="{FF2B5EF4-FFF2-40B4-BE49-F238E27FC236}">
              <a16:creationId xmlns:a16="http://schemas.microsoft.com/office/drawing/2014/main" id="{CD93689E-DC91-416E-A5A7-113CCAC9559E}"/>
            </a:ext>
          </a:extLst>
        </xdr:cNvPr>
        <xdr:cNvSpPr/>
      </xdr:nvSpPr>
      <xdr:spPr>
        <a:xfrm>
          <a:off x="1739900" y="636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7CEEBA3E-A14C-41B8-A962-F440CCD82950}"/>
            </a:ext>
          </a:extLst>
        </xdr:cNvPr>
        <xdr:cNvSpPr/>
      </xdr:nvSpPr>
      <xdr:spPr>
        <a:xfrm>
          <a:off x="965200" y="63366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DB89545-CE0B-4A15-8F43-57F9A29A430B}"/>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5D49C1B-0DC3-4527-A139-FCD51D96FCE1}"/>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C9BA096-2E39-4C86-B942-2D432405A509}"/>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C75E96C-C912-48CB-8C21-75B8F1989F44}"/>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3C66C64-CDCA-4AF3-84C9-1A1100AFE10D}"/>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34925</xdr:rowOff>
    </xdr:from>
    <xdr:to>
      <xdr:col>24</xdr:col>
      <xdr:colOff>114300</xdr:colOff>
      <xdr:row>37</xdr:row>
      <xdr:rowOff>136525</xdr:rowOff>
    </xdr:to>
    <xdr:sp macro="" textlink="">
      <xdr:nvSpPr>
        <xdr:cNvPr id="73" name="楕円 72">
          <a:extLst>
            <a:ext uri="{FF2B5EF4-FFF2-40B4-BE49-F238E27FC236}">
              <a16:creationId xmlns:a16="http://schemas.microsoft.com/office/drawing/2014/main" id="{2D30BDF3-9BE1-408D-93EC-F763F31EA3FD}"/>
            </a:ext>
          </a:extLst>
        </xdr:cNvPr>
        <xdr:cNvSpPr/>
      </xdr:nvSpPr>
      <xdr:spPr>
        <a:xfrm>
          <a:off x="4036060" y="623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57802</xdr:rowOff>
    </xdr:from>
    <xdr:ext cx="405111" cy="259045"/>
    <xdr:sp macro="" textlink="">
      <xdr:nvSpPr>
        <xdr:cNvPr id="74" name="【道路】&#10;有形固定資産減価償却率該当値テキスト">
          <a:extLst>
            <a:ext uri="{FF2B5EF4-FFF2-40B4-BE49-F238E27FC236}">
              <a16:creationId xmlns:a16="http://schemas.microsoft.com/office/drawing/2014/main" id="{365112F5-F7D1-4DB2-96DA-E8E8B58FF28D}"/>
            </a:ext>
          </a:extLst>
        </xdr:cNvPr>
        <xdr:cNvSpPr txBox="1"/>
      </xdr:nvSpPr>
      <xdr:spPr>
        <a:xfrm>
          <a:off x="4124960"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65405</xdr:rowOff>
    </xdr:from>
    <xdr:to>
      <xdr:col>20</xdr:col>
      <xdr:colOff>38100</xdr:colOff>
      <xdr:row>37</xdr:row>
      <xdr:rowOff>167005</xdr:rowOff>
    </xdr:to>
    <xdr:sp macro="" textlink="">
      <xdr:nvSpPr>
        <xdr:cNvPr id="75" name="楕円 74">
          <a:extLst>
            <a:ext uri="{FF2B5EF4-FFF2-40B4-BE49-F238E27FC236}">
              <a16:creationId xmlns:a16="http://schemas.microsoft.com/office/drawing/2014/main" id="{7807E761-53AC-441C-8494-E47251A1DD6F}"/>
            </a:ext>
          </a:extLst>
        </xdr:cNvPr>
        <xdr:cNvSpPr/>
      </xdr:nvSpPr>
      <xdr:spPr>
        <a:xfrm>
          <a:off x="3312160" y="62680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85725</xdr:rowOff>
    </xdr:from>
    <xdr:to>
      <xdr:col>24</xdr:col>
      <xdr:colOff>63500</xdr:colOff>
      <xdr:row>37</xdr:row>
      <xdr:rowOff>116205</xdr:rowOff>
    </xdr:to>
    <xdr:cxnSp macro="">
      <xdr:nvCxnSpPr>
        <xdr:cNvPr id="76" name="直線コネクタ 75">
          <a:extLst>
            <a:ext uri="{FF2B5EF4-FFF2-40B4-BE49-F238E27FC236}">
              <a16:creationId xmlns:a16="http://schemas.microsoft.com/office/drawing/2014/main" id="{3F56D0A6-00BC-4ACD-800C-F7871EA497CE}"/>
            </a:ext>
          </a:extLst>
        </xdr:cNvPr>
        <xdr:cNvCxnSpPr/>
      </xdr:nvCxnSpPr>
      <xdr:spPr>
        <a:xfrm flipV="1">
          <a:off x="3355340" y="6288405"/>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36830</xdr:rowOff>
    </xdr:from>
    <xdr:to>
      <xdr:col>15</xdr:col>
      <xdr:colOff>101600</xdr:colOff>
      <xdr:row>37</xdr:row>
      <xdr:rowOff>138430</xdr:rowOff>
    </xdr:to>
    <xdr:sp macro="" textlink="">
      <xdr:nvSpPr>
        <xdr:cNvPr id="77" name="楕円 76">
          <a:extLst>
            <a:ext uri="{FF2B5EF4-FFF2-40B4-BE49-F238E27FC236}">
              <a16:creationId xmlns:a16="http://schemas.microsoft.com/office/drawing/2014/main" id="{6381487C-EEA9-4FA4-8FCE-5254FCCCD2EC}"/>
            </a:ext>
          </a:extLst>
        </xdr:cNvPr>
        <xdr:cNvSpPr/>
      </xdr:nvSpPr>
      <xdr:spPr>
        <a:xfrm>
          <a:off x="25146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87630</xdr:rowOff>
    </xdr:from>
    <xdr:to>
      <xdr:col>19</xdr:col>
      <xdr:colOff>177800</xdr:colOff>
      <xdr:row>37</xdr:row>
      <xdr:rowOff>116205</xdr:rowOff>
    </xdr:to>
    <xdr:cxnSp macro="">
      <xdr:nvCxnSpPr>
        <xdr:cNvPr id="78" name="直線コネクタ 77">
          <a:extLst>
            <a:ext uri="{FF2B5EF4-FFF2-40B4-BE49-F238E27FC236}">
              <a16:creationId xmlns:a16="http://schemas.microsoft.com/office/drawing/2014/main" id="{16343EB9-BD94-4736-A353-24A05512137E}"/>
            </a:ext>
          </a:extLst>
        </xdr:cNvPr>
        <xdr:cNvCxnSpPr/>
      </xdr:nvCxnSpPr>
      <xdr:spPr>
        <a:xfrm>
          <a:off x="2565400" y="6290310"/>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12065</xdr:rowOff>
    </xdr:from>
    <xdr:to>
      <xdr:col>10</xdr:col>
      <xdr:colOff>165100</xdr:colOff>
      <xdr:row>37</xdr:row>
      <xdr:rowOff>113665</xdr:rowOff>
    </xdr:to>
    <xdr:sp macro="" textlink="">
      <xdr:nvSpPr>
        <xdr:cNvPr id="79" name="楕円 78">
          <a:extLst>
            <a:ext uri="{FF2B5EF4-FFF2-40B4-BE49-F238E27FC236}">
              <a16:creationId xmlns:a16="http://schemas.microsoft.com/office/drawing/2014/main" id="{B89BE5C7-FE6E-4BBC-8B95-FBBCE2558965}"/>
            </a:ext>
          </a:extLst>
        </xdr:cNvPr>
        <xdr:cNvSpPr/>
      </xdr:nvSpPr>
      <xdr:spPr>
        <a:xfrm>
          <a:off x="1739900" y="62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62865</xdr:rowOff>
    </xdr:from>
    <xdr:to>
      <xdr:col>15</xdr:col>
      <xdr:colOff>50800</xdr:colOff>
      <xdr:row>37</xdr:row>
      <xdr:rowOff>87630</xdr:rowOff>
    </xdr:to>
    <xdr:cxnSp macro="">
      <xdr:nvCxnSpPr>
        <xdr:cNvPr id="80" name="直線コネクタ 79">
          <a:extLst>
            <a:ext uri="{FF2B5EF4-FFF2-40B4-BE49-F238E27FC236}">
              <a16:creationId xmlns:a16="http://schemas.microsoft.com/office/drawing/2014/main" id="{FCE728A5-5EDC-4C00-A7A8-CEE58A313C49}"/>
            </a:ext>
          </a:extLst>
        </xdr:cNvPr>
        <xdr:cNvCxnSpPr/>
      </xdr:nvCxnSpPr>
      <xdr:spPr>
        <a:xfrm>
          <a:off x="1790700" y="6265545"/>
          <a:ext cx="7747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154940</xdr:rowOff>
    </xdr:from>
    <xdr:to>
      <xdr:col>6</xdr:col>
      <xdr:colOff>38100</xdr:colOff>
      <xdr:row>37</xdr:row>
      <xdr:rowOff>85090</xdr:rowOff>
    </xdr:to>
    <xdr:sp macro="" textlink="">
      <xdr:nvSpPr>
        <xdr:cNvPr id="81" name="楕円 80">
          <a:extLst>
            <a:ext uri="{FF2B5EF4-FFF2-40B4-BE49-F238E27FC236}">
              <a16:creationId xmlns:a16="http://schemas.microsoft.com/office/drawing/2014/main" id="{801CF499-2E66-4829-B305-0B2E9DBAB456}"/>
            </a:ext>
          </a:extLst>
        </xdr:cNvPr>
        <xdr:cNvSpPr/>
      </xdr:nvSpPr>
      <xdr:spPr>
        <a:xfrm>
          <a:off x="965200" y="61899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34290</xdr:rowOff>
    </xdr:from>
    <xdr:to>
      <xdr:col>10</xdr:col>
      <xdr:colOff>114300</xdr:colOff>
      <xdr:row>37</xdr:row>
      <xdr:rowOff>62865</xdr:rowOff>
    </xdr:to>
    <xdr:cxnSp macro="">
      <xdr:nvCxnSpPr>
        <xdr:cNvPr id="82" name="直線コネクタ 81">
          <a:extLst>
            <a:ext uri="{FF2B5EF4-FFF2-40B4-BE49-F238E27FC236}">
              <a16:creationId xmlns:a16="http://schemas.microsoft.com/office/drawing/2014/main" id="{FBD120C2-639E-488B-8B6D-DEAD12FD280B}"/>
            </a:ext>
          </a:extLst>
        </xdr:cNvPr>
        <xdr:cNvCxnSpPr/>
      </xdr:nvCxnSpPr>
      <xdr:spPr>
        <a:xfrm>
          <a:off x="1008380" y="6236970"/>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140987</xdr:rowOff>
    </xdr:from>
    <xdr:ext cx="405111" cy="259045"/>
    <xdr:sp macro="" textlink="">
      <xdr:nvSpPr>
        <xdr:cNvPr id="83" name="n_1aveValue【道路】&#10;有形固定資産減価償却率">
          <a:extLst>
            <a:ext uri="{FF2B5EF4-FFF2-40B4-BE49-F238E27FC236}">
              <a16:creationId xmlns:a16="http://schemas.microsoft.com/office/drawing/2014/main" id="{CB10E1B1-234B-4823-A9E3-947536838A53}"/>
            </a:ext>
          </a:extLst>
        </xdr:cNvPr>
        <xdr:cNvSpPr txBox="1"/>
      </xdr:nvSpPr>
      <xdr:spPr>
        <a:xfrm>
          <a:off x="317056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4" name="n_2aveValue【道路】&#10;有形固定資産減価償却率">
          <a:extLst>
            <a:ext uri="{FF2B5EF4-FFF2-40B4-BE49-F238E27FC236}">
              <a16:creationId xmlns:a16="http://schemas.microsoft.com/office/drawing/2014/main" id="{ADB3E079-C8E3-4EFD-A062-6A9C35CE2C55}"/>
            </a:ext>
          </a:extLst>
        </xdr:cNvPr>
        <xdr:cNvSpPr txBox="1"/>
      </xdr:nvSpPr>
      <xdr:spPr>
        <a:xfrm>
          <a:off x="238570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87647</xdr:rowOff>
    </xdr:from>
    <xdr:ext cx="405111" cy="259045"/>
    <xdr:sp macro="" textlink="">
      <xdr:nvSpPr>
        <xdr:cNvPr id="85" name="n_3aveValue【道路】&#10;有形固定資産減価償却率">
          <a:extLst>
            <a:ext uri="{FF2B5EF4-FFF2-40B4-BE49-F238E27FC236}">
              <a16:creationId xmlns:a16="http://schemas.microsoft.com/office/drawing/2014/main" id="{16C62E94-7397-4FF8-A025-8D0F97996515}"/>
            </a:ext>
          </a:extLst>
        </xdr:cNvPr>
        <xdr:cNvSpPr txBox="1"/>
      </xdr:nvSpPr>
      <xdr:spPr>
        <a:xfrm>
          <a:off x="1611004"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86" name="n_4aveValue【道路】&#10;有形固定資産減価償却率">
          <a:extLst>
            <a:ext uri="{FF2B5EF4-FFF2-40B4-BE49-F238E27FC236}">
              <a16:creationId xmlns:a16="http://schemas.microsoft.com/office/drawing/2014/main" id="{92FD3F23-80F0-4969-9E13-CBDDC38FED5B}"/>
            </a:ext>
          </a:extLst>
        </xdr:cNvPr>
        <xdr:cNvSpPr txBox="1"/>
      </xdr:nvSpPr>
      <xdr:spPr>
        <a:xfrm>
          <a:off x="83630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12082</xdr:rowOff>
    </xdr:from>
    <xdr:ext cx="405111" cy="259045"/>
    <xdr:sp macro="" textlink="">
      <xdr:nvSpPr>
        <xdr:cNvPr id="87" name="n_1mainValue【道路】&#10;有形固定資産減価償却率">
          <a:extLst>
            <a:ext uri="{FF2B5EF4-FFF2-40B4-BE49-F238E27FC236}">
              <a16:creationId xmlns:a16="http://schemas.microsoft.com/office/drawing/2014/main" id="{895E19AD-CA5B-452C-BBA5-86449A7CFA65}"/>
            </a:ext>
          </a:extLst>
        </xdr:cNvPr>
        <xdr:cNvSpPr txBox="1"/>
      </xdr:nvSpPr>
      <xdr:spPr>
        <a:xfrm>
          <a:off x="317056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154957</xdr:rowOff>
    </xdr:from>
    <xdr:ext cx="405111" cy="259045"/>
    <xdr:sp macro="" textlink="">
      <xdr:nvSpPr>
        <xdr:cNvPr id="88" name="n_2mainValue【道路】&#10;有形固定資産減価償却率">
          <a:extLst>
            <a:ext uri="{FF2B5EF4-FFF2-40B4-BE49-F238E27FC236}">
              <a16:creationId xmlns:a16="http://schemas.microsoft.com/office/drawing/2014/main" id="{F6303CBE-325D-4CFE-B4E4-40822E1629CA}"/>
            </a:ext>
          </a:extLst>
        </xdr:cNvPr>
        <xdr:cNvSpPr txBox="1"/>
      </xdr:nvSpPr>
      <xdr:spPr>
        <a:xfrm>
          <a:off x="238570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130192</xdr:rowOff>
    </xdr:from>
    <xdr:ext cx="405111" cy="259045"/>
    <xdr:sp macro="" textlink="">
      <xdr:nvSpPr>
        <xdr:cNvPr id="89" name="n_3mainValue【道路】&#10;有形固定資産減価償却率">
          <a:extLst>
            <a:ext uri="{FF2B5EF4-FFF2-40B4-BE49-F238E27FC236}">
              <a16:creationId xmlns:a16="http://schemas.microsoft.com/office/drawing/2014/main" id="{09E08CB2-F687-4327-B917-BB4646ABF50D}"/>
            </a:ext>
          </a:extLst>
        </xdr:cNvPr>
        <xdr:cNvSpPr txBox="1"/>
      </xdr:nvSpPr>
      <xdr:spPr>
        <a:xfrm>
          <a:off x="161100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101617</xdr:rowOff>
    </xdr:from>
    <xdr:ext cx="405111" cy="259045"/>
    <xdr:sp macro="" textlink="">
      <xdr:nvSpPr>
        <xdr:cNvPr id="90" name="n_4mainValue【道路】&#10;有形固定資産減価償却率">
          <a:extLst>
            <a:ext uri="{FF2B5EF4-FFF2-40B4-BE49-F238E27FC236}">
              <a16:creationId xmlns:a16="http://schemas.microsoft.com/office/drawing/2014/main" id="{38DF3B4C-0713-4358-BFC3-C2DC2A3854E9}"/>
            </a:ext>
          </a:extLst>
        </xdr:cNvPr>
        <xdr:cNvSpPr txBox="1"/>
      </xdr:nvSpPr>
      <xdr:spPr>
        <a:xfrm>
          <a:off x="836304"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4C47E16-7DAD-40DD-8F4E-0AC1A92F1FF7}"/>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A78057E-1513-41DF-8053-0C0DF4109258}"/>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05B323B-5F0E-4475-BBC2-24346DC75DED}"/>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4D9F9FB-8360-4C02-975F-092BD76EF118}"/>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FC873F1-6ED8-48FB-B21E-2004F52D1EEC}"/>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DC7C2A9-94EA-4B08-A122-8C144BD8CD8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3B49C47-A5ED-4E97-A43E-E2A897A03E32}"/>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5989C12-4B6E-49F0-9433-287884049CF6}"/>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488ECA8-707B-4F52-8F73-517675492A9E}"/>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715191D-03E7-4115-98B0-A1C902DC8BF1}"/>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97BE438F-BF4A-4011-AF23-4E36A6DE937F}"/>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8CA0096B-D4AE-4D52-B9F9-C85315135485}"/>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D027E52F-0282-4DE7-B333-CB220ECA38A4}"/>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9017D6FC-EE92-41E9-8408-F3724E064EEE}"/>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937950A7-0489-4FF7-BF94-117D757CD3E3}"/>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B2E5C1D3-37BC-48BF-80DA-67E046364DA0}"/>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5839B2B-C80B-446A-9C03-12713A803826}"/>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158D2A73-0781-4894-B23D-87D3772A5055}"/>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695878F4-241E-4DA1-B0BC-AD11A812CD2F}"/>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226C4945-BE5F-4A7D-B855-B4E0EEE51C7A}"/>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35430BE7-8316-47ED-A694-308AE70D3DB6}"/>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117951E5-ADDA-4F79-BD29-A1E9715DF03B}"/>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7B97FF15-D6AE-4C4F-A8C9-81B65DA31213}"/>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EA4A25F2-6499-405B-8B9F-3357702E773D}"/>
            </a:ext>
          </a:extLst>
        </xdr:cNvPr>
        <xdr:cNvCxnSpPr/>
      </xdr:nvCxnSpPr>
      <xdr:spPr>
        <a:xfrm flipV="1">
          <a:off x="9219565" y="5750852"/>
          <a:ext cx="0" cy="127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4C744537-B699-4305-BDC8-F4DA22A064F8}"/>
            </a:ext>
          </a:extLst>
        </xdr:cNvPr>
        <xdr:cNvSpPr txBox="1"/>
      </xdr:nvSpPr>
      <xdr:spPr>
        <a:xfrm>
          <a:off x="9258300" y="703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543DDDC7-1F98-4F83-A565-12E82791A507}"/>
            </a:ext>
          </a:extLst>
        </xdr:cNvPr>
        <xdr:cNvCxnSpPr/>
      </xdr:nvCxnSpPr>
      <xdr:spPr>
        <a:xfrm>
          <a:off x="9154160" y="70279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ACA2CE4D-8EB3-4ADC-AEE5-44A0CC01133A}"/>
            </a:ext>
          </a:extLst>
        </xdr:cNvPr>
        <xdr:cNvSpPr txBox="1"/>
      </xdr:nvSpPr>
      <xdr:spPr>
        <a:xfrm>
          <a:off x="9258300" y="553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5B96AC24-F274-4AD8-A7E7-E329BFC20BCC}"/>
            </a:ext>
          </a:extLst>
        </xdr:cNvPr>
        <xdr:cNvCxnSpPr/>
      </xdr:nvCxnSpPr>
      <xdr:spPr>
        <a:xfrm>
          <a:off x="9154160" y="57508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66756</xdr:rowOff>
    </xdr:from>
    <xdr:ext cx="469744" cy="259045"/>
    <xdr:sp macro="" textlink="">
      <xdr:nvSpPr>
        <xdr:cNvPr id="119" name="【道路】&#10;一人当たり延長平均値テキスト">
          <a:extLst>
            <a:ext uri="{FF2B5EF4-FFF2-40B4-BE49-F238E27FC236}">
              <a16:creationId xmlns:a16="http://schemas.microsoft.com/office/drawing/2014/main" id="{556079E2-51CA-43C2-94BC-BD0EE9F87E84}"/>
            </a:ext>
          </a:extLst>
        </xdr:cNvPr>
        <xdr:cNvSpPr txBox="1"/>
      </xdr:nvSpPr>
      <xdr:spPr>
        <a:xfrm>
          <a:off x="9258300" y="6604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1FC81B2B-457F-4614-8DFA-D85C74D2B665}"/>
            </a:ext>
          </a:extLst>
        </xdr:cNvPr>
        <xdr:cNvSpPr/>
      </xdr:nvSpPr>
      <xdr:spPr>
        <a:xfrm>
          <a:off x="9192260" y="67494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D9D3BF11-B560-4948-97D9-02F616FBA264}"/>
            </a:ext>
          </a:extLst>
        </xdr:cNvPr>
        <xdr:cNvSpPr/>
      </xdr:nvSpPr>
      <xdr:spPr>
        <a:xfrm>
          <a:off x="8445500" y="6753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002847F1-BDA3-4237-AE71-62885A84EF5C}"/>
            </a:ext>
          </a:extLst>
        </xdr:cNvPr>
        <xdr:cNvSpPr/>
      </xdr:nvSpPr>
      <xdr:spPr>
        <a:xfrm>
          <a:off x="7670800" y="67559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a:extLst>
            <a:ext uri="{FF2B5EF4-FFF2-40B4-BE49-F238E27FC236}">
              <a16:creationId xmlns:a16="http://schemas.microsoft.com/office/drawing/2014/main" id="{052EAC93-D172-4D41-A0E6-7C7B3BC8E00C}"/>
            </a:ext>
          </a:extLst>
        </xdr:cNvPr>
        <xdr:cNvSpPr/>
      </xdr:nvSpPr>
      <xdr:spPr>
        <a:xfrm>
          <a:off x="6873240" y="677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a:extLst>
            <a:ext uri="{FF2B5EF4-FFF2-40B4-BE49-F238E27FC236}">
              <a16:creationId xmlns:a16="http://schemas.microsoft.com/office/drawing/2014/main" id="{1837FEEE-F631-4375-9C76-5D9689F7BFB2}"/>
            </a:ext>
          </a:extLst>
        </xdr:cNvPr>
        <xdr:cNvSpPr/>
      </xdr:nvSpPr>
      <xdr:spPr>
        <a:xfrm>
          <a:off x="6098540" y="6770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E6AC43F-224C-4420-AFAF-F3D2604D0C38}"/>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85C23D8-4311-44F7-BFB5-C8F76CC30651}"/>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EAD6B1E-FD89-42D1-A20F-62C37BA49EBE}"/>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6CEA461-F82B-4DFF-BFDB-FD3100664665}"/>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A58DAA0-A6A9-4F74-915F-33DBB010614F}"/>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101295</xdr:rowOff>
    </xdr:from>
    <xdr:to>
      <xdr:col>55</xdr:col>
      <xdr:colOff>50800</xdr:colOff>
      <xdr:row>41</xdr:row>
      <xdr:rowOff>31445</xdr:rowOff>
    </xdr:to>
    <xdr:sp macro="" textlink="">
      <xdr:nvSpPr>
        <xdr:cNvPr id="130" name="楕円 129">
          <a:extLst>
            <a:ext uri="{FF2B5EF4-FFF2-40B4-BE49-F238E27FC236}">
              <a16:creationId xmlns:a16="http://schemas.microsoft.com/office/drawing/2014/main" id="{EEEAF53C-DC9C-4F9D-B097-A0E372E7F819}"/>
            </a:ext>
          </a:extLst>
        </xdr:cNvPr>
        <xdr:cNvSpPr/>
      </xdr:nvSpPr>
      <xdr:spPr>
        <a:xfrm>
          <a:off x="9192260" y="68068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79722</xdr:rowOff>
    </xdr:from>
    <xdr:ext cx="469744" cy="259045"/>
    <xdr:sp macro="" textlink="">
      <xdr:nvSpPr>
        <xdr:cNvPr id="131" name="【道路】&#10;一人当たり延長該当値テキスト">
          <a:extLst>
            <a:ext uri="{FF2B5EF4-FFF2-40B4-BE49-F238E27FC236}">
              <a16:creationId xmlns:a16="http://schemas.microsoft.com/office/drawing/2014/main" id="{90218564-54FC-4090-964E-A3512BC9D765}"/>
            </a:ext>
          </a:extLst>
        </xdr:cNvPr>
        <xdr:cNvSpPr txBox="1"/>
      </xdr:nvSpPr>
      <xdr:spPr>
        <a:xfrm>
          <a:off x="9258300" y="6785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104267</xdr:rowOff>
    </xdr:from>
    <xdr:to>
      <xdr:col>50</xdr:col>
      <xdr:colOff>165100</xdr:colOff>
      <xdr:row>41</xdr:row>
      <xdr:rowOff>34417</xdr:rowOff>
    </xdr:to>
    <xdr:sp macro="" textlink="">
      <xdr:nvSpPr>
        <xdr:cNvPr id="132" name="楕円 131">
          <a:extLst>
            <a:ext uri="{FF2B5EF4-FFF2-40B4-BE49-F238E27FC236}">
              <a16:creationId xmlns:a16="http://schemas.microsoft.com/office/drawing/2014/main" id="{05944501-A294-4F8E-BD94-D265385E85C1}"/>
            </a:ext>
          </a:extLst>
        </xdr:cNvPr>
        <xdr:cNvSpPr/>
      </xdr:nvSpPr>
      <xdr:spPr>
        <a:xfrm>
          <a:off x="8445500" y="68098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152095</xdr:rowOff>
    </xdr:from>
    <xdr:to>
      <xdr:col>55</xdr:col>
      <xdr:colOff>0</xdr:colOff>
      <xdr:row>40</xdr:row>
      <xdr:rowOff>155067</xdr:rowOff>
    </xdr:to>
    <xdr:cxnSp macro="">
      <xdr:nvCxnSpPr>
        <xdr:cNvPr id="133" name="直線コネクタ 132">
          <a:extLst>
            <a:ext uri="{FF2B5EF4-FFF2-40B4-BE49-F238E27FC236}">
              <a16:creationId xmlns:a16="http://schemas.microsoft.com/office/drawing/2014/main" id="{82761F70-6711-40FB-A686-C98C6DEF5186}"/>
            </a:ext>
          </a:extLst>
        </xdr:cNvPr>
        <xdr:cNvCxnSpPr/>
      </xdr:nvCxnSpPr>
      <xdr:spPr>
        <a:xfrm flipV="1">
          <a:off x="8496300" y="6857695"/>
          <a:ext cx="7239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107011</xdr:rowOff>
    </xdr:from>
    <xdr:to>
      <xdr:col>46</xdr:col>
      <xdr:colOff>38100</xdr:colOff>
      <xdr:row>41</xdr:row>
      <xdr:rowOff>37161</xdr:rowOff>
    </xdr:to>
    <xdr:sp macro="" textlink="">
      <xdr:nvSpPr>
        <xdr:cNvPr id="134" name="楕円 133">
          <a:extLst>
            <a:ext uri="{FF2B5EF4-FFF2-40B4-BE49-F238E27FC236}">
              <a16:creationId xmlns:a16="http://schemas.microsoft.com/office/drawing/2014/main" id="{D3102846-B6CA-4C72-B41B-94590B1684EB}"/>
            </a:ext>
          </a:extLst>
        </xdr:cNvPr>
        <xdr:cNvSpPr/>
      </xdr:nvSpPr>
      <xdr:spPr>
        <a:xfrm>
          <a:off x="7670800" y="68126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155067</xdr:rowOff>
    </xdr:from>
    <xdr:to>
      <xdr:col>50</xdr:col>
      <xdr:colOff>114300</xdr:colOff>
      <xdr:row>40</xdr:row>
      <xdr:rowOff>157811</xdr:rowOff>
    </xdr:to>
    <xdr:cxnSp macro="">
      <xdr:nvCxnSpPr>
        <xdr:cNvPr id="135" name="直線コネクタ 134">
          <a:extLst>
            <a:ext uri="{FF2B5EF4-FFF2-40B4-BE49-F238E27FC236}">
              <a16:creationId xmlns:a16="http://schemas.microsoft.com/office/drawing/2014/main" id="{70FD7074-F4F0-4133-8877-B814A067F90D}"/>
            </a:ext>
          </a:extLst>
        </xdr:cNvPr>
        <xdr:cNvCxnSpPr/>
      </xdr:nvCxnSpPr>
      <xdr:spPr>
        <a:xfrm flipV="1">
          <a:off x="7713980" y="6860667"/>
          <a:ext cx="78232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106667</xdr:rowOff>
    </xdr:from>
    <xdr:to>
      <xdr:col>41</xdr:col>
      <xdr:colOff>101600</xdr:colOff>
      <xdr:row>41</xdr:row>
      <xdr:rowOff>36817</xdr:rowOff>
    </xdr:to>
    <xdr:sp macro="" textlink="">
      <xdr:nvSpPr>
        <xdr:cNvPr id="136" name="楕円 135">
          <a:extLst>
            <a:ext uri="{FF2B5EF4-FFF2-40B4-BE49-F238E27FC236}">
              <a16:creationId xmlns:a16="http://schemas.microsoft.com/office/drawing/2014/main" id="{6BB7A0AE-E170-4AE1-AF8A-3C21A3DD50DE}"/>
            </a:ext>
          </a:extLst>
        </xdr:cNvPr>
        <xdr:cNvSpPr/>
      </xdr:nvSpPr>
      <xdr:spPr>
        <a:xfrm>
          <a:off x="6873240" y="68122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157467</xdr:rowOff>
    </xdr:from>
    <xdr:to>
      <xdr:col>45</xdr:col>
      <xdr:colOff>177800</xdr:colOff>
      <xdr:row>40</xdr:row>
      <xdr:rowOff>157811</xdr:rowOff>
    </xdr:to>
    <xdr:cxnSp macro="">
      <xdr:nvCxnSpPr>
        <xdr:cNvPr id="137" name="直線コネクタ 136">
          <a:extLst>
            <a:ext uri="{FF2B5EF4-FFF2-40B4-BE49-F238E27FC236}">
              <a16:creationId xmlns:a16="http://schemas.microsoft.com/office/drawing/2014/main" id="{82B392E0-49C0-4BAE-A24A-066CD1A93B26}"/>
            </a:ext>
          </a:extLst>
        </xdr:cNvPr>
        <xdr:cNvCxnSpPr/>
      </xdr:nvCxnSpPr>
      <xdr:spPr>
        <a:xfrm>
          <a:off x="6924040" y="6863067"/>
          <a:ext cx="78994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109144</xdr:rowOff>
    </xdr:from>
    <xdr:to>
      <xdr:col>36</xdr:col>
      <xdr:colOff>165100</xdr:colOff>
      <xdr:row>41</xdr:row>
      <xdr:rowOff>39294</xdr:rowOff>
    </xdr:to>
    <xdr:sp macro="" textlink="">
      <xdr:nvSpPr>
        <xdr:cNvPr id="138" name="楕円 137">
          <a:extLst>
            <a:ext uri="{FF2B5EF4-FFF2-40B4-BE49-F238E27FC236}">
              <a16:creationId xmlns:a16="http://schemas.microsoft.com/office/drawing/2014/main" id="{40A93750-1F0C-4129-8B90-0266C61C3CAA}"/>
            </a:ext>
          </a:extLst>
        </xdr:cNvPr>
        <xdr:cNvSpPr/>
      </xdr:nvSpPr>
      <xdr:spPr>
        <a:xfrm>
          <a:off x="6098540" y="68147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157467</xdr:rowOff>
    </xdr:from>
    <xdr:to>
      <xdr:col>41</xdr:col>
      <xdr:colOff>50800</xdr:colOff>
      <xdr:row>40</xdr:row>
      <xdr:rowOff>159944</xdr:rowOff>
    </xdr:to>
    <xdr:cxnSp macro="">
      <xdr:nvCxnSpPr>
        <xdr:cNvPr id="139" name="直線コネクタ 138">
          <a:extLst>
            <a:ext uri="{FF2B5EF4-FFF2-40B4-BE49-F238E27FC236}">
              <a16:creationId xmlns:a16="http://schemas.microsoft.com/office/drawing/2014/main" id="{6E09168C-86F4-4F43-9AA0-4A25DE036B93}"/>
            </a:ext>
          </a:extLst>
        </xdr:cNvPr>
        <xdr:cNvCxnSpPr/>
      </xdr:nvCxnSpPr>
      <xdr:spPr>
        <a:xfrm flipV="1">
          <a:off x="6149340" y="6863067"/>
          <a:ext cx="7747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165549</xdr:rowOff>
    </xdr:from>
    <xdr:ext cx="469744" cy="259045"/>
    <xdr:sp macro="" textlink="">
      <xdr:nvSpPr>
        <xdr:cNvPr id="140" name="n_1aveValue【道路】&#10;一人当たり延長">
          <a:extLst>
            <a:ext uri="{FF2B5EF4-FFF2-40B4-BE49-F238E27FC236}">
              <a16:creationId xmlns:a16="http://schemas.microsoft.com/office/drawing/2014/main" id="{B617C3A8-BBEE-4216-B7CA-1958A8353ACE}"/>
            </a:ext>
          </a:extLst>
        </xdr:cNvPr>
        <xdr:cNvSpPr txBox="1"/>
      </xdr:nvSpPr>
      <xdr:spPr>
        <a:xfrm>
          <a:off x="8271587" y="653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168521</xdr:rowOff>
    </xdr:from>
    <xdr:ext cx="469744" cy="259045"/>
    <xdr:sp macro="" textlink="">
      <xdr:nvSpPr>
        <xdr:cNvPr id="141" name="n_2aveValue【道路】&#10;一人当たり延長">
          <a:extLst>
            <a:ext uri="{FF2B5EF4-FFF2-40B4-BE49-F238E27FC236}">
              <a16:creationId xmlns:a16="http://schemas.microsoft.com/office/drawing/2014/main" id="{83FF299B-326C-41C4-ABAF-2BAA5699A6D7}"/>
            </a:ext>
          </a:extLst>
        </xdr:cNvPr>
        <xdr:cNvSpPr txBox="1"/>
      </xdr:nvSpPr>
      <xdr:spPr>
        <a:xfrm>
          <a:off x="7509587" y="653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13949</xdr:rowOff>
    </xdr:from>
    <xdr:ext cx="469744" cy="259045"/>
    <xdr:sp macro="" textlink="">
      <xdr:nvSpPr>
        <xdr:cNvPr id="142" name="n_3aveValue【道路】&#10;一人当たり延長">
          <a:extLst>
            <a:ext uri="{FF2B5EF4-FFF2-40B4-BE49-F238E27FC236}">
              <a16:creationId xmlns:a16="http://schemas.microsoft.com/office/drawing/2014/main" id="{CE2B1178-C5AB-47C9-BD20-CE2E02C3A001}"/>
            </a:ext>
          </a:extLst>
        </xdr:cNvPr>
        <xdr:cNvSpPr txBox="1"/>
      </xdr:nvSpPr>
      <xdr:spPr>
        <a:xfrm>
          <a:off x="6712027" y="6551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11510</xdr:rowOff>
    </xdr:from>
    <xdr:ext cx="469744" cy="259045"/>
    <xdr:sp macro="" textlink="">
      <xdr:nvSpPr>
        <xdr:cNvPr id="143" name="n_4aveValue【道路】&#10;一人当たり延長">
          <a:extLst>
            <a:ext uri="{FF2B5EF4-FFF2-40B4-BE49-F238E27FC236}">
              <a16:creationId xmlns:a16="http://schemas.microsoft.com/office/drawing/2014/main" id="{DA5A9736-5472-465E-B4F6-1CC3B5284B22}"/>
            </a:ext>
          </a:extLst>
        </xdr:cNvPr>
        <xdr:cNvSpPr txBox="1"/>
      </xdr:nvSpPr>
      <xdr:spPr>
        <a:xfrm>
          <a:off x="5937327" y="654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25544</xdr:rowOff>
    </xdr:from>
    <xdr:ext cx="469744" cy="259045"/>
    <xdr:sp macro="" textlink="">
      <xdr:nvSpPr>
        <xdr:cNvPr id="144" name="n_1mainValue【道路】&#10;一人当たり延長">
          <a:extLst>
            <a:ext uri="{FF2B5EF4-FFF2-40B4-BE49-F238E27FC236}">
              <a16:creationId xmlns:a16="http://schemas.microsoft.com/office/drawing/2014/main" id="{1151E9B4-72D6-4FF9-AF10-E9FB674E6555}"/>
            </a:ext>
          </a:extLst>
        </xdr:cNvPr>
        <xdr:cNvSpPr txBox="1"/>
      </xdr:nvSpPr>
      <xdr:spPr>
        <a:xfrm>
          <a:off x="8271587" y="689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28288</xdr:rowOff>
    </xdr:from>
    <xdr:ext cx="469744" cy="259045"/>
    <xdr:sp macro="" textlink="">
      <xdr:nvSpPr>
        <xdr:cNvPr id="145" name="n_2mainValue【道路】&#10;一人当たり延長">
          <a:extLst>
            <a:ext uri="{FF2B5EF4-FFF2-40B4-BE49-F238E27FC236}">
              <a16:creationId xmlns:a16="http://schemas.microsoft.com/office/drawing/2014/main" id="{DBE71058-A27C-4533-B13B-324EA6B8A99D}"/>
            </a:ext>
          </a:extLst>
        </xdr:cNvPr>
        <xdr:cNvSpPr txBox="1"/>
      </xdr:nvSpPr>
      <xdr:spPr>
        <a:xfrm>
          <a:off x="7509587" y="690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27944</xdr:rowOff>
    </xdr:from>
    <xdr:ext cx="469744" cy="259045"/>
    <xdr:sp macro="" textlink="">
      <xdr:nvSpPr>
        <xdr:cNvPr id="146" name="n_3mainValue【道路】&#10;一人当たり延長">
          <a:extLst>
            <a:ext uri="{FF2B5EF4-FFF2-40B4-BE49-F238E27FC236}">
              <a16:creationId xmlns:a16="http://schemas.microsoft.com/office/drawing/2014/main" id="{A411BD40-BBC5-4971-AFA3-DD5BD72C3DBB}"/>
            </a:ext>
          </a:extLst>
        </xdr:cNvPr>
        <xdr:cNvSpPr txBox="1"/>
      </xdr:nvSpPr>
      <xdr:spPr>
        <a:xfrm>
          <a:off x="6712027" y="690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30421</xdr:rowOff>
    </xdr:from>
    <xdr:ext cx="469744" cy="259045"/>
    <xdr:sp macro="" textlink="">
      <xdr:nvSpPr>
        <xdr:cNvPr id="147" name="n_4mainValue【道路】&#10;一人当たり延長">
          <a:extLst>
            <a:ext uri="{FF2B5EF4-FFF2-40B4-BE49-F238E27FC236}">
              <a16:creationId xmlns:a16="http://schemas.microsoft.com/office/drawing/2014/main" id="{A43169C0-ED36-43BA-8554-33E29BD7751D}"/>
            </a:ext>
          </a:extLst>
        </xdr:cNvPr>
        <xdr:cNvSpPr txBox="1"/>
      </xdr:nvSpPr>
      <xdr:spPr>
        <a:xfrm>
          <a:off x="5937327" y="690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222C5277-F580-4372-BC07-EA780A692A01}"/>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575BAF9E-E06F-454F-9C5B-28D302D817A1}"/>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962C0FC0-784F-46C3-8EC9-3D5EA35D4AD8}"/>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67E419CD-A2BA-427A-8311-F5F470F171E6}"/>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D362E4A0-20FA-476F-92AF-F8FCA2E93161}"/>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40C80A30-6FB3-4AED-9493-5A7C6C98CDE5}"/>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9C5D0BF7-6519-46AC-8334-166280A9212E}"/>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EC1CD69B-861D-42B5-BD01-48543F61463A}"/>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1BEF7B30-38D7-405B-BE3B-2543B9FDB388}"/>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307326E4-F29F-4142-9DA2-A531B4103635}"/>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2C4E225D-5651-4431-A1F1-EB4C6FB6F2F7}"/>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E4240164-88BD-457A-A603-91F58A837FB4}"/>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7D494AF8-447F-4025-BED4-E12B3CCA0728}"/>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FE4372CE-6F35-408F-852D-F7BE0AFD93A4}"/>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3B7137D2-36BD-48B6-8BA9-231582C97546}"/>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B951FB43-4B8D-4D82-807E-448C80A2AFC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B349322C-ACF1-49CF-ACDB-BA14D09C63A5}"/>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6D9AD67D-18D5-4502-B9A8-C99BE46BAC66}"/>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DB7312F0-36A1-4EE0-9E1A-CA4AB38474EC}"/>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EE8CC265-FEB6-405C-8E0C-7E1BCA470B11}"/>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D011D08D-3074-4EF9-8B3D-E455A3600DB1}"/>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8CFC22C2-BF12-4428-821F-A8288FDFB4B8}"/>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53425D28-E041-408F-BDA8-6F920984DB62}"/>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20E15592-38F5-4CC4-B51D-454FF0C814C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75FAD469-15F3-458C-8F04-5BE15F4DE3A4}"/>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F85B6EA8-B847-4F71-A5FC-0C271B6A7023}"/>
            </a:ext>
          </a:extLst>
        </xdr:cNvPr>
        <xdr:cNvCxnSpPr/>
      </xdr:nvCxnSpPr>
      <xdr:spPr>
        <a:xfrm flipV="1">
          <a:off x="4086225" y="9418864"/>
          <a:ext cx="0" cy="1313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3EC1CF6E-E600-42FD-AF7E-CF7A5058E594}"/>
            </a:ext>
          </a:extLst>
        </xdr:cNvPr>
        <xdr:cNvSpPr txBox="1"/>
      </xdr:nvSpPr>
      <xdr:spPr>
        <a:xfrm>
          <a:off x="4124960" y="1073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A306CA21-C600-47AE-9EB1-F9158A6196EC}"/>
            </a:ext>
          </a:extLst>
        </xdr:cNvPr>
        <xdr:cNvCxnSpPr/>
      </xdr:nvCxnSpPr>
      <xdr:spPr>
        <a:xfrm>
          <a:off x="4020820" y="107322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1D2192-8086-4B27-AD69-35F2D79BC008}"/>
            </a:ext>
          </a:extLst>
        </xdr:cNvPr>
        <xdr:cNvSpPr txBox="1"/>
      </xdr:nvSpPr>
      <xdr:spPr>
        <a:xfrm>
          <a:off x="4124960" y="92017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820164C6-BB22-4F5F-8A67-3B24B5A59E9E}"/>
            </a:ext>
          </a:extLst>
        </xdr:cNvPr>
        <xdr:cNvCxnSpPr/>
      </xdr:nvCxnSpPr>
      <xdr:spPr>
        <a:xfrm>
          <a:off x="4020820" y="94188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135000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1F2FAAC0-7C5E-4FEE-986C-7461E57E446D}"/>
            </a:ext>
          </a:extLst>
        </xdr:cNvPr>
        <xdr:cNvSpPr txBox="1"/>
      </xdr:nvSpPr>
      <xdr:spPr>
        <a:xfrm>
          <a:off x="4124960" y="1019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3B947FEF-9923-4FAF-A2BE-649294E58F66}"/>
            </a:ext>
          </a:extLst>
        </xdr:cNvPr>
        <xdr:cNvSpPr/>
      </xdr:nvSpPr>
      <xdr:spPr>
        <a:xfrm>
          <a:off x="4036060" y="102149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66ABF3A1-9836-4768-991D-E989CA4FFC85}"/>
            </a:ext>
          </a:extLst>
        </xdr:cNvPr>
        <xdr:cNvSpPr/>
      </xdr:nvSpPr>
      <xdr:spPr>
        <a:xfrm>
          <a:off x="3312160" y="101970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8DF11989-CAD2-4216-99CB-972FE3FAEB91}"/>
            </a:ext>
          </a:extLst>
        </xdr:cNvPr>
        <xdr:cNvSpPr/>
      </xdr:nvSpPr>
      <xdr:spPr>
        <a:xfrm>
          <a:off x="2514600" y="101855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a:extLst>
            <a:ext uri="{FF2B5EF4-FFF2-40B4-BE49-F238E27FC236}">
              <a16:creationId xmlns:a16="http://schemas.microsoft.com/office/drawing/2014/main" id="{C1F1A5E0-3D93-4E20-AB93-342AC531F30A}"/>
            </a:ext>
          </a:extLst>
        </xdr:cNvPr>
        <xdr:cNvSpPr/>
      </xdr:nvSpPr>
      <xdr:spPr>
        <a:xfrm>
          <a:off x="1739900" y="10164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a:extLst>
            <a:ext uri="{FF2B5EF4-FFF2-40B4-BE49-F238E27FC236}">
              <a16:creationId xmlns:a16="http://schemas.microsoft.com/office/drawing/2014/main" id="{CDAB264C-803E-4BD3-A898-85237BC2E67F}"/>
            </a:ext>
          </a:extLst>
        </xdr:cNvPr>
        <xdr:cNvSpPr/>
      </xdr:nvSpPr>
      <xdr:spPr>
        <a:xfrm>
          <a:off x="965200" y="101414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118825C-B33F-4C66-B8C3-9E9E49DFFE39}"/>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C255070-80DB-4842-83F1-2A288D3B63B8}"/>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28C96D2-4148-4D19-87C2-35A13464E769}"/>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68A8FC4-A6B3-4250-AECA-8C32851EEDCA}"/>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C67D48C-6A86-4788-A78E-8AAB843B53E2}"/>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71665</xdr:rowOff>
    </xdr:from>
    <xdr:to>
      <xdr:col>24</xdr:col>
      <xdr:colOff>114300</xdr:colOff>
      <xdr:row>61</xdr:row>
      <xdr:rowOff>1815</xdr:rowOff>
    </xdr:to>
    <xdr:sp macro="" textlink="">
      <xdr:nvSpPr>
        <xdr:cNvPr id="189" name="楕円 188">
          <a:extLst>
            <a:ext uri="{FF2B5EF4-FFF2-40B4-BE49-F238E27FC236}">
              <a16:creationId xmlns:a16="http://schemas.microsoft.com/office/drawing/2014/main" id="{65BF5136-2CDF-42EC-B683-1285CF08158D}"/>
            </a:ext>
          </a:extLst>
        </xdr:cNvPr>
        <xdr:cNvSpPr/>
      </xdr:nvSpPr>
      <xdr:spPr>
        <a:xfrm>
          <a:off x="4036060" y="10130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94542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E33B8C28-9880-4484-81D0-77DA5C290A1D}"/>
            </a:ext>
          </a:extLst>
        </xdr:cNvPr>
        <xdr:cNvSpPr txBox="1"/>
      </xdr:nvSpPr>
      <xdr:spPr>
        <a:xfrm>
          <a:off x="4124960" y="9985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35741</xdr:rowOff>
    </xdr:from>
    <xdr:to>
      <xdr:col>20</xdr:col>
      <xdr:colOff>38100</xdr:colOff>
      <xdr:row>60</xdr:row>
      <xdr:rowOff>137341</xdr:rowOff>
    </xdr:to>
    <xdr:sp macro="" textlink="">
      <xdr:nvSpPr>
        <xdr:cNvPr id="191" name="楕円 190">
          <a:extLst>
            <a:ext uri="{FF2B5EF4-FFF2-40B4-BE49-F238E27FC236}">
              <a16:creationId xmlns:a16="http://schemas.microsoft.com/office/drawing/2014/main" id="{B83AD85C-2F8B-4A70-A7B7-5AE358CB65E3}"/>
            </a:ext>
          </a:extLst>
        </xdr:cNvPr>
        <xdr:cNvSpPr/>
      </xdr:nvSpPr>
      <xdr:spPr>
        <a:xfrm>
          <a:off x="3312160" y="100941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86541</xdr:rowOff>
    </xdr:from>
    <xdr:to>
      <xdr:col>24</xdr:col>
      <xdr:colOff>63500</xdr:colOff>
      <xdr:row>60</xdr:row>
      <xdr:rowOff>122465</xdr:rowOff>
    </xdr:to>
    <xdr:cxnSp macro="">
      <xdr:nvCxnSpPr>
        <xdr:cNvPr id="192" name="直線コネクタ 191">
          <a:extLst>
            <a:ext uri="{FF2B5EF4-FFF2-40B4-BE49-F238E27FC236}">
              <a16:creationId xmlns:a16="http://schemas.microsoft.com/office/drawing/2014/main" id="{EB0F45E1-4E38-41E3-9524-84A0A1928949}"/>
            </a:ext>
          </a:extLst>
        </xdr:cNvPr>
        <xdr:cNvCxnSpPr/>
      </xdr:nvCxnSpPr>
      <xdr:spPr>
        <a:xfrm>
          <a:off x="3355340" y="10144941"/>
          <a:ext cx="73152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3084</xdr:rowOff>
    </xdr:from>
    <xdr:to>
      <xdr:col>15</xdr:col>
      <xdr:colOff>101600</xdr:colOff>
      <xdr:row>60</xdr:row>
      <xdr:rowOff>104684</xdr:rowOff>
    </xdr:to>
    <xdr:sp macro="" textlink="">
      <xdr:nvSpPr>
        <xdr:cNvPr id="193" name="楕円 192">
          <a:extLst>
            <a:ext uri="{FF2B5EF4-FFF2-40B4-BE49-F238E27FC236}">
              <a16:creationId xmlns:a16="http://schemas.microsoft.com/office/drawing/2014/main" id="{BCBD38EF-67DA-4C1B-9785-8B55A0DECC43}"/>
            </a:ext>
          </a:extLst>
        </xdr:cNvPr>
        <xdr:cNvSpPr/>
      </xdr:nvSpPr>
      <xdr:spPr>
        <a:xfrm>
          <a:off x="2514600" y="1006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53884</xdr:rowOff>
    </xdr:from>
    <xdr:to>
      <xdr:col>19</xdr:col>
      <xdr:colOff>177800</xdr:colOff>
      <xdr:row>60</xdr:row>
      <xdr:rowOff>86541</xdr:rowOff>
    </xdr:to>
    <xdr:cxnSp macro="">
      <xdr:nvCxnSpPr>
        <xdr:cNvPr id="194" name="直線コネクタ 193">
          <a:extLst>
            <a:ext uri="{FF2B5EF4-FFF2-40B4-BE49-F238E27FC236}">
              <a16:creationId xmlns:a16="http://schemas.microsoft.com/office/drawing/2014/main" id="{327B0BA9-00CB-4E97-A3AE-27D4EA22EFA7}"/>
            </a:ext>
          </a:extLst>
        </xdr:cNvPr>
        <xdr:cNvCxnSpPr/>
      </xdr:nvCxnSpPr>
      <xdr:spPr>
        <a:xfrm>
          <a:off x="2565400" y="10112284"/>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140244</xdr:rowOff>
    </xdr:from>
    <xdr:to>
      <xdr:col>10</xdr:col>
      <xdr:colOff>165100</xdr:colOff>
      <xdr:row>60</xdr:row>
      <xdr:rowOff>70394</xdr:rowOff>
    </xdr:to>
    <xdr:sp macro="" textlink="">
      <xdr:nvSpPr>
        <xdr:cNvPr id="195" name="楕円 194">
          <a:extLst>
            <a:ext uri="{FF2B5EF4-FFF2-40B4-BE49-F238E27FC236}">
              <a16:creationId xmlns:a16="http://schemas.microsoft.com/office/drawing/2014/main" id="{02F0E1E4-D203-41E5-B257-9A720D481641}"/>
            </a:ext>
          </a:extLst>
        </xdr:cNvPr>
        <xdr:cNvSpPr/>
      </xdr:nvSpPr>
      <xdr:spPr>
        <a:xfrm>
          <a:off x="1739900" y="100310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19594</xdr:rowOff>
    </xdr:from>
    <xdr:to>
      <xdr:col>15</xdr:col>
      <xdr:colOff>50800</xdr:colOff>
      <xdr:row>60</xdr:row>
      <xdr:rowOff>53884</xdr:rowOff>
    </xdr:to>
    <xdr:cxnSp macro="">
      <xdr:nvCxnSpPr>
        <xdr:cNvPr id="196" name="直線コネクタ 195">
          <a:extLst>
            <a:ext uri="{FF2B5EF4-FFF2-40B4-BE49-F238E27FC236}">
              <a16:creationId xmlns:a16="http://schemas.microsoft.com/office/drawing/2014/main" id="{A23A9966-1FB6-4E43-B945-DDA230262C66}"/>
            </a:ext>
          </a:extLst>
        </xdr:cNvPr>
        <xdr:cNvCxnSpPr/>
      </xdr:nvCxnSpPr>
      <xdr:spPr>
        <a:xfrm>
          <a:off x="1790700" y="10077994"/>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114119</xdr:rowOff>
    </xdr:from>
    <xdr:to>
      <xdr:col>6</xdr:col>
      <xdr:colOff>38100</xdr:colOff>
      <xdr:row>60</xdr:row>
      <xdr:rowOff>44269</xdr:rowOff>
    </xdr:to>
    <xdr:sp macro="" textlink="">
      <xdr:nvSpPr>
        <xdr:cNvPr id="197" name="楕円 196">
          <a:extLst>
            <a:ext uri="{FF2B5EF4-FFF2-40B4-BE49-F238E27FC236}">
              <a16:creationId xmlns:a16="http://schemas.microsoft.com/office/drawing/2014/main" id="{9E881F95-7AD1-4CEC-8892-9F2A161A48A2}"/>
            </a:ext>
          </a:extLst>
        </xdr:cNvPr>
        <xdr:cNvSpPr/>
      </xdr:nvSpPr>
      <xdr:spPr>
        <a:xfrm>
          <a:off x="965200" y="100048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164919</xdr:rowOff>
    </xdr:from>
    <xdr:to>
      <xdr:col>10</xdr:col>
      <xdr:colOff>114300</xdr:colOff>
      <xdr:row>60</xdr:row>
      <xdr:rowOff>19594</xdr:rowOff>
    </xdr:to>
    <xdr:cxnSp macro="">
      <xdr:nvCxnSpPr>
        <xdr:cNvPr id="198" name="直線コネクタ 197">
          <a:extLst>
            <a:ext uri="{FF2B5EF4-FFF2-40B4-BE49-F238E27FC236}">
              <a16:creationId xmlns:a16="http://schemas.microsoft.com/office/drawing/2014/main" id="{46B55CC0-2600-4A0A-AAAF-E38256873336}"/>
            </a:ext>
          </a:extLst>
        </xdr:cNvPr>
        <xdr:cNvCxnSpPr/>
      </xdr:nvCxnSpPr>
      <xdr:spPr>
        <a:xfrm>
          <a:off x="1008380" y="10055679"/>
          <a:ext cx="782320" cy="2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A68A00AE-1631-4B0F-9FC7-8D0B145909B6}"/>
            </a:ext>
          </a:extLst>
        </xdr:cNvPr>
        <xdr:cNvSpPr txBox="1"/>
      </xdr:nvSpPr>
      <xdr:spPr>
        <a:xfrm>
          <a:off x="3170564" y="1028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B882E4FB-E7CF-4011-ACF5-1046DC0464FC}"/>
            </a:ext>
          </a:extLst>
        </xdr:cNvPr>
        <xdr:cNvSpPr txBox="1"/>
      </xdr:nvSpPr>
      <xdr:spPr>
        <a:xfrm>
          <a:off x="2385704" y="10274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8C2ECD7C-B3CE-4337-8BB8-026B4F6DB92F}"/>
            </a:ext>
          </a:extLst>
        </xdr:cNvPr>
        <xdr:cNvSpPr txBox="1"/>
      </xdr:nvSpPr>
      <xdr:spPr>
        <a:xfrm>
          <a:off x="1611004" y="10253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45D30799-590C-4DD7-8156-B79EFBBE0A96}"/>
            </a:ext>
          </a:extLst>
        </xdr:cNvPr>
        <xdr:cNvSpPr txBox="1"/>
      </xdr:nvSpPr>
      <xdr:spPr>
        <a:xfrm>
          <a:off x="836304" y="10230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153868</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906133D-A5BF-4D7E-BF51-43575A55C716}"/>
            </a:ext>
          </a:extLst>
        </xdr:cNvPr>
        <xdr:cNvSpPr txBox="1"/>
      </xdr:nvSpPr>
      <xdr:spPr>
        <a:xfrm>
          <a:off x="3170564" y="9876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121211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D1057054-1FD0-4992-8582-E79EA48AF86D}"/>
            </a:ext>
          </a:extLst>
        </xdr:cNvPr>
        <xdr:cNvSpPr txBox="1"/>
      </xdr:nvSpPr>
      <xdr:spPr>
        <a:xfrm>
          <a:off x="2385704" y="984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86921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13011608-6159-453D-A76A-EE38D65797A0}"/>
            </a:ext>
          </a:extLst>
        </xdr:cNvPr>
        <xdr:cNvSpPr txBox="1"/>
      </xdr:nvSpPr>
      <xdr:spPr>
        <a:xfrm>
          <a:off x="1611004" y="981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60796</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301D04A8-25EB-48A9-A1F0-B3E04B093F83}"/>
            </a:ext>
          </a:extLst>
        </xdr:cNvPr>
        <xdr:cNvSpPr txBox="1"/>
      </xdr:nvSpPr>
      <xdr:spPr>
        <a:xfrm>
          <a:off x="836304" y="9783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7E9A77D-69F1-4982-8550-5C4048027DCF}"/>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15CCDA19-FFAE-402B-88BE-56F686ADB81C}"/>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138A08BE-A052-4C8F-A17B-53FC46CE0CAB}"/>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61D3A88-E7C6-4738-B639-FE129902E3FF}"/>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FDB39207-BBA2-464C-BC61-273C5DE1931F}"/>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D13B6219-CB6F-4ACE-9511-302FE3C9B15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78537E01-F596-4905-8BA6-0FEE0B973BDB}"/>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AF8E44F5-DD97-4FBA-B2E4-92446C20CB4B}"/>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D9A58C63-071C-490F-9EFC-D93C1AF2B522}"/>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9C390A58-980D-427A-B474-88C15033FCB4}"/>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5FC3D9D7-8BD7-414A-9C52-CAAAFF4E00C4}"/>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2AC33CF3-9F19-4E2A-AEE8-FD44E6AB35B3}"/>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F2ED8A8-08EB-43E8-9970-DEF4173743DF}"/>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2210F53C-86DF-4058-ABA5-A7F494827D49}"/>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FE8D3BB2-D8EF-46B6-BF92-89B0E882A123}"/>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C1C076B-EC3C-4575-A7A1-262D93B82A0E}"/>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43368C56-5342-44FA-90BB-E0C0ADE79395}"/>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1A5CCF30-8525-404E-B36F-10747ACBC4C4}"/>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CA9C9219-7021-4D4F-BBED-9ACD1E76A7D4}"/>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BBAC6A88-4437-4B10-94FF-2F7866D4C836}"/>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CEB0BA37-1A5C-4C0D-B6C7-8FC6A6CCCE5B}"/>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C316CDF9-DC72-4536-8360-AEDFDB764452}"/>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91F4C973-7E10-41B1-8D41-8B2959994CC2}"/>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5F1DBA94-BFA6-4118-8F3B-D285DB55B4D9}"/>
            </a:ext>
          </a:extLst>
        </xdr:cNvPr>
        <xdr:cNvCxnSpPr/>
      </xdr:nvCxnSpPr>
      <xdr:spPr>
        <a:xfrm flipV="1">
          <a:off x="9219565" y="9390662"/>
          <a:ext cx="0" cy="141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87AA1289-3421-474D-8FEC-072175212A94}"/>
            </a:ext>
          </a:extLst>
        </xdr:cNvPr>
        <xdr:cNvSpPr txBox="1"/>
      </xdr:nvSpPr>
      <xdr:spPr>
        <a:xfrm>
          <a:off x="9258300" y="10804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4F91DAFF-6C99-488A-B30A-C38F8931A8AF}"/>
            </a:ext>
          </a:extLst>
        </xdr:cNvPr>
        <xdr:cNvCxnSpPr/>
      </xdr:nvCxnSpPr>
      <xdr:spPr>
        <a:xfrm>
          <a:off x="9154160" y="108010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685C1757-34F0-45BE-BD8D-72220A37B7D3}"/>
            </a:ext>
          </a:extLst>
        </xdr:cNvPr>
        <xdr:cNvSpPr txBox="1"/>
      </xdr:nvSpPr>
      <xdr:spPr>
        <a:xfrm>
          <a:off x="9258300" y="91696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8582649A-CDDC-4487-8410-28FF0F714FA1}"/>
            </a:ext>
          </a:extLst>
        </xdr:cNvPr>
        <xdr:cNvCxnSpPr/>
      </xdr:nvCxnSpPr>
      <xdr:spPr>
        <a:xfrm>
          <a:off x="9154160" y="93906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36737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46CAE584-FCF7-4874-AFB6-8C90C3614AEE}"/>
            </a:ext>
          </a:extLst>
        </xdr:cNvPr>
        <xdr:cNvSpPr txBox="1"/>
      </xdr:nvSpPr>
      <xdr:spPr>
        <a:xfrm>
          <a:off x="9258300" y="105980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06FC0880-8217-4943-9515-5F4D08646FC5}"/>
            </a:ext>
          </a:extLst>
        </xdr:cNvPr>
        <xdr:cNvSpPr/>
      </xdr:nvSpPr>
      <xdr:spPr>
        <a:xfrm>
          <a:off x="9192260" y="10619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4F733777-72B6-4780-B458-F57BA813800F}"/>
            </a:ext>
          </a:extLst>
        </xdr:cNvPr>
        <xdr:cNvSpPr/>
      </xdr:nvSpPr>
      <xdr:spPr>
        <a:xfrm>
          <a:off x="8445500" y="1062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CEEB9CFC-4B08-4718-900A-DBFAC9D6BD1B}"/>
            </a:ext>
          </a:extLst>
        </xdr:cNvPr>
        <xdr:cNvSpPr/>
      </xdr:nvSpPr>
      <xdr:spPr>
        <a:xfrm>
          <a:off x="7670800" y="106235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a:extLst>
            <a:ext uri="{FF2B5EF4-FFF2-40B4-BE49-F238E27FC236}">
              <a16:creationId xmlns:a16="http://schemas.microsoft.com/office/drawing/2014/main" id="{C37D54BE-3C20-46CE-B82F-90A3E50C7F1A}"/>
            </a:ext>
          </a:extLst>
        </xdr:cNvPr>
        <xdr:cNvSpPr/>
      </xdr:nvSpPr>
      <xdr:spPr>
        <a:xfrm>
          <a:off x="6873240" y="106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a:extLst>
            <a:ext uri="{FF2B5EF4-FFF2-40B4-BE49-F238E27FC236}">
              <a16:creationId xmlns:a16="http://schemas.microsoft.com/office/drawing/2014/main" id="{68A25A61-1082-4D83-8C8E-C004BCBAE7AF}"/>
            </a:ext>
          </a:extLst>
        </xdr:cNvPr>
        <xdr:cNvSpPr/>
      </xdr:nvSpPr>
      <xdr:spPr>
        <a:xfrm>
          <a:off x="6098540" y="1062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7325E16-700B-4888-8DDF-D512B37AE27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D024C4E-CA68-4C50-AA79-09C4002587C7}"/>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BBD4638-8F8F-455C-BA09-6D2372346604}"/>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602A406-15A9-4F74-9230-9E848D063C37}"/>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6C29AD9-8FAC-4F0D-904A-405F34233B21}"/>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153430</xdr:rowOff>
    </xdr:from>
    <xdr:to>
      <xdr:col>55</xdr:col>
      <xdr:colOff>50800</xdr:colOff>
      <xdr:row>63</xdr:row>
      <xdr:rowOff>83580</xdr:rowOff>
    </xdr:to>
    <xdr:sp macro="" textlink="">
      <xdr:nvSpPr>
        <xdr:cNvPr id="246" name="楕円 245">
          <a:extLst>
            <a:ext uri="{FF2B5EF4-FFF2-40B4-BE49-F238E27FC236}">
              <a16:creationId xmlns:a16="http://schemas.microsoft.com/office/drawing/2014/main" id="{219478B0-E586-4D57-ADC8-140598000551}"/>
            </a:ext>
          </a:extLst>
        </xdr:cNvPr>
        <xdr:cNvSpPr/>
      </xdr:nvSpPr>
      <xdr:spPr>
        <a:xfrm>
          <a:off x="9192260" y="105471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4857</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60A6AEB8-494A-4D66-BF81-BEEA613A1C3C}"/>
            </a:ext>
          </a:extLst>
        </xdr:cNvPr>
        <xdr:cNvSpPr txBox="1"/>
      </xdr:nvSpPr>
      <xdr:spPr>
        <a:xfrm>
          <a:off x="9258300" y="10398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156504</xdr:rowOff>
    </xdr:from>
    <xdr:to>
      <xdr:col>50</xdr:col>
      <xdr:colOff>165100</xdr:colOff>
      <xdr:row>63</xdr:row>
      <xdr:rowOff>86654</xdr:rowOff>
    </xdr:to>
    <xdr:sp macro="" textlink="">
      <xdr:nvSpPr>
        <xdr:cNvPr id="248" name="楕円 247">
          <a:extLst>
            <a:ext uri="{FF2B5EF4-FFF2-40B4-BE49-F238E27FC236}">
              <a16:creationId xmlns:a16="http://schemas.microsoft.com/office/drawing/2014/main" id="{AA2705DF-184F-4B3F-8EBB-ABF46CED9DBA}"/>
            </a:ext>
          </a:extLst>
        </xdr:cNvPr>
        <xdr:cNvSpPr/>
      </xdr:nvSpPr>
      <xdr:spPr>
        <a:xfrm>
          <a:off x="8445500" y="105501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32780</xdr:rowOff>
    </xdr:from>
    <xdr:to>
      <xdr:col>55</xdr:col>
      <xdr:colOff>0</xdr:colOff>
      <xdr:row>63</xdr:row>
      <xdr:rowOff>35854</xdr:rowOff>
    </xdr:to>
    <xdr:cxnSp macro="">
      <xdr:nvCxnSpPr>
        <xdr:cNvPr id="249" name="直線コネクタ 248">
          <a:extLst>
            <a:ext uri="{FF2B5EF4-FFF2-40B4-BE49-F238E27FC236}">
              <a16:creationId xmlns:a16="http://schemas.microsoft.com/office/drawing/2014/main" id="{6538D3CA-D71C-4070-9FC9-480D105C52DC}"/>
            </a:ext>
          </a:extLst>
        </xdr:cNvPr>
        <xdr:cNvCxnSpPr/>
      </xdr:nvCxnSpPr>
      <xdr:spPr>
        <a:xfrm flipV="1">
          <a:off x="8496300" y="10594100"/>
          <a:ext cx="723900" cy="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159711</xdr:rowOff>
    </xdr:from>
    <xdr:to>
      <xdr:col>46</xdr:col>
      <xdr:colOff>38100</xdr:colOff>
      <xdr:row>63</xdr:row>
      <xdr:rowOff>89861</xdr:rowOff>
    </xdr:to>
    <xdr:sp macro="" textlink="">
      <xdr:nvSpPr>
        <xdr:cNvPr id="250" name="楕円 249">
          <a:extLst>
            <a:ext uri="{FF2B5EF4-FFF2-40B4-BE49-F238E27FC236}">
              <a16:creationId xmlns:a16="http://schemas.microsoft.com/office/drawing/2014/main" id="{57881FC9-C03D-4B81-8130-17AA370A53FA}"/>
            </a:ext>
          </a:extLst>
        </xdr:cNvPr>
        <xdr:cNvSpPr/>
      </xdr:nvSpPr>
      <xdr:spPr>
        <a:xfrm>
          <a:off x="7670800" y="105533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35854</xdr:rowOff>
    </xdr:from>
    <xdr:to>
      <xdr:col>50</xdr:col>
      <xdr:colOff>114300</xdr:colOff>
      <xdr:row>63</xdr:row>
      <xdr:rowOff>39061</xdr:rowOff>
    </xdr:to>
    <xdr:cxnSp macro="">
      <xdr:nvCxnSpPr>
        <xdr:cNvPr id="251" name="直線コネクタ 250">
          <a:extLst>
            <a:ext uri="{FF2B5EF4-FFF2-40B4-BE49-F238E27FC236}">
              <a16:creationId xmlns:a16="http://schemas.microsoft.com/office/drawing/2014/main" id="{C7BEB892-986F-4B5E-A491-3E2C53298302}"/>
            </a:ext>
          </a:extLst>
        </xdr:cNvPr>
        <xdr:cNvCxnSpPr/>
      </xdr:nvCxnSpPr>
      <xdr:spPr>
        <a:xfrm flipV="1">
          <a:off x="7713980" y="10597174"/>
          <a:ext cx="782320" cy="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162456</xdr:rowOff>
    </xdr:from>
    <xdr:to>
      <xdr:col>41</xdr:col>
      <xdr:colOff>101600</xdr:colOff>
      <xdr:row>63</xdr:row>
      <xdr:rowOff>92606</xdr:rowOff>
    </xdr:to>
    <xdr:sp macro="" textlink="">
      <xdr:nvSpPr>
        <xdr:cNvPr id="252" name="楕円 251">
          <a:extLst>
            <a:ext uri="{FF2B5EF4-FFF2-40B4-BE49-F238E27FC236}">
              <a16:creationId xmlns:a16="http://schemas.microsoft.com/office/drawing/2014/main" id="{1526DD2A-5C58-4C37-8AFB-28B5F491C0EA}"/>
            </a:ext>
          </a:extLst>
        </xdr:cNvPr>
        <xdr:cNvSpPr/>
      </xdr:nvSpPr>
      <xdr:spPr>
        <a:xfrm>
          <a:off x="6873240" y="105561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39061</xdr:rowOff>
    </xdr:from>
    <xdr:to>
      <xdr:col>45</xdr:col>
      <xdr:colOff>177800</xdr:colOff>
      <xdr:row>63</xdr:row>
      <xdr:rowOff>41806</xdr:rowOff>
    </xdr:to>
    <xdr:cxnSp macro="">
      <xdr:nvCxnSpPr>
        <xdr:cNvPr id="253" name="直線コネクタ 252">
          <a:extLst>
            <a:ext uri="{FF2B5EF4-FFF2-40B4-BE49-F238E27FC236}">
              <a16:creationId xmlns:a16="http://schemas.microsoft.com/office/drawing/2014/main" id="{DE608BD6-9C9B-43D1-8E47-F5DF61120489}"/>
            </a:ext>
          </a:extLst>
        </xdr:cNvPr>
        <xdr:cNvCxnSpPr/>
      </xdr:nvCxnSpPr>
      <xdr:spPr>
        <a:xfrm flipV="1">
          <a:off x="6924040" y="10600381"/>
          <a:ext cx="789940" cy="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167272</xdr:rowOff>
    </xdr:from>
    <xdr:to>
      <xdr:col>36</xdr:col>
      <xdr:colOff>165100</xdr:colOff>
      <xdr:row>63</xdr:row>
      <xdr:rowOff>97422</xdr:rowOff>
    </xdr:to>
    <xdr:sp macro="" textlink="">
      <xdr:nvSpPr>
        <xdr:cNvPr id="254" name="楕円 253">
          <a:extLst>
            <a:ext uri="{FF2B5EF4-FFF2-40B4-BE49-F238E27FC236}">
              <a16:creationId xmlns:a16="http://schemas.microsoft.com/office/drawing/2014/main" id="{9CEC8AE5-13CC-4694-8987-676874904BD7}"/>
            </a:ext>
          </a:extLst>
        </xdr:cNvPr>
        <xdr:cNvSpPr/>
      </xdr:nvSpPr>
      <xdr:spPr>
        <a:xfrm>
          <a:off x="6098540" y="105609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41806</xdr:rowOff>
    </xdr:from>
    <xdr:to>
      <xdr:col>41</xdr:col>
      <xdr:colOff>50800</xdr:colOff>
      <xdr:row>63</xdr:row>
      <xdr:rowOff>46622</xdr:rowOff>
    </xdr:to>
    <xdr:cxnSp macro="">
      <xdr:nvCxnSpPr>
        <xdr:cNvPr id="255" name="直線コネクタ 254">
          <a:extLst>
            <a:ext uri="{FF2B5EF4-FFF2-40B4-BE49-F238E27FC236}">
              <a16:creationId xmlns:a16="http://schemas.microsoft.com/office/drawing/2014/main" id="{4F369BBB-F2EF-4602-BEE7-F1CE6855744C}"/>
            </a:ext>
          </a:extLst>
        </xdr:cNvPr>
        <xdr:cNvCxnSpPr/>
      </xdr:nvCxnSpPr>
      <xdr:spPr>
        <a:xfrm flipV="1">
          <a:off x="6149340" y="10603126"/>
          <a:ext cx="774700" cy="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154974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90A59933-7281-4465-B999-2CEEF5E8BE10}"/>
            </a:ext>
          </a:extLst>
        </xdr:cNvPr>
        <xdr:cNvSpPr txBox="1"/>
      </xdr:nvSpPr>
      <xdr:spPr>
        <a:xfrm>
          <a:off x="8214575" y="10716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154908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565356A4-0134-430E-AB49-B835D2CB160C}"/>
            </a:ext>
          </a:extLst>
        </xdr:cNvPr>
        <xdr:cNvSpPr txBox="1"/>
      </xdr:nvSpPr>
      <xdr:spPr>
        <a:xfrm>
          <a:off x="7444955" y="10716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151520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58567EA3-A63C-40BD-BD6C-A76189AC5ED9}"/>
            </a:ext>
          </a:extLst>
        </xdr:cNvPr>
        <xdr:cNvSpPr txBox="1"/>
      </xdr:nvSpPr>
      <xdr:spPr>
        <a:xfrm>
          <a:off x="6670255" y="1071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154002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2C55A509-B349-45D2-BCD5-EE451FC8CFAE}"/>
            </a:ext>
          </a:extLst>
        </xdr:cNvPr>
        <xdr:cNvSpPr txBox="1"/>
      </xdr:nvSpPr>
      <xdr:spPr>
        <a:xfrm>
          <a:off x="5872695" y="10715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103181</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F32D901D-409B-4A02-8BD3-AF79EC6561FB}"/>
            </a:ext>
          </a:extLst>
        </xdr:cNvPr>
        <xdr:cNvSpPr txBox="1"/>
      </xdr:nvSpPr>
      <xdr:spPr>
        <a:xfrm>
          <a:off x="8214575" y="10329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106388</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57D96AB4-A8BB-4E05-B25A-440090E86C06}"/>
            </a:ext>
          </a:extLst>
        </xdr:cNvPr>
        <xdr:cNvSpPr txBox="1"/>
      </xdr:nvSpPr>
      <xdr:spPr>
        <a:xfrm>
          <a:off x="7444955" y="1033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109133</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400F4510-F226-4D53-9410-4C74FE79943E}"/>
            </a:ext>
          </a:extLst>
        </xdr:cNvPr>
        <xdr:cNvSpPr txBox="1"/>
      </xdr:nvSpPr>
      <xdr:spPr>
        <a:xfrm>
          <a:off x="6670255" y="10335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113949</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5540A8E5-ED09-4EB4-823E-4A68AF21E075}"/>
            </a:ext>
          </a:extLst>
        </xdr:cNvPr>
        <xdr:cNvSpPr txBox="1"/>
      </xdr:nvSpPr>
      <xdr:spPr>
        <a:xfrm>
          <a:off x="5872695" y="10339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9A3B1534-6831-41FB-BFE4-81FB9A365E2A}"/>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D3412080-B430-4395-8168-35DFAB54F8C9}"/>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D354D787-074A-482A-A639-325A30515AEF}"/>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26BEFDAE-ECE6-45A4-B102-B424553985C1}"/>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EED7907A-4BC7-46E8-A8A1-424A24986C9E}"/>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FB9A9C9-7520-42CA-A135-F9798D52F4D2}"/>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88EEB89D-F1AD-4CF4-A9F1-07105CB9812A}"/>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94046B29-91DD-4F1E-ADCE-BC3816480A9B}"/>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C6E4FCA8-EEC7-4FBE-A8AE-3A1BC1A65844}"/>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F94C4A17-AFEA-4E9C-8786-6F1AFFB49A82}"/>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DEA78395-8C8F-4E31-AB22-94C884BA5B98}"/>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899E8A13-5B7A-41FA-A8E5-4D668951867C}"/>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D2007F14-0AFD-4352-A3C1-D378AB3CA28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C1692A10-7D64-459F-ADF2-708441F3249B}"/>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D3C33555-34ED-4CD1-8D45-812A61C03B55}"/>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26347B80-786B-4898-BB2C-5B3C02B04AAC}"/>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49DB8F7C-B380-46B9-AD21-D7901BBC162D}"/>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C5F1259E-7161-4F6E-A309-E5CC68F9265B}"/>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1473A395-823F-4F33-8532-0695BFE433F7}"/>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2047C126-70EF-4E8F-9E20-93D2EAADBFD1}"/>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9CE69391-8004-494C-8371-291C4EA6F919}"/>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33DA3040-2FAC-439C-8063-4A1D5B710282}"/>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30322C8F-8190-4FEB-B08B-16C832630D5F}"/>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1919B1C2-B43A-48BA-856B-FA5C0022ADD5}"/>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47260DCF-A6A1-458A-BC33-51D438011277}"/>
            </a:ext>
          </a:extLst>
        </xdr:cNvPr>
        <xdr:cNvCxnSpPr/>
      </xdr:nvCxnSpPr>
      <xdr:spPr>
        <a:xfrm flipV="1">
          <a:off x="4086225" y="12963525"/>
          <a:ext cx="0" cy="156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6F53867D-DDAA-4B04-9315-2B772574A1C6}"/>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F40C3AA5-E57A-46B8-96B3-2C00F9749D3A}"/>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2A3B5F38-F55B-4EFA-B8AC-5EEA16A077A8}"/>
            </a:ext>
          </a:extLst>
        </xdr:cNvPr>
        <xdr:cNvSpPr txBox="1"/>
      </xdr:nvSpPr>
      <xdr:spPr>
        <a:xfrm>
          <a:off x="4124960" y="12742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a:extLst>
            <a:ext uri="{FF2B5EF4-FFF2-40B4-BE49-F238E27FC236}">
              <a16:creationId xmlns:a16="http://schemas.microsoft.com/office/drawing/2014/main" id="{4F92C99C-1526-439D-B53A-EF1A9BBED048}"/>
            </a:ext>
          </a:extLst>
        </xdr:cNvPr>
        <xdr:cNvCxnSpPr/>
      </xdr:nvCxnSpPr>
      <xdr:spPr>
        <a:xfrm>
          <a:off x="4020820" y="12963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120666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7A68E5C7-3564-41FF-B2F6-67102D538C68}"/>
            </a:ext>
          </a:extLst>
        </xdr:cNvPr>
        <xdr:cNvSpPr txBox="1"/>
      </xdr:nvSpPr>
      <xdr:spPr>
        <a:xfrm>
          <a:off x="4124960" y="136995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a:extLst>
            <a:ext uri="{FF2B5EF4-FFF2-40B4-BE49-F238E27FC236}">
              <a16:creationId xmlns:a16="http://schemas.microsoft.com/office/drawing/2014/main" id="{EE8789C6-0CD6-4842-88AF-7560CDAAC1F3}"/>
            </a:ext>
          </a:extLst>
        </xdr:cNvPr>
        <xdr:cNvSpPr/>
      </xdr:nvSpPr>
      <xdr:spPr>
        <a:xfrm>
          <a:off x="4036060" y="138442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a:extLst>
            <a:ext uri="{FF2B5EF4-FFF2-40B4-BE49-F238E27FC236}">
              <a16:creationId xmlns:a16="http://schemas.microsoft.com/office/drawing/2014/main" id="{F7D0AF85-EA57-4C1A-9DF7-90449C2EEBEA}"/>
            </a:ext>
          </a:extLst>
        </xdr:cNvPr>
        <xdr:cNvSpPr/>
      </xdr:nvSpPr>
      <xdr:spPr>
        <a:xfrm>
          <a:off x="3312160" y="138252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a:extLst>
            <a:ext uri="{FF2B5EF4-FFF2-40B4-BE49-F238E27FC236}">
              <a16:creationId xmlns:a16="http://schemas.microsoft.com/office/drawing/2014/main" id="{BFBCB82A-198B-4DE9-9737-E74E2DA87CE7}"/>
            </a:ext>
          </a:extLst>
        </xdr:cNvPr>
        <xdr:cNvSpPr/>
      </xdr:nvSpPr>
      <xdr:spPr>
        <a:xfrm>
          <a:off x="2514600" y="138328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macro="" textlink="">
      <xdr:nvSpPr>
        <xdr:cNvPr id="297" name="フローチャート: 判断 296">
          <a:extLst>
            <a:ext uri="{FF2B5EF4-FFF2-40B4-BE49-F238E27FC236}">
              <a16:creationId xmlns:a16="http://schemas.microsoft.com/office/drawing/2014/main" id="{B884CFD1-67B0-4C84-BCAB-A1BA10650BC1}"/>
            </a:ext>
          </a:extLst>
        </xdr:cNvPr>
        <xdr:cNvSpPr/>
      </xdr:nvSpPr>
      <xdr:spPr>
        <a:xfrm>
          <a:off x="1739900" y="1379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298" name="フローチャート: 判断 297">
          <a:extLst>
            <a:ext uri="{FF2B5EF4-FFF2-40B4-BE49-F238E27FC236}">
              <a16:creationId xmlns:a16="http://schemas.microsoft.com/office/drawing/2014/main" id="{D62AD9B2-16D9-430B-A724-13C7FC483A6C}"/>
            </a:ext>
          </a:extLst>
        </xdr:cNvPr>
        <xdr:cNvSpPr/>
      </xdr:nvSpPr>
      <xdr:spPr>
        <a:xfrm>
          <a:off x="965200" y="137566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4F7DB0F-1BB5-46AF-9940-C608757902B3}"/>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D319055-6645-417E-B0D2-17924A26A73F}"/>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73C670D-2CEC-46B5-9159-55B9FA32645D}"/>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D8CCBFA-B8C3-4367-ABAA-510015B4C77A}"/>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8FCC456-3D13-45B3-8AFC-CBD8BE96BC1C}"/>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153036</xdr:rowOff>
    </xdr:from>
    <xdr:to>
      <xdr:col>24</xdr:col>
      <xdr:colOff>114300</xdr:colOff>
      <xdr:row>83</xdr:row>
      <xdr:rowOff>83186</xdr:rowOff>
    </xdr:to>
    <xdr:sp macro="" textlink="">
      <xdr:nvSpPr>
        <xdr:cNvPr id="304" name="楕円 303">
          <a:extLst>
            <a:ext uri="{FF2B5EF4-FFF2-40B4-BE49-F238E27FC236}">
              <a16:creationId xmlns:a16="http://schemas.microsoft.com/office/drawing/2014/main" id="{9E59A66A-947B-41DF-AA08-90596FEE6E55}"/>
            </a:ext>
          </a:extLst>
        </xdr:cNvPr>
        <xdr:cNvSpPr/>
      </xdr:nvSpPr>
      <xdr:spPr>
        <a:xfrm>
          <a:off x="4036060" y="138995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131463</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363097AB-B5FB-4703-8562-F5882EF71F00}"/>
            </a:ext>
          </a:extLst>
        </xdr:cNvPr>
        <xdr:cNvSpPr txBox="1"/>
      </xdr:nvSpPr>
      <xdr:spPr>
        <a:xfrm>
          <a:off x="4124960" y="1387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118745</xdr:rowOff>
    </xdr:from>
    <xdr:to>
      <xdr:col>20</xdr:col>
      <xdr:colOff>38100</xdr:colOff>
      <xdr:row>83</xdr:row>
      <xdr:rowOff>48895</xdr:rowOff>
    </xdr:to>
    <xdr:sp macro="" textlink="">
      <xdr:nvSpPr>
        <xdr:cNvPr id="306" name="楕円 305">
          <a:extLst>
            <a:ext uri="{FF2B5EF4-FFF2-40B4-BE49-F238E27FC236}">
              <a16:creationId xmlns:a16="http://schemas.microsoft.com/office/drawing/2014/main" id="{650087FE-AD03-42B6-9D7F-FF2605A0E3BC}"/>
            </a:ext>
          </a:extLst>
        </xdr:cNvPr>
        <xdr:cNvSpPr/>
      </xdr:nvSpPr>
      <xdr:spPr>
        <a:xfrm>
          <a:off x="3312160" y="138652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169545</xdr:rowOff>
    </xdr:from>
    <xdr:to>
      <xdr:col>24</xdr:col>
      <xdr:colOff>63500</xdr:colOff>
      <xdr:row>83</xdr:row>
      <xdr:rowOff>32386</xdr:rowOff>
    </xdr:to>
    <xdr:cxnSp macro="">
      <xdr:nvCxnSpPr>
        <xdr:cNvPr id="307" name="直線コネクタ 306">
          <a:extLst>
            <a:ext uri="{FF2B5EF4-FFF2-40B4-BE49-F238E27FC236}">
              <a16:creationId xmlns:a16="http://schemas.microsoft.com/office/drawing/2014/main" id="{C7FB723F-5BB7-4C84-9252-465394AF6C31}"/>
            </a:ext>
          </a:extLst>
        </xdr:cNvPr>
        <xdr:cNvCxnSpPr/>
      </xdr:nvCxnSpPr>
      <xdr:spPr>
        <a:xfrm>
          <a:off x="3355340" y="13916025"/>
          <a:ext cx="73152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92075</xdr:rowOff>
    </xdr:from>
    <xdr:to>
      <xdr:col>15</xdr:col>
      <xdr:colOff>101600</xdr:colOff>
      <xdr:row>83</xdr:row>
      <xdr:rowOff>22225</xdr:rowOff>
    </xdr:to>
    <xdr:sp macro="" textlink="">
      <xdr:nvSpPr>
        <xdr:cNvPr id="308" name="楕円 307">
          <a:extLst>
            <a:ext uri="{FF2B5EF4-FFF2-40B4-BE49-F238E27FC236}">
              <a16:creationId xmlns:a16="http://schemas.microsoft.com/office/drawing/2014/main" id="{F564F7EE-F913-4B76-B51F-52404B805FFD}"/>
            </a:ext>
          </a:extLst>
        </xdr:cNvPr>
        <xdr:cNvSpPr/>
      </xdr:nvSpPr>
      <xdr:spPr>
        <a:xfrm>
          <a:off x="2514600" y="138385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142875</xdr:rowOff>
    </xdr:from>
    <xdr:to>
      <xdr:col>19</xdr:col>
      <xdr:colOff>177800</xdr:colOff>
      <xdr:row>82</xdr:row>
      <xdr:rowOff>169545</xdr:rowOff>
    </xdr:to>
    <xdr:cxnSp macro="">
      <xdr:nvCxnSpPr>
        <xdr:cNvPr id="309" name="直線コネクタ 308">
          <a:extLst>
            <a:ext uri="{FF2B5EF4-FFF2-40B4-BE49-F238E27FC236}">
              <a16:creationId xmlns:a16="http://schemas.microsoft.com/office/drawing/2014/main" id="{F2274088-D65A-44EB-8C47-4850FE65DD93}"/>
            </a:ext>
          </a:extLst>
        </xdr:cNvPr>
        <xdr:cNvCxnSpPr/>
      </xdr:nvCxnSpPr>
      <xdr:spPr>
        <a:xfrm>
          <a:off x="2565400" y="13889355"/>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63500</xdr:rowOff>
    </xdr:from>
    <xdr:to>
      <xdr:col>10</xdr:col>
      <xdr:colOff>165100</xdr:colOff>
      <xdr:row>82</xdr:row>
      <xdr:rowOff>165100</xdr:rowOff>
    </xdr:to>
    <xdr:sp macro="" textlink="">
      <xdr:nvSpPr>
        <xdr:cNvPr id="310" name="楕円 309">
          <a:extLst>
            <a:ext uri="{FF2B5EF4-FFF2-40B4-BE49-F238E27FC236}">
              <a16:creationId xmlns:a16="http://schemas.microsoft.com/office/drawing/2014/main" id="{E2504DA4-3C94-4706-B48F-C1EFA38A4EB9}"/>
            </a:ext>
          </a:extLst>
        </xdr:cNvPr>
        <xdr:cNvSpPr/>
      </xdr:nvSpPr>
      <xdr:spPr>
        <a:xfrm>
          <a:off x="173990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114300</xdr:rowOff>
    </xdr:from>
    <xdr:to>
      <xdr:col>15</xdr:col>
      <xdr:colOff>50800</xdr:colOff>
      <xdr:row>82</xdr:row>
      <xdr:rowOff>142875</xdr:rowOff>
    </xdr:to>
    <xdr:cxnSp macro="">
      <xdr:nvCxnSpPr>
        <xdr:cNvPr id="311" name="直線コネクタ 310">
          <a:extLst>
            <a:ext uri="{FF2B5EF4-FFF2-40B4-BE49-F238E27FC236}">
              <a16:creationId xmlns:a16="http://schemas.microsoft.com/office/drawing/2014/main" id="{D2823A96-AB95-41E5-970B-644B24999AF1}"/>
            </a:ext>
          </a:extLst>
        </xdr:cNvPr>
        <xdr:cNvCxnSpPr/>
      </xdr:nvCxnSpPr>
      <xdr:spPr>
        <a:xfrm>
          <a:off x="1790700" y="13860780"/>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33020</xdr:rowOff>
    </xdr:from>
    <xdr:to>
      <xdr:col>6</xdr:col>
      <xdr:colOff>38100</xdr:colOff>
      <xdr:row>82</xdr:row>
      <xdr:rowOff>134620</xdr:rowOff>
    </xdr:to>
    <xdr:sp macro="" textlink="">
      <xdr:nvSpPr>
        <xdr:cNvPr id="312" name="楕円 311">
          <a:extLst>
            <a:ext uri="{FF2B5EF4-FFF2-40B4-BE49-F238E27FC236}">
              <a16:creationId xmlns:a16="http://schemas.microsoft.com/office/drawing/2014/main" id="{F3D6FC49-D8AD-438E-AA49-83F2191F9129}"/>
            </a:ext>
          </a:extLst>
        </xdr:cNvPr>
        <xdr:cNvSpPr/>
      </xdr:nvSpPr>
      <xdr:spPr>
        <a:xfrm>
          <a:off x="965200" y="137795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83820</xdr:rowOff>
    </xdr:from>
    <xdr:to>
      <xdr:col>10</xdr:col>
      <xdr:colOff>114300</xdr:colOff>
      <xdr:row>82</xdr:row>
      <xdr:rowOff>114300</xdr:rowOff>
    </xdr:to>
    <xdr:cxnSp macro="">
      <xdr:nvCxnSpPr>
        <xdr:cNvPr id="313" name="直線コネクタ 312">
          <a:extLst>
            <a:ext uri="{FF2B5EF4-FFF2-40B4-BE49-F238E27FC236}">
              <a16:creationId xmlns:a16="http://schemas.microsoft.com/office/drawing/2014/main" id="{91B5A75C-F16A-4CE0-8115-A5BD80BC4D28}"/>
            </a:ext>
          </a:extLst>
        </xdr:cNvPr>
        <xdr:cNvCxnSpPr/>
      </xdr:nvCxnSpPr>
      <xdr:spPr>
        <a:xfrm>
          <a:off x="1008380" y="13830300"/>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314" name="n_1aveValue【公営住宅】&#10;有形固定資産減価償却率">
          <a:extLst>
            <a:ext uri="{FF2B5EF4-FFF2-40B4-BE49-F238E27FC236}">
              <a16:creationId xmlns:a16="http://schemas.microsoft.com/office/drawing/2014/main" id="{02F54BEF-B111-40F5-902E-26F373A0DE3C}"/>
            </a:ext>
          </a:extLst>
        </xdr:cNvPr>
        <xdr:cNvSpPr txBox="1"/>
      </xdr:nvSpPr>
      <xdr:spPr>
        <a:xfrm>
          <a:off x="3170564" y="13604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33038</xdr:rowOff>
    </xdr:from>
    <xdr:ext cx="405111" cy="259045"/>
    <xdr:sp macro="" textlink="">
      <xdr:nvSpPr>
        <xdr:cNvPr id="315" name="n_2aveValue【公営住宅】&#10;有形固定資産減価償却率">
          <a:extLst>
            <a:ext uri="{FF2B5EF4-FFF2-40B4-BE49-F238E27FC236}">
              <a16:creationId xmlns:a16="http://schemas.microsoft.com/office/drawing/2014/main" id="{814DC686-63A0-454D-983E-5DD829800E94}"/>
            </a:ext>
          </a:extLst>
        </xdr:cNvPr>
        <xdr:cNvSpPr txBox="1"/>
      </xdr:nvSpPr>
      <xdr:spPr>
        <a:xfrm>
          <a:off x="2385704" y="13611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164482</xdr:rowOff>
    </xdr:from>
    <xdr:ext cx="405111" cy="259045"/>
    <xdr:sp macro="" textlink="">
      <xdr:nvSpPr>
        <xdr:cNvPr id="316" name="n_3aveValue【公営住宅】&#10;有形固定資産減価償却率">
          <a:extLst>
            <a:ext uri="{FF2B5EF4-FFF2-40B4-BE49-F238E27FC236}">
              <a16:creationId xmlns:a16="http://schemas.microsoft.com/office/drawing/2014/main" id="{F86D8CC2-638C-4C4E-8467-32C66E023646}"/>
            </a:ext>
          </a:extLst>
        </xdr:cNvPr>
        <xdr:cNvSpPr txBox="1"/>
      </xdr:nvSpPr>
      <xdr:spPr>
        <a:xfrm>
          <a:off x="1611004"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128288</xdr:rowOff>
    </xdr:from>
    <xdr:ext cx="405111" cy="259045"/>
    <xdr:sp macro="" textlink="">
      <xdr:nvSpPr>
        <xdr:cNvPr id="317" name="n_4aveValue【公営住宅】&#10;有形固定資産減価償却率">
          <a:extLst>
            <a:ext uri="{FF2B5EF4-FFF2-40B4-BE49-F238E27FC236}">
              <a16:creationId xmlns:a16="http://schemas.microsoft.com/office/drawing/2014/main" id="{3D818505-880E-403B-A7CC-0BAA8B909184}"/>
            </a:ext>
          </a:extLst>
        </xdr:cNvPr>
        <xdr:cNvSpPr txBox="1"/>
      </xdr:nvSpPr>
      <xdr:spPr>
        <a:xfrm>
          <a:off x="83630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40022</xdr:rowOff>
    </xdr:from>
    <xdr:ext cx="405111" cy="259045"/>
    <xdr:sp macro="" textlink="">
      <xdr:nvSpPr>
        <xdr:cNvPr id="318" name="n_1mainValue【公営住宅】&#10;有形固定資産減価償却率">
          <a:extLst>
            <a:ext uri="{FF2B5EF4-FFF2-40B4-BE49-F238E27FC236}">
              <a16:creationId xmlns:a16="http://schemas.microsoft.com/office/drawing/2014/main" id="{8E5FA50C-DE9A-4E22-BD3D-05E022065B35}"/>
            </a:ext>
          </a:extLst>
        </xdr:cNvPr>
        <xdr:cNvSpPr txBox="1"/>
      </xdr:nvSpPr>
      <xdr:spPr>
        <a:xfrm>
          <a:off x="3170564" y="1395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13352</xdr:rowOff>
    </xdr:from>
    <xdr:ext cx="405111" cy="259045"/>
    <xdr:sp macro="" textlink="">
      <xdr:nvSpPr>
        <xdr:cNvPr id="319" name="n_2mainValue【公営住宅】&#10;有形固定資産減価償却率">
          <a:extLst>
            <a:ext uri="{FF2B5EF4-FFF2-40B4-BE49-F238E27FC236}">
              <a16:creationId xmlns:a16="http://schemas.microsoft.com/office/drawing/2014/main" id="{6D61CE9F-820B-42B0-8C8F-698FF91A60B6}"/>
            </a:ext>
          </a:extLst>
        </xdr:cNvPr>
        <xdr:cNvSpPr txBox="1"/>
      </xdr:nvSpPr>
      <xdr:spPr>
        <a:xfrm>
          <a:off x="2385704" y="1392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156227</xdr:rowOff>
    </xdr:from>
    <xdr:ext cx="405111" cy="259045"/>
    <xdr:sp macro="" textlink="">
      <xdr:nvSpPr>
        <xdr:cNvPr id="320" name="n_3mainValue【公営住宅】&#10;有形固定資産減価償却率">
          <a:extLst>
            <a:ext uri="{FF2B5EF4-FFF2-40B4-BE49-F238E27FC236}">
              <a16:creationId xmlns:a16="http://schemas.microsoft.com/office/drawing/2014/main" id="{655C1636-CD76-4F65-921F-6B8C0A8BAF92}"/>
            </a:ext>
          </a:extLst>
        </xdr:cNvPr>
        <xdr:cNvSpPr txBox="1"/>
      </xdr:nvSpPr>
      <xdr:spPr>
        <a:xfrm>
          <a:off x="1611004" y="1390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125747</xdr:rowOff>
    </xdr:from>
    <xdr:ext cx="405111" cy="259045"/>
    <xdr:sp macro="" textlink="">
      <xdr:nvSpPr>
        <xdr:cNvPr id="321" name="n_4mainValue【公営住宅】&#10;有形固定資産減価償却率">
          <a:extLst>
            <a:ext uri="{FF2B5EF4-FFF2-40B4-BE49-F238E27FC236}">
              <a16:creationId xmlns:a16="http://schemas.microsoft.com/office/drawing/2014/main" id="{4F59ACB8-03BD-45D4-B286-CA1461DB91EA}"/>
            </a:ext>
          </a:extLst>
        </xdr:cNvPr>
        <xdr:cNvSpPr txBox="1"/>
      </xdr:nvSpPr>
      <xdr:spPr>
        <a:xfrm>
          <a:off x="836304" y="1387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D3B02CC0-5449-4BFF-B68D-2DF584F95993}"/>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5B3F75D2-D7BE-4CAC-9EF5-DB8820E7AC32}"/>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5710F870-68C2-40CA-AEDD-57EF774610F3}"/>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7AD4B7C3-A534-4E03-8585-41B681319804}"/>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3FF143D6-1F8F-40E8-93CA-DAD8AB542588}"/>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3368BD7-4C95-49A7-9C21-D7A31CFD2F54}"/>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82394BB7-AFC8-44ED-A75F-F141FBF172DF}"/>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471D0A5D-6F58-4EBF-8EB4-BDCA5F793EB8}"/>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CF5961A4-4D71-443A-95EC-AA15450A0BCB}"/>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6CDE6614-371B-4253-B5B4-B7C7095FFB75}"/>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9F49989A-74D5-418C-B036-037EA5A23531}"/>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A5958628-D8BB-43EC-AA7D-B2E82EA1E52E}"/>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E010AC57-901D-4BFE-BA41-79C5C3B027A7}"/>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A416C96-C835-40F2-8054-F87ED7C9A870}"/>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A44A1D87-781D-4454-A81D-08B7A2674C3E}"/>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E08EAD46-5726-4191-9AC2-CE82DE30E913}"/>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377E7F29-D8DB-450E-B0B2-E186540EDF9D}"/>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53B8D613-4AB7-4C2B-819E-8C9096F30C1F}"/>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1EF439A0-D8C3-49C5-8217-E5B818192F01}"/>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91029439-0DD3-45BE-A112-83BB7A6F882C}"/>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997ADBC2-A4AB-4E31-98E4-48229235F583}"/>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A78544AA-5414-438E-824F-F55A570139CD}"/>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2D78E76-C307-4B74-9348-5371CDD32F3B}"/>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a:extLst>
            <a:ext uri="{FF2B5EF4-FFF2-40B4-BE49-F238E27FC236}">
              <a16:creationId xmlns:a16="http://schemas.microsoft.com/office/drawing/2014/main" id="{1FA463A0-3DE7-432D-A936-73001BAEB908}"/>
            </a:ext>
          </a:extLst>
        </xdr:cNvPr>
        <xdr:cNvCxnSpPr/>
      </xdr:nvCxnSpPr>
      <xdr:spPr>
        <a:xfrm flipV="1">
          <a:off x="9219565" y="13294233"/>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a:extLst>
            <a:ext uri="{FF2B5EF4-FFF2-40B4-BE49-F238E27FC236}">
              <a16:creationId xmlns:a16="http://schemas.microsoft.com/office/drawing/2014/main" id="{421E39F0-D8E0-4023-B450-D33E370DAD27}"/>
            </a:ext>
          </a:extLst>
        </xdr:cNvPr>
        <xdr:cNvSpPr txBox="1"/>
      </xdr:nvSpPr>
      <xdr:spPr>
        <a:xfrm>
          <a:off x="9258300" y="1453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a:extLst>
            <a:ext uri="{FF2B5EF4-FFF2-40B4-BE49-F238E27FC236}">
              <a16:creationId xmlns:a16="http://schemas.microsoft.com/office/drawing/2014/main" id="{E85548FA-0481-406C-B125-59DF42A00E15}"/>
            </a:ext>
          </a:extLst>
        </xdr:cNvPr>
        <xdr:cNvCxnSpPr/>
      </xdr:nvCxnSpPr>
      <xdr:spPr>
        <a:xfrm>
          <a:off x="9154160" y="145309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a:extLst>
            <a:ext uri="{FF2B5EF4-FFF2-40B4-BE49-F238E27FC236}">
              <a16:creationId xmlns:a16="http://schemas.microsoft.com/office/drawing/2014/main" id="{8B0DFECA-130E-4F4D-A8E1-AEE3A2D0888D}"/>
            </a:ext>
          </a:extLst>
        </xdr:cNvPr>
        <xdr:cNvSpPr txBox="1"/>
      </xdr:nvSpPr>
      <xdr:spPr>
        <a:xfrm>
          <a:off x="9258300" y="1307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a:extLst>
            <a:ext uri="{FF2B5EF4-FFF2-40B4-BE49-F238E27FC236}">
              <a16:creationId xmlns:a16="http://schemas.microsoft.com/office/drawing/2014/main" id="{D7C5C2A6-B417-411D-BBB8-7ACD05FFF7E8}"/>
            </a:ext>
          </a:extLst>
        </xdr:cNvPr>
        <xdr:cNvCxnSpPr/>
      </xdr:nvCxnSpPr>
      <xdr:spPr>
        <a:xfrm>
          <a:off x="9154160" y="132942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20972</xdr:rowOff>
    </xdr:from>
    <xdr:ext cx="469744" cy="259045"/>
    <xdr:sp macro="" textlink="">
      <xdr:nvSpPr>
        <xdr:cNvPr id="350" name="【公営住宅】&#10;一人当たり面積平均値テキスト">
          <a:extLst>
            <a:ext uri="{FF2B5EF4-FFF2-40B4-BE49-F238E27FC236}">
              <a16:creationId xmlns:a16="http://schemas.microsoft.com/office/drawing/2014/main" id="{A29F032F-58AD-4FB5-AFD7-B2DC7B4114CA}"/>
            </a:ext>
          </a:extLst>
        </xdr:cNvPr>
        <xdr:cNvSpPr txBox="1"/>
      </xdr:nvSpPr>
      <xdr:spPr>
        <a:xfrm>
          <a:off x="9258300" y="14270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a:extLst>
            <a:ext uri="{FF2B5EF4-FFF2-40B4-BE49-F238E27FC236}">
              <a16:creationId xmlns:a16="http://schemas.microsoft.com/office/drawing/2014/main" id="{82C10F62-C578-4067-9BD6-397C3EE2BA3A}"/>
            </a:ext>
          </a:extLst>
        </xdr:cNvPr>
        <xdr:cNvSpPr/>
      </xdr:nvSpPr>
      <xdr:spPr>
        <a:xfrm>
          <a:off x="9192260" y="142919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a:extLst>
            <a:ext uri="{FF2B5EF4-FFF2-40B4-BE49-F238E27FC236}">
              <a16:creationId xmlns:a16="http://schemas.microsoft.com/office/drawing/2014/main" id="{5CF3505C-D8F5-47AC-A79A-6F92F534567C}"/>
            </a:ext>
          </a:extLst>
        </xdr:cNvPr>
        <xdr:cNvSpPr/>
      </xdr:nvSpPr>
      <xdr:spPr>
        <a:xfrm>
          <a:off x="8445500" y="1429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a:extLst>
            <a:ext uri="{FF2B5EF4-FFF2-40B4-BE49-F238E27FC236}">
              <a16:creationId xmlns:a16="http://schemas.microsoft.com/office/drawing/2014/main" id="{285F32FE-4943-4DC2-AF57-C242F7B194CB}"/>
            </a:ext>
          </a:extLst>
        </xdr:cNvPr>
        <xdr:cNvSpPr/>
      </xdr:nvSpPr>
      <xdr:spPr>
        <a:xfrm>
          <a:off x="7670800" y="142900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macro="" textlink="">
      <xdr:nvSpPr>
        <xdr:cNvPr id="354" name="フローチャート: 判断 353">
          <a:extLst>
            <a:ext uri="{FF2B5EF4-FFF2-40B4-BE49-F238E27FC236}">
              <a16:creationId xmlns:a16="http://schemas.microsoft.com/office/drawing/2014/main" id="{F6652DCC-411C-42F0-885F-86EEB2A67F34}"/>
            </a:ext>
          </a:extLst>
        </xdr:cNvPr>
        <xdr:cNvSpPr/>
      </xdr:nvSpPr>
      <xdr:spPr>
        <a:xfrm>
          <a:off x="6873240" y="1429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macro="" textlink="">
      <xdr:nvSpPr>
        <xdr:cNvPr id="355" name="フローチャート: 判断 354">
          <a:extLst>
            <a:ext uri="{FF2B5EF4-FFF2-40B4-BE49-F238E27FC236}">
              <a16:creationId xmlns:a16="http://schemas.microsoft.com/office/drawing/2014/main" id="{1125AE6F-23EE-4501-850C-9F245C5A2ACA}"/>
            </a:ext>
          </a:extLst>
        </xdr:cNvPr>
        <xdr:cNvSpPr/>
      </xdr:nvSpPr>
      <xdr:spPr>
        <a:xfrm>
          <a:off x="6098540" y="142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7684B30-09C7-4B2A-8AA6-14643D590E88}"/>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389488D-FA8C-4E68-85BD-B4F3EEFD6CE6}"/>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07523B6-4DBF-4F23-9096-06BD3A111F91}"/>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B3122B6-DDCC-4479-9533-FEDFE4E7DFCE}"/>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7B74726-131F-4DAC-B1D6-6115C5A96378}"/>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43687</xdr:rowOff>
    </xdr:from>
    <xdr:to>
      <xdr:col>55</xdr:col>
      <xdr:colOff>50800</xdr:colOff>
      <xdr:row>84</xdr:row>
      <xdr:rowOff>145287</xdr:rowOff>
    </xdr:to>
    <xdr:sp macro="" textlink="">
      <xdr:nvSpPr>
        <xdr:cNvPr id="361" name="楕円 360">
          <a:extLst>
            <a:ext uri="{FF2B5EF4-FFF2-40B4-BE49-F238E27FC236}">
              <a16:creationId xmlns:a16="http://schemas.microsoft.com/office/drawing/2014/main" id="{AE4A5485-ABCC-4D55-A2CD-448CA4B48C0D}"/>
            </a:ext>
          </a:extLst>
        </xdr:cNvPr>
        <xdr:cNvSpPr/>
      </xdr:nvSpPr>
      <xdr:spPr>
        <a:xfrm>
          <a:off x="9192260" y="141254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66564</xdr:rowOff>
    </xdr:from>
    <xdr:ext cx="469744" cy="259045"/>
    <xdr:sp macro="" textlink="">
      <xdr:nvSpPr>
        <xdr:cNvPr id="362" name="【公営住宅】&#10;一人当たり面積該当値テキスト">
          <a:extLst>
            <a:ext uri="{FF2B5EF4-FFF2-40B4-BE49-F238E27FC236}">
              <a16:creationId xmlns:a16="http://schemas.microsoft.com/office/drawing/2014/main" id="{9DCD70E7-FDA0-41DC-84C0-510ECCC639A5}"/>
            </a:ext>
          </a:extLst>
        </xdr:cNvPr>
        <xdr:cNvSpPr txBox="1"/>
      </xdr:nvSpPr>
      <xdr:spPr>
        <a:xfrm>
          <a:off x="9258300" y="1398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47879</xdr:rowOff>
    </xdr:from>
    <xdr:to>
      <xdr:col>50</xdr:col>
      <xdr:colOff>165100</xdr:colOff>
      <xdr:row>84</xdr:row>
      <xdr:rowOff>149479</xdr:rowOff>
    </xdr:to>
    <xdr:sp macro="" textlink="">
      <xdr:nvSpPr>
        <xdr:cNvPr id="363" name="楕円 362">
          <a:extLst>
            <a:ext uri="{FF2B5EF4-FFF2-40B4-BE49-F238E27FC236}">
              <a16:creationId xmlns:a16="http://schemas.microsoft.com/office/drawing/2014/main" id="{E66D9CF5-5C6B-487F-A7B8-76852FEC299F}"/>
            </a:ext>
          </a:extLst>
        </xdr:cNvPr>
        <xdr:cNvSpPr/>
      </xdr:nvSpPr>
      <xdr:spPr>
        <a:xfrm>
          <a:off x="8445500" y="1412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94487</xdr:rowOff>
    </xdr:from>
    <xdr:to>
      <xdr:col>55</xdr:col>
      <xdr:colOff>0</xdr:colOff>
      <xdr:row>84</xdr:row>
      <xdr:rowOff>98679</xdr:rowOff>
    </xdr:to>
    <xdr:cxnSp macro="">
      <xdr:nvCxnSpPr>
        <xdr:cNvPr id="364" name="直線コネクタ 363">
          <a:extLst>
            <a:ext uri="{FF2B5EF4-FFF2-40B4-BE49-F238E27FC236}">
              <a16:creationId xmlns:a16="http://schemas.microsoft.com/office/drawing/2014/main" id="{5D5E43C6-7E72-4997-ACAA-BA8AC47C6AE3}"/>
            </a:ext>
          </a:extLst>
        </xdr:cNvPr>
        <xdr:cNvCxnSpPr/>
      </xdr:nvCxnSpPr>
      <xdr:spPr>
        <a:xfrm flipV="1">
          <a:off x="8496300" y="14176247"/>
          <a:ext cx="7239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52070</xdr:rowOff>
    </xdr:from>
    <xdr:to>
      <xdr:col>46</xdr:col>
      <xdr:colOff>38100</xdr:colOff>
      <xdr:row>84</xdr:row>
      <xdr:rowOff>153670</xdr:rowOff>
    </xdr:to>
    <xdr:sp macro="" textlink="">
      <xdr:nvSpPr>
        <xdr:cNvPr id="365" name="楕円 364">
          <a:extLst>
            <a:ext uri="{FF2B5EF4-FFF2-40B4-BE49-F238E27FC236}">
              <a16:creationId xmlns:a16="http://schemas.microsoft.com/office/drawing/2014/main" id="{F98FF46E-ACB9-474A-8911-0FB311F7AEB1}"/>
            </a:ext>
          </a:extLst>
        </xdr:cNvPr>
        <xdr:cNvSpPr/>
      </xdr:nvSpPr>
      <xdr:spPr>
        <a:xfrm>
          <a:off x="7670800" y="141338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98679</xdr:rowOff>
    </xdr:from>
    <xdr:to>
      <xdr:col>50</xdr:col>
      <xdr:colOff>114300</xdr:colOff>
      <xdr:row>84</xdr:row>
      <xdr:rowOff>102870</xdr:rowOff>
    </xdr:to>
    <xdr:cxnSp macro="">
      <xdr:nvCxnSpPr>
        <xdr:cNvPr id="366" name="直線コネクタ 365">
          <a:extLst>
            <a:ext uri="{FF2B5EF4-FFF2-40B4-BE49-F238E27FC236}">
              <a16:creationId xmlns:a16="http://schemas.microsoft.com/office/drawing/2014/main" id="{B37706C7-21D7-4FFC-82A4-D59802D2AE26}"/>
            </a:ext>
          </a:extLst>
        </xdr:cNvPr>
        <xdr:cNvCxnSpPr/>
      </xdr:nvCxnSpPr>
      <xdr:spPr>
        <a:xfrm flipV="1">
          <a:off x="7713980" y="14180439"/>
          <a:ext cx="78232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54738</xdr:rowOff>
    </xdr:from>
    <xdr:to>
      <xdr:col>41</xdr:col>
      <xdr:colOff>101600</xdr:colOff>
      <xdr:row>84</xdr:row>
      <xdr:rowOff>156338</xdr:rowOff>
    </xdr:to>
    <xdr:sp macro="" textlink="">
      <xdr:nvSpPr>
        <xdr:cNvPr id="367" name="楕円 366">
          <a:extLst>
            <a:ext uri="{FF2B5EF4-FFF2-40B4-BE49-F238E27FC236}">
              <a16:creationId xmlns:a16="http://schemas.microsoft.com/office/drawing/2014/main" id="{9115D43B-EFEC-4556-9707-1F6E28EA1EBA}"/>
            </a:ext>
          </a:extLst>
        </xdr:cNvPr>
        <xdr:cNvSpPr/>
      </xdr:nvSpPr>
      <xdr:spPr>
        <a:xfrm>
          <a:off x="6873240" y="1413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102870</xdr:rowOff>
    </xdr:from>
    <xdr:to>
      <xdr:col>45</xdr:col>
      <xdr:colOff>177800</xdr:colOff>
      <xdr:row>84</xdr:row>
      <xdr:rowOff>105538</xdr:rowOff>
    </xdr:to>
    <xdr:cxnSp macro="">
      <xdr:nvCxnSpPr>
        <xdr:cNvPr id="368" name="直線コネクタ 367">
          <a:extLst>
            <a:ext uri="{FF2B5EF4-FFF2-40B4-BE49-F238E27FC236}">
              <a16:creationId xmlns:a16="http://schemas.microsoft.com/office/drawing/2014/main" id="{53CF1697-AE93-4132-9FC4-ECC076F2B007}"/>
            </a:ext>
          </a:extLst>
        </xdr:cNvPr>
        <xdr:cNvCxnSpPr/>
      </xdr:nvCxnSpPr>
      <xdr:spPr>
        <a:xfrm flipV="1">
          <a:off x="6924040" y="14184630"/>
          <a:ext cx="78994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57023</xdr:rowOff>
    </xdr:from>
    <xdr:to>
      <xdr:col>36</xdr:col>
      <xdr:colOff>165100</xdr:colOff>
      <xdr:row>84</xdr:row>
      <xdr:rowOff>158623</xdr:rowOff>
    </xdr:to>
    <xdr:sp macro="" textlink="">
      <xdr:nvSpPr>
        <xdr:cNvPr id="369" name="楕円 368">
          <a:extLst>
            <a:ext uri="{FF2B5EF4-FFF2-40B4-BE49-F238E27FC236}">
              <a16:creationId xmlns:a16="http://schemas.microsoft.com/office/drawing/2014/main" id="{0A2DD7F1-ACC5-4D72-AE20-FCC1EAFDA27A}"/>
            </a:ext>
          </a:extLst>
        </xdr:cNvPr>
        <xdr:cNvSpPr/>
      </xdr:nvSpPr>
      <xdr:spPr>
        <a:xfrm>
          <a:off x="6098540" y="1413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105538</xdr:rowOff>
    </xdr:from>
    <xdr:to>
      <xdr:col>41</xdr:col>
      <xdr:colOff>50800</xdr:colOff>
      <xdr:row>84</xdr:row>
      <xdr:rowOff>107823</xdr:rowOff>
    </xdr:to>
    <xdr:cxnSp macro="">
      <xdr:nvCxnSpPr>
        <xdr:cNvPr id="370" name="直線コネクタ 369">
          <a:extLst>
            <a:ext uri="{FF2B5EF4-FFF2-40B4-BE49-F238E27FC236}">
              <a16:creationId xmlns:a16="http://schemas.microsoft.com/office/drawing/2014/main" id="{F04F99C3-A335-48CF-9592-90E412C98210}"/>
            </a:ext>
          </a:extLst>
        </xdr:cNvPr>
        <xdr:cNvCxnSpPr/>
      </xdr:nvCxnSpPr>
      <xdr:spPr>
        <a:xfrm flipV="1">
          <a:off x="6149340" y="14187298"/>
          <a:ext cx="7747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133748</xdr:rowOff>
    </xdr:from>
    <xdr:ext cx="469744" cy="259045"/>
    <xdr:sp macro="" textlink="">
      <xdr:nvSpPr>
        <xdr:cNvPr id="371" name="n_1aveValue【公営住宅】&#10;一人当たり面積">
          <a:extLst>
            <a:ext uri="{FF2B5EF4-FFF2-40B4-BE49-F238E27FC236}">
              <a16:creationId xmlns:a16="http://schemas.microsoft.com/office/drawing/2014/main" id="{43552AB8-8A29-44E4-9AFC-153591256180}"/>
            </a:ext>
          </a:extLst>
        </xdr:cNvPr>
        <xdr:cNvSpPr txBox="1"/>
      </xdr:nvSpPr>
      <xdr:spPr>
        <a:xfrm>
          <a:off x="8271587" y="14383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133366</xdr:rowOff>
    </xdr:from>
    <xdr:ext cx="469744" cy="259045"/>
    <xdr:sp macro="" textlink="">
      <xdr:nvSpPr>
        <xdr:cNvPr id="372" name="n_2aveValue【公営住宅】&#10;一人当たり面積">
          <a:extLst>
            <a:ext uri="{FF2B5EF4-FFF2-40B4-BE49-F238E27FC236}">
              <a16:creationId xmlns:a16="http://schemas.microsoft.com/office/drawing/2014/main" id="{77EB4BA2-647E-4ADD-A8FC-393387C38866}"/>
            </a:ext>
          </a:extLst>
        </xdr:cNvPr>
        <xdr:cNvSpPr txBox="1"/>
      </xdr:nvSpPr>
      <xdr:spPr>
        <a:xfrm>
          <a:off x="750958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136034</xdr:rowOff>
    </xdr:from>
    <xdr:ext cx="469744" cy="259045"/>
    <xdr:sp macro="" textlink="">
      <xdr:nvSpPr>
        <xdr:cNvPr id="373" name="n_3aveValue【公営住宅】&#10;一人当たり面積">
          <a:extLst>
            <a:ext uri="{FF2B5EF4-FFF2-40B4-BE49-F238E27FC236}">
              <a16:creationId xmlns:a16="http://schemas.microsoft.com/office/drawing/2014/main" id="{5B6776AF-454E-482A-9FA1-F3508A1CDC66}"/>
            </a:ext>
          </a:extLst>
        </xdr:cNvPr>
        <xdr:cNvSpPr txBox="1"/>
      </xdr:nvSpPr>
      <xdr:spPr>
        <a:xfrm>
          <a:off x="6712027" y="14385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137940</xdr:rowOff>
    </xdr:from>
    <xdr:ext cx="469744" cy="259045"/>
    <xdr:sp macro="" textlink="">
      <xdr:nvSpPr>
        <xdr:cNvPr id="374" name="n_4aveValue【公営住宅】&#10;一人当たり面積">
          <a:extLst>
            <a:ext uri="{FF2B5EF4-FFF2-40B4-BE49-F238E27FC236}">
              <a16:creationId xmlns:a16="http://schemas.microsoft.com/office/drawing/2014/main" id="{0B3E61AF-96F9-48C7-83BD-A90C7650F597}"/>
            </a:ext>
          </a:extLst>
        </xdr:cNvPr>
        <xdr:cNvSpPr txBox="1"/>
      </xdr:nvSpPr>
      <xdr:spPr>
        <a:xfrm>
          <a:off x="5937327" y="1438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166006</xdr:rowOff>
    </xdr:from>
    <xdr:ext cx="469744" cy="259045"/>
    <xdr:sp macro="" textlink="">
      <xdr:nvSpPr>
        <xdr:cNvPr id="375" name="n_1mainValue【公営住宅】&#10;一人当たり面積">
          <a:extLst>
            <a:ext uri="{FF2B5EF4-FFF2-40B4-BE49-F238E27FC236}">
              <a16:creationId xmlns:a16="http://schemas.microsoft.com/office/drawing/2014/main" id="{107743F3-1022-419B-9ECE-A3F21348EA94}"/>
            </a:ext>
          </a:extLst>
        </xdr:cNvPr>
        <xdr:cNvSpPr txBox="1"/>
      </xdr:nvSpPr>
      <xdr:spPr>
        <a:xfrm>
          <a:off x="8271587" y="1391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170197</xdr:rowOff>
    </xdr:from>
    <xdr:ext cx="469744" cy="259045"/>
    <xdr:sp macro="" textlink="">
      <xdr:nvSpPr>
        <xdr:cNvPr id="376" name="n_2mainValue【公営住宅】&#10;一人当たり面積">
          <a:extLst>
            <a:ext uri="{FF2B5EF4-FFF2-40B4-BE49-F238E27FC236}">
              <a16:creationId xmlns:a16="http://schemas.microsoft.com/office/drawing/2014/main" id="{C2632F34-DE8C-4E71-88BF-21E85AB0B492}"/>
            </a:ext>
          </a:extLst>
        </xdr:cNvPr>
        <xdr:cNvSpPr txBox="1"/>
      </xdr:nvSpPr>
      <xdr:spPr>
        <a:xfrm>
          <a:off x="750958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1415</xdr:rowOff>
    </xdr:from>
    <xdr:ext cx="469744" cy="259045"/>
    <xdr:sp macro="" textlink="">
      <xdr:nvSpPr>
        <xdr:cNvPr id="377" name="n_3mainValue【公営住宅】&#10;一人当たり面積">
          <a:extLst>
            <a:ext uri="{FF2B5EF4-FFF2-40B4-BE49-F238E27FC236}">
              <a16:creationId xmlns:a16="http://schemas.microsoft.com/office/drawing/2014/main" id="{771FB651-FB2C-41A6-B342-0DA887006437}"/>
            </a:ext>
          </a:extLst>
        </xdr:cNvPr>
        <xdr:cNvSpPr txBox="1"/>
      </xdr:nvSpPr>
      <xdr:spPr>
        <a:xfrm>
          <a:off x="6712027" y="1391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3700</xdr:rowOff>
    </xdr:from>
    <xdr:ext cx="469744" cy="259045"/>
    <xdr:sp macro="" textlink="">
      <xdr:nvSpPr>
        <xdr:cNvPr id="378" name="n_4mainValue【公営住宅】&#10;一人当たり面積">
          <a:extLst>
            <a:ext uri="{FF2B5EF4-FFF2-40B4-BE49-F238E27FC236}">
              <a16:creationId xmlns:a16="http://schemas.microsoft.com/office/drawing/2014/main" id="{7243B975-64D2-4C75-80C9-BE066E35422C}"/>
            </a:ext>
          </a:extLst>
        </xdr:cNvPr>
        <xdr:cNvSpPr txBox="1"/>
      </xdr:nvSpPr>
      <xdr:spPr>
        <a:xfrm>
          <a:off x="5937327" y="1391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97269689-422E-426D-B0F3-8E09AD734185}"/>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8A77D526-075D-4445-BF73-453A510A591C}"/>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23278847-0F7A-46FE-BA20-0E71AF86DBA7}"/>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55EDA92F-2EE6-4ED5-A11E-C65B89C942FE}"/>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C554B44A-25AD-4359-B9E7-F80C0652DECD}"/>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E112F8E0-800B-40A4-B9AB-966118A98944}"/>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565381CC-D0B7-4F65-BC33-B19CC78E6BB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5ADF8983-F7E8-4003-B829-4034CC5E1C6A}"/>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D4226FE6-F8DA-4F1F-9523-34354F3ED2FF}"/>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6F7A17D8-5402-44E1-A8F1-B57BD02ECFDC}"/>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085E422-8910-4464-922C-2F1665A56DA9}"/>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id="{6F138095-B8AD-4A58-9367-AB559B5FA0AB}"/>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a:extLst>
            <a:ext uri="{FF2B5EF4-FFF2-40B4-BE49-F238E27FC236}">
              <a16:creationId xmlns:a16="http://schemas.microsoft.com/office/drawing/2014/main" id="{13E8B9E5-7BF5-428B-8561-E429A94F281B}"/>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id="{7C8EC96E-3E1E-4CF1-8F11-9306585C05B4}"/>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a:extLst>
            <a:ext uri="{FF2B5EF4-FFF2-40B4-BE49-F238E27FC236}">
              <a16:creationId xmlns:a16="http://schemas.microsoft.com/office/drawing/2014/main" id="{8F510B12-5D0A-4960-BEE5-29631470EB8E}"/>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id="{D12D71DF-226B-4A79-A69A-0FF683231DC2}"/>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a:extLst>
            <a:ext uri="{FF2B5EF4-FFF2-40B4-BE49-F238E27FC236}">
              <a16:creationId xmlns:a16="http://schemas.microsoft.com/office/drawing/2014/main" id="{F8E42481-14A8-4480-9A11-BD2B9E72F764}"/>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id="{27935208-BEEE-4EED-A9EE-AFE74591479A}"/>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a:extLst>
            <a:ext uri="{FF2B5EF4-FFF2-40B4-BE49-F238E27FC236}">
              <a16:creationId xmlns:a16="http://schemas.microsoft.com/office/drawing/2014/main" id="{782708E9-94F8-4FD2-977D-64B7A9267665}"/>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id="{13420F58-3087-4AE0-BB1D-33A1EA8EC8C0}"/>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a:extLst>
            <a:ext uri="{FF2B5EF4-FFF2-40B4-BE49-F238E27FC236}">
              <a16:creationId xmlns:a16="http://schemas.microsoft.com/office/drawing/2014/main" id="{BBB609E0-5B01-4FB4-AF12-A6B30DF9CC9E}"/>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58F34072-C9A6-4047-B96B-60FA387A80AE}"/>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a:extLst>
            <a:ext uri="{FF2B5EF4-FFF2-40B4-BE49-F238E27FC236}">
              <a16:creationId xmlns:a16="http://schemas.microsoft.com/office/drawing/2014/main" id="{4275ECE9-9580-4B1B-B154-35C912A1534D}"/>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3D4F5156-9C6C-46E6-B049-759AFFB9FF6E}"/>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68580</xdr:rowOff>
    </xdr:from>
    <xdr:to>
      <xdr:col>24</xdr:col>
      <xdr:colOff>62865</xdr:colOff>
      <xdr:row>108</xdr:row>
      <xdr:rowOff>55245</xdr:rowOff>
    </xdr:to>
    <xdr:cxnSp macro="">
      <xdr:nvCxnSpPr>
        <xdr:cNvPr id="403" name="直線コネクタ 402">
          <a:extLst>
            <a:ext uri="{FF2B5EF4-FFF2-40B4-BE49-F238E27FC236}">
              <a16:creationId xmlns:a16="http://schemas.microsoft.com/office/drawing/2014/main" id="{718F759A-183A-4A5E-A5A4-6F8881B00D9B}"/>
            </a:ext>
          </a:extLst>
        </xdr:cNvPr>
        <xdr:cNvCxnSpPr/>
      </xdr:nvCxnSpPr>
      <xdr:spPr>
        <a:xfrm flipV="1">
          <a:off x="4086225" y="1700022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59072</xdr:rowOff>
    </xdr:from>
    <xdr:ext cx="405111" cy="259045"/>
    <xdr:sp macro="" textlink="">
      <xdr:nvSpPr>
        <xdr:cNvPr id="404" name="【港湾・漁港】&#10;有形固定資産減価償却率最小値テキスト">
          <a:extLst>
            <a:ext uri="{FF2B5EF4-FFF2-40B4-BE49-F238E27FC236}">
              <a16:creationId xmlns:a16="http://schemas.microsoft.com/office/drawing/2014/main" id="{7C41B9D5-C061-45D5-BCCD-887A67F68296}"/>
            </a:ext>
          </a:extLst>
        </xdr:cNvPr>
        <xdr:cNvSpPr txBox="1"/>
      </xdr:nvSpPr>
      <xdr:spPr>
        <a:xfrm>
          <a:off x="4124960" y="1816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55245</xdr:rowOff>
    </xdr:from>
    <xdr:to>
      <xdr:col>24</xdr:col>
      <xdr:colOff>152400</xdr:colOff>
      <xdr:row>108</xdr:row>
      <xdr:rowOff>55245</xdr:rowOff>
    </xdr:to>
    <xdr:cxnSp macro="">
      <xdr:nvCxnSpPr>
        <xdr:cNvPr id="405" name="直線コネクタ 404">
          <a:extLst>
            <a:ext uri="{FF2B5EF4-FFF2-40B4-BE49-F238E27FC236}">
              <a16:creationId xmlns:a16="http://schemas.microsoft.com/office/drawing/2014/main" id="{3C33F43E-0B29-4AD1-BE2B-A5BB0FABE950}"/>
            </a:ext>
          </a:extLst>
        </xdr:cNvPr>
        <xdr:cNvCxnSpPr/>
      </xdr:nvCxnSpPr>
      <xdr:spPr>
        <a:xfrm>
          <a:off x="4020820" y="181603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15257</xdr:rowOff>
    </xdr:from>
    <xdr:ext cx="405111" cy="259045"/>
    <xdr:sp macro="" textlink="">
      <xdr:nvSpPr>
        <xdr:cNvPr id="406" name="【港湾・漁港】&#10;有形固定資産減価償却率最大値テキスト">
          <a:extLst>
            <a:ext uri="{FF2B5EF4-FFF2-40B4-BE49-F238E27FC236}">
              <a16:creationId xmlns:a16="http://schemas.microsoft.com/office/drawing/2014/main" id="{993B498C-57CF-41B1-AAB3-5BCF11F6C1C2}"/>
            </a:ext>
          </a:extLst>
        </xdr:cNvPr>
        <xdr:cNvSpPr txBox="1"/>
      </xdr:nvSpPr>
      <xdr:spPr>
        <a:xfrm>
          <a:off x="4124960" y="1677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68580</xdr:rowOff>
    </xdr:from>
    <xdr:to>
      <xdr:col>24</xdr:col>
      <xdr:colOff>152400</xdr:colOff>
      <xdr:row>101</xdr:row>
      <xdr:rowOff>68580</xdr:rowOff>
    </xdr:to>
    <xdr:cxnSp macro="">
      <xdr:nvCxnSpPr>
        <xdr:cNvPr id="407" name="直線コネクタ 406">
          <a:extLst>
            <a:ext uri="{FF2B5EF4-FFF2-40B4-BE49-F238E27FC236}">
              <a16:creationId xmlns:a16="http://schemas.microsoft.com/office/drawing/2014/main" id="{682B83B3-58A3-4D7D-8D05-7A30D95CD2C1}"/>
            </a:ext>
          </a:extLst>
        </xdr:cNvPr>
        <xdr:cNvCxnSpPr/>
      </xdr:nvCxnSpPr>
      <xdr:spPr>
        <a:xfrm>
          <a:off x="4020820" y="17000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116857</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86E59F29-1EF9-4C29-8FE6-36D8456985B8}"/>
            </a:ext>
          </a:extLst>
        </xdr:cNvPr>
        <xdr:cNvSpPr txBox="1"/>
      </xdr:nvSpPr>
      <xdr:spPr>
        <a:xfrm>
          <a:off x="4124960" y="17383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9" name="フローチャート: 判断 408">
          <a:extLst>
            <a:ext uri="{FF2B5EF4-FFF2-40B4-BE49-F238E27FC236}">
              <a16:creationId xmlns:a16="http://schemas.microsoft.com/office/drawing/2014/main" id="{F477D9AC-D0A8-42D9-A55D-B214311B9489}"/>
            </a:ext>
          </a:extLst>
        </xdr:cNvPr>
        <xdr:cNvSpPr/>
      </xdr:nvSpPr>
      <xdr:spPr>
        <a:xfrm>
          <a:off x="4036060" y="17528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63500</xdr:rowOff>
    </xdr:from>
    <xdr:to>
      <xdr:col>20</xdr:col>
      <xdr:colOff>38100</xdr:colOff>
      <xdr:row>104</xdr:row>
      <xdr:rowOff>165100</xdr:rowOff>
    </xdr:to>
    <xdr:sp macro="" textlink="">
      <xdr:nvSpPr>
        <xdr:cNvPr id="410" name="フローチャート: 判断 409">
          <a:extLst>
            <a:ext uri="{FF2B5EF4-FFF2-40B4-BE49-F238E27FC236}">
              <a16:creationId xmlns:a16="http://schemas.microsoft.com/office/drawing/2014/main" id="{EEC1E3A9-C537-43BD-92FD-7FDC4D1CF6EB}"/>
            </a:ext>
          </a:extLst>
        </xdr:cNvPr>
        <xdr:cNvSpPr/>
      </xdr:nvSpPr>
      <xdr:spPr>
        <a:xfrm>
          <a:off x="3312160" y="174980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36830</xdr:rowOff>
    </xdr:from>
    <xdr:to>
      <xdr:col>15</xdr:col>
      <xdr:colOff>101600</xdr:colOff>
      <xdr:row>104</xdr:row>
      <xdr:rowOff>138430</xdr:rowOff>
    </xdr:to>
    <xdr:sp macro="" textlink="">
      <xdr:nvSpPr>
        <xdr:cNvPr id="411" name="フローチャート: 判断 410">
          <a:extLst>
            <a:ext uri="{FF2B5EF4-FFF2-40B4-BE49-F238E27FC236}">
              <a16:creationId xmlns:a16="http://schemas.microsoft.com/office/drawing/2014/main" id="{507F474D-141E-47BE-A768-CF138AB3144D}"/>
            </a:ext>
          </a:extLst>
        </xdr:cNvPr>
        <xdr:cNvSpPr/>
      </xdr:nvSpPr>
      <xdr:spPr>
        <a:xfrm>
          <a:off x="2514600" y="1747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50164</xdr:rowOff>
    </xdr:from>
    <xdr:to>
      <xdr:col>10</xdr:col>
      <xdr:colOff>165100</xdr:colOff>
      <xdr:row>104</xdr:row>
      <xdr:rowOff>151764</xdr:rowOff>
    </xdr:to>
    <xdr:sp macro="" textlink="">
      <xdr:nvSpPr>
        <xdr:cNvPr id="412" name="フローチャート: 判断 411">
          <a:extLst>
            <a:ext uri="{FF2B5EF4-FFF2-40B4-BE49-F238E27FC236}">
              <a16:creationId xmlns:a16="http://schemas.microsoft.com/office/drawing/2014/main" id="{1CBD49D3-53D1-406C-BBDC-739740CD2333}"/>
            </a:ext>
          </a:extLst>
        </xdr:cNvPr>
        <xdr:cNvSpPr/>
      </xdr:nvSpPr>
      <xdr:spPr>
        <a:xfrm>
          <a:off x="1739900" y="1748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17780</xdr:rowOff>
    </xdr:from>
    <xdr:to>
      <xdr:col>6</xdr:col>
      <xdr:colOff>38100</xdr:colOff>
      <xdr:row>104</xdr:row>
      <xdr:rowOff>119380</xdr:rowOff>
    </xdr:to>
    <xdr:sp macro="" textlink="">
      <xdr:nvSpPr>
        <xdr:cNvPr id="413" name="フローチャート: 判断 412">
          <a:extLst>
            <a:ext uri="{FF2B5EF4-FFF2-40B4-BE49-F238E27FC236}">
              <a16:creationId xmlns:a16="http://schemas.microsoft.com/office/drawing/2014/main" id="{677885D9-D957-4641-B96D-A9CCB6746CD9}"/>
            </a:ext>
          </a:extLst>
        </xdr:cNvPr>
        <xdr:cNvSpPr/>
      </xdr:nvSpPr>
      <xdr:spPr>
        <a:xfrm>
          <a:off x="965200" y="174523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1B54CA40-8ADE-4C13-B38F-7936C2FAF786}"/>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99972258-C81B-4EBE-8342-E8D954ACB8CF}"/>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CBB12A0F-3668-4101-8C12-08E4034333EE}"/>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98E0E14D-E816-4E55-A55A-F6D98DC609B3}"/>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A8C0BCE9-B470-416A-9BD0-D7B950DC3AF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143511</xdr:rowOff>
    </xdr:from>
    <xdr:to>
      <xdr:col>24</xdr:col>
      <xdr:colOff>114300</xdr:colOff>
      <xdr:row>106</xdr:row>
      <xdr:rowOff>73661</xdr:rowOff>
    </xdr:to>
    <xdr:sp macro="" textlink="">
      <xdr:nvSpPr>
        <xdr:cNvPr id="419" name="楕円 418">
          <a:extLst>
            <a:ext uri="{FF2B5EF4-FFF2-40B4-BE49-F238E27FC236}">
              <a16:creationId xmlns:a16="http://schemas.microsoft.com/office/drawing/2014/main" id="{FDFBF021-F3AB-440E-959F-CFBA877F495F}"/>
            </a:ext>
          </a:extLst>
        </xdr:cNvPr>
        <xdr:cNvSpPr/>
      </xdr:nvSpPr>
      <xdr:spPr>
        <a:xfrm>
          <a:off x="4036060" y="177457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121938</xdr:rowOff>
    </xdr:from>
    <xdr:ext cx="405111" cy="259045"/>
    <xdr:sp macro="" textlink="">
      <xdr:nvSpPr>
        <xdr:cNvPr id="420" name="【港湾・漁港】&#10;有形固定資産減価償却率該当値テキスト">
          <a:extLst>
            <a:ext uri="{FF2B5EF4-FFF2-40B4-BE49-F238E27FC236}">
              <a16:creationId xmlns:a16="http://schemas.microsoft.com/office/drawing/2014/main" id="{CDCA1D27-411F-4F5D-AAB7-BE676FDF871F}"/>
            </a:ext>
          </a:extLst>
        </xdr:cNvPr>
        <xdr:cNvSpPr txBox="1"/>
      </xdr:nvSpPr>
      <xdr:spPr>
        <a:xfrm>
          <a:off x="4124960" y="17724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122555</xdr:rowOff>
    </xdr:from>
    <xdr:to>
      <xdr:col>20</xdr:col>
      <xdr:colOff>38100</xdr:colOff>
      <xdr:row>106</xdr:row>
      <xdr:rowOff>52705</xdr:rowOff>
    </xdr:to>
    <xdr:sp macro="" textlink="">
      <xdr:nvSpPr>
        <xdr:cNvPr id="421" name="楕円 420">
          <a:extLst>
            <a:ext uri="{FF2B5EF4-FFF2-40B4-BE49-F238E27FC236}">
              <a16:creationId xmlns:a16="http://schemas.microsoft.com/office/drawing/2014/main" id="{A9568FCE-F86D-492F-9EAD-3D571B098A3E}"/>
            </a:ext>
          </a:extLst>
        </xdr:cNvPr>
        <xdr:cNvSpPr/>
      </xdr:nvSpPr>
      <xdr:spPr>
        <a:xfrm>
          <a:off x="3312160" y="177247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1905</xdr:rowOff>
    </xdr:from>
    <xdr:to>
      <xdr:col>24</xdr:col>
      <xdr:colOff>63500</xdr:colOff>
      <xdr:row>106</xdr:row>
      <xdr:rowOff>22861</xdr:rowOff>
    </xdr:to>
    <xdr:cxnSp macro="">
      <xdr:nvCxnSpPr>
        <xdr:cNvPr id="422" name="直線コネクタ 421">
          <a:extLst>
            <a:ext uri="{FF2B5EF4-FFF2-40B4-BE49-F238E27FC236}">
              <a16:creationId xmlns:a16="http://schemas.microsoft.com/office/drawing/2014/main" id="{0575963E-5A20-4DD3-9BC3-8EF8D647EB3E}"/>
            </a:ext>
          </a:extLst>
        </xdr:cNvPr>
        <xdr:cNvCxnSpPr/>
      </xdr:nvCxnSpPr>
      <xdr:spPr>
        <a:xfrm>
          <a:off x="3355340" y="17771745"/>
          <a:ext cx="73152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90170</xdr:rowOff>
    </xdr:from>
    <xdr:to>
      <xdr:col>15</xdr:col>
      <xdr:colOff>101600</xdr:colOff>
      <xdr:row>106</xdr:row>
      <xdr:rowOff>20320</xdr:rowOff>
    </xdr:to>
    <xdr:sp macro="" textlink="">
      <xdr:nvSpPr>
        <xdr:cNvPr id="423" name="楕円 422">
          <a:extLst>
            <a:ext uri="{FF2B5EF4-FFF2-40B4-BE49-F238E27FC236}">
              <a16:creationId xmlns:a16="http://schemas.microsoft.com/office/drawing/2014/main" id="{407112D2-90A7-4BA5-AE3F-ED59118FC563}"/>
            </a:ext>
          </a:extLst>
        </xdr:cNvPr>
        <xdr:cNvSpPr/>
      </xdr:nvSpPr>
      <xdr:spPr>
        <a:xfrm>
          <a:off x="2514600" y="17692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140970</xdr:rowOff>
    </xdr:from>
    <xdr:to>
      <xdr:col>19</xdr:col>
      <xdr:colOff>177800</xdr:colOff>
      <xdr:row>106</xdr:row>
      <xdr:rowOff>1905</xdr:rowOff>
    </xdr:to>
    <xdr:cxnSp macro="">
      <xdr:nvCxnSpPr>
        <xdr:cNvPr id="424" name="直線コネクタ 423">
          <a:extLst>
            <a:ext uri="{FF2B5EF4-FFF2-40B4-BE49-F238E27FC236}">
              <a16:creationId xmlns:a16="http://schemas.microsoft.com/office/drawing/2014/main" id="{99D0CFF0-1BDD-48A5-8BD5-DAAAB4A10E8E}"/>
            </a:ext>
          </a:extLst>
        </xdr:cNvPr>
        <xdr:cNvCxnSpPr/>
      </xdr:nvCxnSpPr>
      <xdr:spPr>
        <a:xfrm>
          <a:off x="2565400" y="17743170"/>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55880</xdr:rowOff>
    </xdr:from>
    <xdr:to>
      <xdr:col>10</xdr:col>
      <xdr:colOff>165100</xdr:colOff>
      <xdr:row>105</xdr:row>
      <xdr:rowOff>157480</xdr:rowOff>
    </xdr:to>
    <xdr:sp macro="" textlink="">
      <xdr:nvSpPr>
        <xdr:cNvPr id="425" name="楕円 424">
          <a:extLst>
            <a:ext uri="{FF2B5EF4-FFF2-40B4-BE49-F238E27FC236}">
              <a16:creationId xmlns:a16="http://schemas.microsoft.com/office/drawing/2014/main" id="{5E04D92D-2449-4472-9177-443069AAF292}"/>
            </a:ext>
          </a:extLst>
        </xdr:cNvPr>
        <xdr:cNvSpPr/>
      </xdr:nvSpPr>
      <xdr:spPr>
        <a:xfrm>
          <a:off x="1739900" y="1765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106680</xdr:rowOff>
    </xdr:from>
    <xdr:to>
      <xdr:col>15</xdr:col>
      <xdr:colOff>50800</xdr:colOff>
      <xdr:row>105</xdr:row>
      <xdr:rowOff>140970</xdr:rowOff>
    </xdr:to>
    <xdr:cxnSp macro="">
      <xdr:nvCxnSpPr>
        <xdr:cNvPr id="426" name="直線コネクタ 425">
          <a:extLst>
            <a:ext uri="{FF2B5EF4-FFF2-40B4-BE49-F238E27FC236}">
              <a16:creationId xmlns:a16="http://schemas.microsoft.com/office/drawing/2014/main" id="{1E04CEEB-0111-4FDC-9F98-232556B5EFB9}"/>
            </a:ext>
          </a:extLst>
        </xdr:cNvPr>
        <xdr:cNvCxnSpPr/>
      </xdr:nvCxnSpPr>
      <xdr:spPr>
        <a:xfrm>
          <a:off x="1790700" y="1770888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23495</xdr:rowOff>
    </xdr:from>
    <xdr:to>
      <xdr:col>6</xdr:col>
      <xdr:colOff>38100</xdr:colOff>
      <xdr:row>105</xdr:row>
      <xdr:rowOff>125095</xdr:rowOff>
    </xdr:to>
    <xdr:sp macro="" textlink="">
      <xdr:nvSpPr>
        <xdr:cNvPr id="427" name="楕円 426">
          <a:extLst>
            <a:ext uri="{FF2B5EF4-FFF2-40B4-BE49-F238E27FC236}">
              <a16:creationId xmlns:a16="http://schemas.microsoft.com/office/drawing/2014/main" id="{057F3EB3-FC93-453C-A08E-8436D137B003}"/>
            </a:ext>
          </a:extLst>
        </xdr:cNvPr>
        <xdr:cNvSpPr/>
      </xdr:nvSpPr>
      <xdr:spPr>
        <a:xfrm>
          <a:off x="965200" y="176256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74295</xdr:rowOff>
    </xdr:from>
    <xdr:to>
      <xdr:col>10</xdr:col>
      <xdr:colOff>114300</xdr:colOff>
      <xdr:row>105</xdr:row>
      <xdr:rowOff>106680</xdr:rowOff>
    </xdr:to>
    <xdr:cxnSp macro="">
      <xdr:nvCxnSpPr>
        <xdr:cNvPr id="428" name="直線コネクタ 427">
          <a:extLst>
            <a:ext uri="{FF2B5EF4-FFF2-40B4-BE49-F238E27FC236}">
              <a16:creationId xmlns:a16="http://schemas.microsoft.com/office/drawing/2014/main" id="{933BB233-69A0-428A-B8D2-A2309BA0EFC0}"/>
            </a:ext>
          </a:extLst>
        </xdr:cNvPr>
        <xdr:cNvCxnSpPr/>
      </xdr:nvCxnSpPr>
      <xdr:spPr>
        <a:xfrm>
          <a:off x="1008380" y="17676495"/>
          <a:ext cx="7823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10177</xdr:rowOff>
    </xdr:from>
    <xdr:ext cx="405111" cy="259045"/>
    <xdr:sp macro="" textlink="">
      <xdr:nvSpPr>
        <xdr:cNvPr id="429" name="n_1aveValue【港湾・漁港】&#10;有形固定資産減価償却率">
          <a:extLst>
            <a:ext uri="{FF2B5EF4-FFF2-40B4-BE49-F238E27FC236}">
              <a16:creationId xmlns:a16="http://schemas.microsoft.com/office/drawing/2014/main" id="{69B7AA3C-DDD6-40A6-ABA7-E86C2079FF68}"/>
            </a:ext>
          </a:extLst>
        </xdr:cNvPr>
        <xdr:cNvSpPr txBox="1"/>
      </xdr:nvSpPr>
      <xdr:spPr>
        <a:xfrm>
          <a:off x="3170564" y="1727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154957</xdr:rowOff>
    </xdr:from>
    <xdr:ext cx="405111" cy="259045"/>
    <xdr:sp macro="" textlink="">
      <xdr:nvSpPr>
        <xdr:cNvPr id="430" name="n_2aveValue【港湾・漁港】&#10;有形固定資産減価償却率">
          <a:extLst>
            <a:ext uri="{FF2B5EF4-FFF2-40B4-BE49-F238E27FC236}">
              <a16:creationId xmlns:a16="http://schemas.microsoft.com/office/drawing/2014/main" id="{6DA596A0-42CE-4EBF-B1FB-551D5DC18A9B}"/>
            </a:ext>
          </a:extLst>
        </xdr:cNvPr>
        <xdr:cNvSpPr txBox="1"/>
      </xdr:nvSpPr>
      <xdr:spPr>
        <a:xfrm>
          <a:off x="2385704" y="1725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168291</xdr:rowOff>
    </xdr:from>
    <xdr:ext cx="405111" cy="259045"/>
    <xdr:sp macro="" textlink="">
      <xdr:nvSpPr>
        <xdr:cNvPr id="431" name="n_3aveValue【港湾・漁港】&#10;有形固定資産減価償却率">
          <a:extLst>
            <a:ext uri="{FF2B5EF4-FFF2-40B4-BE49-F238E27FC236}">
              <a16:creationId xmlns:a16="http://schemas.microsoft.com/office/drawing/2014/main" id="{FAD37973-11EB-4EDD-ACD0-903BDD8F8880}"/>
            </a:ext>
          </a:extLst>
        </xdr:cNvPr>
        <xdr:cNvSpPr txBox="1"/>
      </xdr:nvSpPr>
      <xdr:spPr>
        <a:xfrm>
          <a:off x="1611004" y="17267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135907</xdr:rowOff>
    </xdr:from>
    <xdr:ext cx="405111" cy="259045"/>
    <xdr:sp macro="" textlink="">
      <xdr:nvSpPr>
        <xdr:cNvPr id="432" name="n_4aveValue【港湾・漁港】&#10;有形固定資産減価償却率">
          <a:extLst>
            <a:ext uri="{FF2B5EF4-FFF2-40B4-BE49-F238E27FC236}">
              <a16:creationId xmlns:a16="http://schemas.microsoft.com/office/drawing/2014/main" id="{DAE2B20E-DFF7-48E9-82B8-83D0AB3BE2E4}"/>
            </a:ext>
          </a:extLst>
        </xdr:cNvPr>
        <xdr:cNvSpPr txBox="1"/>
      </xdr:nvSpPr>
      <xdr:spPr>
        <a:xfrm>
          <a:off x="836304" y="1723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43832</xdr:rowOff>
    </xdr:from>
    <xdr:ext cx="405111" cy="259045"/>
    <xdr:sp macro="" textlink="">
      <xdr:nvSpPr>
        <xdr:cNvPr id="433" name="n_1mainValue【港湾・漁港】&#10;有形固定資産減価償却率">
          <a:extLst>
            <a:ext uri="{FF2B5EF4-FFF2-40B4-BE49-F238E27FC236}">
              <a16:creationId xmlns:a16="http://schemas.microsoft.com/office/drawing/2014/main" id="{99AA8F51-9F39-498C-9A87-D83B51E90E3B}"/>
            </a:ext>
          </a:extLst>
        </xdr:cNvPr>
        <xdr:cNvSpPr txBox="1"/>
      </xdr:nvSpPr>
      <xdr:spPr>
        <a:xfrm>
          <a:off x="3170564" y="1781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11447</xdr:rowOff>
    </xdr:from>
    <xdr:ext cx="405111" cy="259045"/>
    <xdr:sp macro="" textlink="">
      <xdr:nvSpPr>
        <xdr:cNvPr id="434" name="n_2mainValue【港湾・漁港】&#10;有形固定資産減価償却率">
          <a:extLst>
            <a:ext uri="{FF2B5EF4-FFF2-40B4-BE49-F238E27FC236}">
              <a16:creationId xmlns:a16="http://schemas.microsoft.com/office/drawing/2014/main" id="{6C43D443-68B0-4FD1-8A06-C0AB07D92510}"/>
            </a:ext>
          </a:extLst>
        </xdr:cNvPr>
        <xdr:cNvSpPr txBox="1"/>
      </xdr:nvSpPr>
      <xdr:spPr>
        <a:xfrm>
          <a:off x="2385704" y="1778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148607</xdr:rowOff>
    </xdr:from>
    <xdr:ext cx="405111" cy="259045"/>
    <xdr:sp macro="" textlink="">
      <xdr:nvSpPr>
        <xdr:cNvPr id="435" name="n_3mainValue【港湾・漁港】&#10;有形固定資産減価償却率">
          <a:extLst>
            <a:ext uri="{FF2B5EF4-FFF2-40B4-BE49-F238E27FC236}">
              <a16:creationId xmlns:a16="http://schemas.microsoft.com/office/drawing/2014/main" id="{7616FC93-54B8-401E-9626-6F42C8CA7DFD}"/>
            </a:ext>
          </a:extLst>
        </xdr:cNvPr>
        <xdr:cNvSpPr txBox="1"/>
      </xdr:nvSpPr>
      <xdr:spPr>
        <a:xfrm>
          <a:off x="1611004" y="1775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116222</xdr:rowOff>
    </xdr:from>
    <xdr:ext cx="405111" cy="259045"/>
    <xdr:sp macro="" textlink="">
      <xdr:nvSpPr>
        <xdr:cNvPr id="436" name="n_4mainValue【港湾・漁港】&#10;有形固定資産減価償却率">
          <a:extLst>
            <a:ext uri="{FF2B5EF4-FFF2-40B4-BE49-F238E27FC236}">
              <a16:creationId xmlns:a16="http://schemas.microsoft.com/office/drawing/2014/main" id="{DDA68FD8-9DFF-471F-B261-6A9C2991BBCF}"/>
            </a:ext>
          </a:extLst>
        </xdr:cNvPr>
        <xdr:cNvSpPr txBox="1"/>
      </xdr:nvSpPr>
      <xdr:spPr>
        <a:xfrm>
          <a:off x="836304" y="1771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F7C8B3E1-CBF7-4EB8-8833-202F3946F7CA}"/>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28E40C08-6AD3-47E7-9A71-4CC67338E77E}"/>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25792250-3117-4947-B5F5-3A76B7A2265F}"/>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93F4AAEF-C656-42CE-B355-FD414E127D0A}"/>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C0E85E06-6094-4B0D-80B9-A82486E58B57}"/>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EE0B5463-24B5-43B9-9470-1B377C3B4A01}"/>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261654AE-C3F9-4944-A705-D2CED07E6AC8}"/>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C38C125B-8977-4959-88C1-46076BB6CF53}"/>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6984DD5F-6D0A-440C-9234-1932DE7EA677}"/>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BB58481C-D23F-408B-A5EF-A79FAE37D647}"/>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7" name="直線コネクタ 446">
          <a:extLst>
            <a:ext uri="{FF2B5EF4-FFF2-40B4-BE49-F238E27FC236}">
              <a16:creationId xmlns:a16="http://schemas.microsoft.com/office/drawing/2014/main" id="{2559DD1F-D0E1-49B9-832B-E942460CF32A}"/>
            </a:ext>
          </a:extLst>
        </xdr:cNvPr>
        <xdr:cNvCxnSpPr/>
      </xdr:nvCxnSpPr>
      <xdr:spPr>
        <a:xfrm>
          <a:off x="5826760" y="183081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8" name="テキスト ボックス 447">
          <a:extLst>
            <a:ext uri="{FF2B5EF4-FFF2-40B4-BE49-F238E27FC236}">
              <a16:creationId xmlns:a16="http://schemas.microsoft.com/office/drawing/2014/main" id="{74D44F26-7E92-4ADC-ABAB-9C7A46C70734}"/>
            </a:ext>
          </a:extLst>
        </xdr:cNvPr>
        <xdr:cNvSpPr txBox="1"/>
      </xdr:nvSpPr>
      <xdr:spPr>
        <a:xfrm>
          <a:off x="5600834" y="181697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9" name="直線コネクタ 448">
          <a:extLst>
            <a:ext uri="{FF2B5EF4-FFF2-40B4-BE49-F238E27FC236}">
              <a16:creationId xmlns:a16="http://schemas.microsoft.com/office/drawing/2014/main" id="{27809EF6-0EA0-4B6F-AFCA-84399D3689C5}"/>
            </a:ext>
          </a:extLst>
        </xdr:cNvPr>
        <xdr:cNvCxnSpPr/>
      </xdr:nvCxnSpPr>
      <xdr:spPr>
        <a:xfrm>
          <a:off x="5826760" y="179891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0" name="テキスト ボックス 449">
          <a:extLst>
            <a:ext uri="{FF2B5EF4-FFF2-40B4-BE49-F238E27FC236}">
              <a16:creationId xmlns:a16="http://schemas.microsoft.com/office/drawing/2014/main" id="{1CF1AE1E-53A9-4D77-8927-413C678D92E4}"/>
            </a:ext>
          </a:extLst>
        </xdr:cNvPr>
        <xdr:cNvSpPr txBox="1"/>
      </xdr:nvSpPr>
      <xdr:spPr>
        <a:xfrm>
          <a:off x="5299921" y="178507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1" name="直線コネクタ 450">
          <a:extLst>
            <a:ext uri="{FF2B5EF4-FFF2-40B4-BE49-F238E27FC236}">
              <a16:creationId xmlns:a16="http://schemas.microsoft.com/office/drawing/2014/main" id="{021031F8-1BB8-4265-937C-344D2A710975}"/>
            </a:ext>
          </a:extLst>
        </xdr:cNvPr>
        <xdr:cNvCxnSpPr/>
      </xdr:nvCxnSpPr>
      <xdr:spPr>
        <a:xfrm>
          <a:off x="5826760" y="176702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2" name="テキスト ボックス 451">
          <a:extLst>
            <a:ext uri="{FF2B5EF4-FFF2-40B4-BE49-F238E27FC236}">
              <a16:creationId xmlns:a16="http://schemas.microsoft.com/office/drawing/2014/main" id="{CD43E0B9-B2E0-4F92-BE87-98ADACA24F57}"/>
            </a:ext>
          </a:extLst>
        </xdr:cNvPr>
        <xdr:cNvSpPr txBox="1"/>
      </xdr:nvSpPr>
      <xdr:spPr>
        <a:xfrm>
          <a:off x="5299921" y="1753182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3" name="直線コネクタ 452">
          <a:extLst>
            <a:ext uri="{FF2B5EF4-FFF2-40B4-BE49-F238E27FC236}">
              <a16:creationId xmlns:a16="http://schemas.microsoft.com/office/drawing/2014/main" id="{7DB75085-F12B-4A4C-97D1-A7D7258A9FB9}"/>
            </a:ext>
          </a:extLst>
        </xdr:cNvPr>
        <xdr:cNvCxnSpPr/>
      </xdr:nvCxnSpPr>
      <xdr:spPr>
        <a:xfrm>
          <a:off x="5826760" y="173512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4" name="テキスト ボックス 453">
          <a:extLst>
            <a:ext uri="{FF2B5EF4-FFF2-40B4-BE49-F238E27FC236}">
              <a16:creationId xmlns:a16="http://schemas.microsoft.com/office/drawing/2014/main" id="{D1564895-E67C-4AE6-B24F-31A03575D519}"/>
            </a:ext>
          </a:extLst>
        </xdr:cNvPr>
        <xdr:cNvSpPr txBox="1"/>
      </xdr:nvSpPr>
      <xdr:spPr>
        <a:xfrm>
          <a:off x="5299921" y="1721287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5" name="直線コネクタ 454">
          <a:extLst>
            <a:ext uri="{FF2B5EF4-FFF2-40B4-BE49-F238E27FC236}">
              <a16:creationId xmlns:a16="http://schemas.microsoft.com/office/drawing/2014/main" id="{27C5363B-8178-494A-A9AE-0B00BCF96F72}"/>
            </a:ext>
          </a:extLst>
        </xdr:cNvPr>
        <xdr:cNvCxnSpPr/>
      </xdr:nvCxnSpPr>
      <xdr:spPr>
        <a:xfrm>
          <a:off x="5826760" y="170323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129920</xdr:rowOff>
    </xdr:from>
    <xdr:ext cx="685572" cy="259045"/>
    <xdr:sp macro="" textlink="">
      <xdr:nvSpPr>
        <xdr:cNvPr id="456" name="テキスト ボックス 455">
          <a:extLst>
            <a:ext uri="{FF2B5EF4-FFF2-40B4-BE49-F238E27FC236}">
              <a16:creationId xmlns:a16="http://schemas.microsoft.com/office/drawing/2014/main" id="{67480327-EABD-4F5A-AE40-8126DF0C49B7}"/>
            </a:ext>
          </a:extLst>
        </xdr:cNvPr>
        <xdr:cNvSpPr txBox="1"/>
      </xdr:nvSpPr>
      <xdr:spPr>
        <a:xfrm>
          <a:off x="5209768" y="1689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7" name="直線コネクタ 456">
          <a:extLst>
            <a:ext uri="{FF2B5EF4-FFF2-40B4-BE49-F238E27FC236}">
              <a16:creationId xmlns:a16="http://schemas.microsoft.com/office/drawing/2014/main" id="{058AAF92-97F4-484F-B669-A199D865D7A9}"/>
            </a:ext>
          </a:extLst>
        </xdr:cNvPr>
        <xdr:cNvCxnSpPr/>
      </xdr:nvCxnSpPr>
      <xdr:spPr>
        <a:xfrm>
          <a:off x="5826760" y="1671338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58" name="テキスト ボックス 457">
          <a:extLst>
            <a:ext uri="{FF2B5EF4-FFF2-40B4-BE49-F238E27FC236}">
              <a16:creationId xmlns:a16="http://schemas.microsoft.com/office/drawing/2014/main" id="{C6AB69E7-A7D8-41AA-BF16-F6DA04E4168E}"/>
            </a:ext>
          </a:extLst>
        </xdr:cNvPr>
        <xdr:cNvSpPr txBox="1"/>
      </xdr:nvSpPr>
      <xdr:spPr>
        <a:xfrm>
          <a:off x="5209768" y="1657496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4C48D3E8-155C-4235-871A-AF0296585723}"/>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0" name="テキスト ボックス 459">
          <a:extLst>
            <a:ext uri="{FF2B5EF4-FFF2-40B4-BE49-F238E27FC236}">
              <a16:creationId xmlns:a16="http://schemas.microsoft.com/office/drawing/2014/main" id="{A101B1FF-338C-4282-82F4-37FD258C37C7}"/>
            </a:ext>
          </a:extLst>
        </xdr:cNvPr>
        <xdr:cNvSpPr txBox="1"/>
      </xdr:nvSpPr>
      <xdr:spPr>
        <a:xfrm>
          <a:off x="5209768" y="162560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a:extLst>
            <a:ext uri="{FF2B5EF4-FFF2-40B4-BE49-F238E27FC236}">
              <a16:creationId xmlns:a16="http://schemas.microsoft.com/office/drawing/2014/main" id="{A21269A9-C0CF-4862-8442-653A14258E2A}"/>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109262</xdr:rowOff>
    </xdr:from>
    <xdr:to>
      <xdr:col>54</xdr:col>
      <xdr:colOff>189865</xdr:colOff>
      <xdr:row>109</xdr:row>
      <xdr:rowOff>28173</xdr:rowOff>
    </xdr:to>
    <xdr:cxnSp macro="">
      <xdr:nvCxnSpPr>
        <xdr:cNvPr id="462" name="直線コネクタ 461">
          <a:extLst>
            <a:ext uri="{FF2B5EF4-FFF2-40B4-BE49-F238E27FC236}">
              <a16:creationId xmlns:a16="http://schemas.microsoft.com/office/drawing/2014/main" id="{879F7212-8481-46C7-A320-4466B7BB2EE6}"/>
            </a:ext>
          </a:extLst>
        </xdr:cNvPr>
        <xdr:cNvCxnSpPr/>
      </xdr:nvCxnSpPr>
      <xdr:spPr>
        <a:xfrm flipV="1">
          <a:off x="9219565" y="16873262"/>
          <a:ext cx="0" cy="142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32000</xdr:rowOff>
    </xdr:from>
    <xdr:ext cx="469744" cy="259045"/>
    <xdr:sp macro="" textlink="">
      <xdr:nvSpPr>
        <xdr:cNvPr id="463" name="【港湾・漁港】&#10;一人当たり有形固定資産（償却資産）額最小値テキスト">
          <a:extLst>
            <a:ext uri="{FF2B5EF4-FFF2-40B4-BE49-F238E27FC236}">
              <a16:creationId xmlns:a16="http://schemas.microsoft.com/office/drawing/2014/main" id="{E6833A48-FE9D-49C1-B6C3-E24D45A5B485}"/>
            </a:ext>
          </a:extLst>
        </xdr:cNvPr>
        <xdr:cNvSpPr txBox="1"/>
      </xdr:nvSpPr>
      <xdr:spPr>
        <a:xfrm>
          <a:off x="9258300" y="18304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28173</xdr:rowOff>
    </xdr:from>
    <xdr:to>
      <xdr:col>55</xdr:col>
      <xdr:colOff>88900</xdr:colOff>
      <xdr:row>109</xdr:row>
      <xdr:rowOff>28173</xdr:rowOff>
    </xdr:to>
    <xdr:cxnSp macro="">
      <xdr:nvCxnSpPr>
        <xdr:cNvPr id="464" name="直線コネクタ 463">
          <a:extLst>
            <a:ext uri="{FF2B5EF4-FFF2-40B4-BE49-F238E27FC236}">
              <a16:creationId xmlns:a16="http://schemas.microsoft.com/office/drawing/2014/main" id="{5B9B1286-5BA3-4510-9B13-EAD232688B18}"/>
            </a:ext>
          </a:extLst>
        </xdr:cNvPr>
        <xdr:cNvCxnSpPr/>
      </xdr:nvCxnSpPr>
      <xdr:spPr>
        <a:xfrm>
          <a:off x="9154160" y="183009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55939</xdr:rowOff>
    </xdr:from>
    <xdr:ext cx="690189" cy="259045"/>
    <xdr:sp macro="" textlink="">
      <xdr:nvSpPr>
        <xdr:cNvPr id="465" name="【港湾・漁港】&#10;一人当たり有形固定資産（償却資産）額最大値テキスト">
          <a:extLst>
            <a:ext uri="{FF2B5EF4-FFF2-40B4-BE49-F238E27FC236}">
              <a16:creationId xmlns:a16="http://schemas.microsoft.com/office/drawing/2014/main" id="{2EF3B72D-716C-4318-AB63-944BD0D7263D}"/>
            </a:ext>
          </a:extLst>
        </xdr:cNvPr>
        <xdr:cNvSpPr txBox="1"/>
      </xdr:nvSpPr>
      <xdr:spPr>
        <a:xfrm>
          <a:off x="9258300" y="166522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109262</xdr:rowOff>
    </xdr:from>
    <xdr:to>
      <xdr:col>55</xdr:col>
      <xdr:colOff>88900</xdr:colOff>
      <xdr:row>100</xdr:row>
      <xdr:rowOff>109262</xdr:rowOff>
    </xdr:to>
    <xdr:cxnSp macro="">
      <xdr:nvCxnSpPr>
        <xdr:cNvPr id="466" name="直線コネクタ 465">
          <a:extLst>
            <a:ext uri="{FF2B5EF4-FFF2-40B4-BE49-F238E27FC236}">
              <a16:creationId xmlns:a16="http://schemas.microsoft.com/office/drawing/2014/main" id="{F84C4E33-2482-4C2A-AB56-62E97848C406}"/>
            </a:ext>
          </a:extLst>
        </xdr:cNvPr>
        <xdr:cNvCxnSpPr/>
      </xdr:nvCxnSpPr>
      <xdr:spPr>
        <a:xfrm>
          <a:off x="9154160" y="168732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115195</xdr:rowOff>
    </xdr:from>
    <xdr:ext cx="599010" cy="259045"/>
    <xdr:sp macro="" textlink="">
      <xdr:nvSpPr>
        <xdr:cNvPr id="467" name="【港湾・漁港】&#10;一人当たり有形固定資産（償却資産）額平均値テキスト">
          <a:extLst>
            <a:ext uri="{FF2B5EF4-FFF2-40B4-BE49-F238E27FC236}">
              <a16:creationId xmlns:a16="http://schemas.microsoft.com/office/drawing/2014/main" id="{8FF2E172-E068-433C-BF74-4E5EE61FCC08}"/>
            </a:ext>
          </a:extLst>
        </xdr:cNvPr>
        <xdr:cNvSpPr txBox="1"/>
      </xdr:nvSpPr>
      <xdr:spPr>
        <a:xfrm>
          <a:off x="9258300" y="178850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92318</xdr:rowOff>
    </xdr:from>
    <xdr:to>
      <xdr:col>55</xdr:col>
      <xdr:colOff>50800</xdr:colOff>
      <xdr:row>108</xdr:row>
      <xdr:rowOff>22468</xdr:rowOff>
    </xdr:to>
    <xdr:sp macro="" textlink="">
      <xdr:nvSpPr>
        <xdr:cNvPr id="468" name="フローチャート: 判断 467">
          <a:extLst>
            <a:ext uri="{FF2B5EF4-FFF2-40B4-BE49-F238E27FC236}">
              <a16:creationId xmlns:a16="http://schemas.microsoft.com/office/drawing/2014/main" id="{DBB3C9BD-32DD-4319-8464-F07F993A70A9}"/>
            </a:ext>
          </a:extLst>
        </xdr:cNvPr>
        <xdr:cNvSpPr/>
      </xdr:nvSpPr>
      <xdr:spPr>
        <a:xfrm>
          <a:off x="9192260" y="180297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121399</xdr:rowOff>
    </xdr:from>
    <xdr:to>
      <xdr:col>50</xdr:col>
      <xdr:colOff>165100</xdr:colOff>
      <xdr:row>108</xdr:row>
      <xdr:rowOff>51549</xdr:rowOff>
    </xdr:to>
    <xdr:sp macro="" textlink="">
      <xdr:nvSpPr>
        <xdr:cNvPr id="469" name="フローチャート: 判断 468">
          <a:extLst>
            <a:ext uri="{FF2B5EF4-FFF2-40B4-BE49-F238E27FC236}">
              <a16:creationId xmlns:a16="http://schemas.microsoft.com/office/drawing/2014/main" id="{33B0B823-78C5-4F7D-902C-DC94FAA75E8E}"/>
            </a:ext>
          </a:extLst>
        </xdr:cNvPr>
        <xdr:cNvSpPr/>
      </xdr:nvSpPr>
      <xdr:spPr>
        <a:xfrm>
          <a:off x="8445500" y="180588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124789</xdr:rowOff>
    </xdr:from>
    <xdr:to>
      <xdr:col>46</xdr:col>
      <xdr:colOff>38100</xdr:colOff>
      <xdr:row>108</xdr:row>
      <xdr:rowOff>54939</xdr:rowOff>
    </xdr:to>
    <xdr:sp macro="" textlink="">
      <xdr:nvSpPr>
        <xdr:cNvPr id="470" name="フローチャート: 判断 469">
          <a:extLst>
            <a:ext uri="{FF2B5EF4-FFF2-40B4-BE49-F238E27FC236}">
              <a16:creationId xmlns:a16="http://schemas.microsoft.com/office/drawing/2014/main" id="{61BBB5B8-5319-440A-AD1E-BDF2287DE93D}"/>
            </a:ext>
          </a:extLst>
        </xdr:cNvPr>
        <xdr:cNvSpPr/>
      </xdr:nvSpPr>
      <xdr:spPr>
        <a:xfrm>
          <a:off x="7670800" y="180622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47617</xdr:rowOff>
    </xdr:from>
    <xdr:to>
      <xdr:col>41</xdr:col>
      <xdr:colOff>101600</xdr:colOff>
      <xdr:row>108</xdr:row>
      <xdr:rowOff>149217</xdr:rowOff>
    </xdr:to>
    <xdr:sp macro="" textlink="">
      <xdr:nvSpPr>
        <xdr:cNvPr id="471" name="フローチャート: 判断 470">
          <a:extLst>
            <a:ext uri="{FF2B5EF4-FFF2-40B4-BE49-F238E27FC236}">
              <a16:creationId xmlns:a16="http://schemas.microsoft.com/office/drawing/2014/main" id="{88D62B00-993F-4F20-814B-199D23C06301}"/>
            </a:ext>
          </a:extLst>
        </xdr:cNvPr>
        <xdr:cNvSpPr/>
      </xdr:nvSpPr>
      <xdr:spPr>
        <a:xfrm>
          <a:off x="6873240" y="1815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39001</xdr:rowOff>
    </xdr:from>
    <xdr:to>
      <xdr:col>36</xdr:col>
      <xdr:colOff>165100</xdr:colOff>
      <xdr:row>108</xdr:row>
      <xdr:rowOff>140601</xdr:rowOff>
    </xdr:to>
    <xdr:sp macro="" textlink="">
      <xdr:nvSpPr>
        <xdr:cNvPr id="472" name="フローチャート: 判断 471">
          <a:extLst>
            <a:ext uri="{FF2B5EF4-FFF2-40B4-BE49-F238E27FC236}">
              <a16:creationId xmlns:a16="http://schemas.microsoft.com/office/drawing/2014/main" id="{B2C4C474-BA78-4F70-B179-6CA505AE534C}"/>
            </a:ext>
          </a:extLst>
        </xdr:cNvPr>
        <xdr:cNvSpPr/>
      </xdr:nvSpPr>
      <xdr:spPr>
        <a:xfrm>
          <a:off x="6098540" y="1814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2904F932-4CFC-4649-BDF6-338FE834EE6A}"/>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9537EBA0-1A36-4E0A-86F9-52D84A5AF0A2}"/>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D1CD8A36-EC85-4D74-BD8D-7652213297D4}"/>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D79CB3DD-78B2-49F3-8899-3138A5C27352}"/>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4CC8FF58-5521-4E3D-87DC-F8CE932AB12E}"/>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75586</xdr:rowOff>
    </xdr:from>
    <xdr:to>
      <xdr:col>55</xdr:col>
      <xdr:colOff>50800</xdr:colOff>
      <xdr:row>109</xdr:row>
      <xdr:rowOff>5736</xdr:rowOff>
    </xdr:to>
    <xdr:sp macro="" textlink="">
      <xdr:nvSpPr>
        <xdr:cNvPr id="478" name="楕円 477">
          <a:extLst>
            <a:ext uri="{FF2B5EF4-FFF2-40B4-BE49-F238E27FC236}">
              <a16:creationId xmlns:a16="http://schemas.microsoft.com/office/drawing/2014/main" id="{DE8688E8-4AB4-4A3E-99D9-A7CEC6429A9B}"/>
            </a:ext>
          </a:extLst>
        </xdr:cNvPr>
        <xdr:cNvSpPr/>
      </xdr:nvSpPr>
      <xdr:spPr>
        <a:xfrm>
          <a:off x="9192260" y="181807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161963</xdr:rowOff>
    </xdr:from>
    <xdr:ext cx="534377" cy="259045"/>
    <xdr:sp macro="" textlink="">
      <xdr:nvSpPr>
        <xdr:cNvPr id="479" name="【港湾・漁港】&#10;一人当たり有形固定資産（償却資産）額該当値テキスト">
          <a:extLst>
            <a:ext uri="{FF2B5EF4-FFF2-40B4-BE49-F238E27FC236}">
              <a16:creationId xmlns:a16="http://schemas.microsoft.com/office/drawing/2014/main" id="{56006EA2-E3A3-4E17-B23C-ADA35A597F1C}"/>
            </a:ext>
          </a:extLst>
        </xdr:cNvPr>
        <xdr:cNvSpPr txBox="1"/>
      </xdr:nvSpPr>
      <xdr:spPr>
        <a:xfrm>
          <a:off x="9258300" y="1809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77110</xdr:rowOff>
    </xdr:from>
    <xdr:to>
      <xdr:col>50</xdr:col>
      <xdr:colOff>165100</xdr:colOff>
      <xdr:row>109</xdr:row>
      <xdr:rowOff>7260</xdr:rowOff>
    </xdr:to>
    <xdr:sp macro="" textlink="">
      <xdr:nvSpPr>
        <xdr:cNvPr id="480" name="楕円 479">
          <a:extLst>
            <a:ext uri="{FF2B5EF4-FFF2-40B4-BE49-F238E27FC236}">
              <a16:creationId xmlns:a16="http://schemas.microsoft.com/office/drawing/2014/main" id="{72D8D51A-374A-4201-BE5C-B400BFD06838}"/>
            </a:ext>
          </a:extLst>
        </xdr:cNvPr>
        <xdr:cNvSpPr/>
      </xdr:nvSpPr>
      <xdr:spPr>
        <a:xfrm>
          <a:off x="8445500" y="18182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126386</xdr:rowOff>
    </xdr:from>
    <xdr:to>
      <xdr:col>55</xdr:col>
      <xdr:colOff>0</xdr:colOff>
      <xdr:row>108</xdr:row>
      <xdr:rowOff>127910</xdr:rowOff>
    </xdr:to>
    <xdr:cxnSp macro="">
      <xdr:nvCxnSpPr>
        <xdr:cNvPr id="481" name="直線コネクタ 480">
          <a:extLst>
            <a:ext uri="{FF2B5EF4-FFF2-40B4-BE49-F238E27FC236}">
              <a16:creationId xmlns:a16="http://schemas.microsoft.com/office/drawing/2014/main" id="{96AD3675-713B-4E89-BCAD-C859C329E265}"/>
            </a:ext>
          </a:extLst>
        </xdr:cNvPr>
        <xdr:cNvCxnSpPr/>
      </xdr:nvCxnSpPr>
      <xdr:spPr>
        <a:xfrm flipV="1">
          <a:off x="8496300" y="18231506"/>
          <a:ext cx="7239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78037</xdr:rowOff>
    </xdr:from>
    <xdr:to>
      <xdr:col>46</xdr:col>
      <xdr:colOff>38100</xdr:colOff>
      <xdr:row>109</xdr:row>
      <xdr:rowOff>8187</xdr:rowOff>
    </xdr:to>
    <xdr:sp macro="" textlink="">
      <xdr:nvSpPr>
        <xdr:cNvPr id="482" name="楕円 481">
          <a:extLst>
            <a:ext uri="{FF2B5EF4-FFF2-40B4-BE49-F238E27FC236}">
              <a16:creationId xmlns:a16="http://schemas.microsoft.com/office/drawing/2014/main" id="{FDD276C0-3D30-4D0E-86A1-762D7607BB47}"/>
            </a:ext>
          </a:extLst>
        </xdr:cNvPr>
        <xdr:cNvSpPr/>
      </xdr:nvSpPr>
      <xdr:spPr>
        <a:xfrm>
          <a:off x="7670800" y="181831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127910</xdr:rowOff>
    </xdr:from>
    <xdr:to>
      <xdr:col>50</xdr:col>
      <xdr:colOff>114300</xdr:colOff>
      <xdr:row>108</xdr:row>
      <xdr:rowOff>128837</xdr:rowOff>
    </xdr:to>
    <xdr:cxnSp macro="">
      <xdr:nvCxnSpPr>
        <xdr:cNvPr id="483" name="直線コネクタ 482">
          <a:extLst>
            <a:ext uri="{FF2B5EF4-FFF2-40B4-BE49-F238E27FC236}">
              <a16:creationId xmlns:a16="http://schemas.microsoft.com/office/drawing/2014/main" id="{4D7E66E6-1308-4F13-9833-A808FC77971B}"/>
            </a:ext>
          </a:extLst>
        </xdr:cNvPr>
        <xdr:cNvCxnSpPr/>
      </xdr:nvCxnSpPr>
      <xdr:spPr>
        <a:xfrm flipV="1">
          <a:off x="7713980" y="18233030"/>
          <a:ext cx="782320" cy="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78780</xdr:rowOff>
    </xdr:from>
    <xdr:to>
      <xdr:col>41</xdr:col>
      <xdr:colOff>101600</xdr:colOff>
      <xdr:row>109</xdr:row>
      <xdr:rowOff>8930</xdr:rowOff>
    </xdr:to>
    <xdr:sp macro="" textlink="">
      <xdr:nvSpPr>
        <xdr:cNvPr id="484" name="楕円 483">
          <a:extLst>
            <a:ext uri="{FF2B5EF4-FFF2-40B4-BE49-F238E27FC236}">
              <a16:creationId xmlns:a16="http://schemas.microsoft.com/office/drawing/2014/main" id="{FB473973-DD91-4622-AB68-54564460D2BE}"/>
            </a:ext>
          </a:extLst>
        </xdr:cNvPr>
        <xdr:cNvSpPr/>
      </xdr:nvSpPr>
      <xdr:spPr>
        <a:xfrm>
          <a:off x="6873240" y="18183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128837</xdr:rowOff>
    </xdr:from>
    <xdr:to>
      <xdr:col>45</xdr:col>
      <xdr:colOff>177800</xdr:colOff>
      <xdr:row>108</xdr:row>
      <xdr:rowOff>129580</xdr:rowOff>
    </xdr:to>
    <xdr:cxnSp macro="">
      <xdr:nvCxnSpPr>
        <xdr:cNvPr id="485" name="直線コネクタ 484">
          <a:extLst>
            <a:ext uri="{FF2B5EF4-FFF2-40B4-BE49-F238E27FC236}">
              <a16:creationId xmlns:a16="http://schemas.microsoft.com/office/drawing/2014/main" id="{FBBC0F41-94D2-413C-8238-8BED64578147}"/>
            </a:ext>
          </a:extLst>
        </xdr:cNvPr>
        <xdr:cNvCxnSpPr/>
      </xdr:nvCxnSpPr>
      <xdr:spPr>
        <a:xfrm flipV="1">
          <a:off x="6924040" y="18233957"/>
          <a:ext cx="789940" cy="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79752</xdr:rowOff>
    </xdr:from>
    <xdr:to>
      <xdr:col>36</xdr:col>
      <xdr:colOff>165100</xdr:colOff>
      <xdr:row>109</xdr:row>
      <xdr:rowOff>9902</xdr:rowOff>
    </xdr:to>
    <xdr:sp macro="" textlink="">
      <xdr:nvSpPr>
        <xdr:cNvPr id="486" name="楕円 485">
          <a:extLst>
            <a:ext uri="{FF2B5EF4-FFF2-40B4-BE49-F238E27FC236}">
              <a16:creationId xmlns:a16="http://schemas.microsoft.com/office/drawing/2014/main" id="{8FE60486-0482-473E-85A9-4CED77C1DD34}"/>
            </a:ext>
          </a:extLst>
        </xdr:cNvPr>
        <xdr:cNvSpPr/>
      </xdr:nvSpPr>
      <xdr:spPr>
        <a:xfrm>
          <a:off x="6098540" y="181848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129580</xdr:rowOff>
    </xdr:from>
    <xdr:to>
      <xdr:col>41</xdr:col>
      <xdr:colOff>50800</xdr:colOff>
      <xdr:row>108</xdr:row>
      <xdr:rowOff>130552</xdr:rowOff>
    </xdr:to>
    <xdr:cxnSp macro="">
      <xdr:nvCxnSpPr>
        <xdr:cNvPr id="487" name="直線コネクタ 486">
          <a:extLst>
            <a:ext uri="{FF2B5EF4-FFF2-40B4-BE49-F238E27FC236}">
              <a16:creationId xmlns:a16="http://schemas.microsoft.com/office/drawing/2014/main" id="{1D20A81B-86F5-438D-A84F-D302F7118325}"/>
            </a:ext>
          </a:extLst>
        </xdr:cNvPr>
        <xdr:cNvCxnSpPr/>
      </xdr:nvCxnSpPr>
      <xdr:spPr>
        <a:xfrm flipV="1">
          <a:off x="6149340" y="18234700"/>
          <a:ext cx="774700" cy="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68076</xdr:rowOff>
    </xdr:from>
    <xdr:ext cx="599010" cy="259045"/>
    <xdr:sp macro="" textlink="">
      <xdr:nvSpPr>
        <xdr:cNvPr id="488" name="n_1aveValue【港湾・漁港】&#10;一人当たり有形固定資産（償却資産）額">
          <a:extLst>
            <a:ext uri="{FF2B5EF4-FFF2-40B4-BE49-F238E27FC236}">
              <a16:creationId xmlns:a16="http://schemas.microsoft.com/office/drawing/2014/main" id="{BA86E3E1-0F09-4410-985E-6A9C1B738992}"/>
            </a:ext>
          </a:extLst>
        </xdr:cNvPr>
        <xdr:cNvSpPr txBox="1"/>
      </xdr:nvSpPr>
      <xdr:spPr>
        <a:xfrm>
          <a:off x="8214575" y="17837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71466</xdr:rowOff>
    </xdr:from>
    <xdr:ext cx="599010" cy="259045"/>
    <xdr:sp macro="" textlink="">
      <xdr:nvSpPr>
        <xdr:cNvPr id="489" name="n_2aveValue【港湾・漁港】&#10;一人当たり有形固定資産（償却資産）額">
          <a:extLst>
            <a:ext uri="{FF2B5EF4-FFF2-40B4-BE49-F238E27FC236}">
              <a16:creationId xmlns:a16="http://schemas.microsoft.com/office/drawing/2014/main" id="{310F597A-4890-4AE1-BA98-739755D9941E}"/>
            </a:ext>
          </a:extLst>
        </xdr:cNvPr>
        <xdr:cNvSpPr txBox="1"/>
      </xdr:nvSpPr>
      <xdr:spPr>
        <a:xfrm>
          <a:off x="7444955" y="17841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165744</xdr:rowOff>
    </xdr:from>
    <xdr:ext cx="534377" cy="259045"/>
    <xdr:sp macro="" textlink="">
      <xdr:nvSpPr>
        <xdr:cNvPr id="490" name="n_3aveValue【港湾・漁港】&#10;一人当たり有形固定資産（償却資産）額">
          <a:extLst>
            <a:ext uri="{FF2B5EF4-FFF2-40B4-BE49-F238E27FC236}">
              <a16:creationId xmlns:a16="http://schemas.microsoft.com/office/drawing/2014/main" id="{9A04C0F0-ACD2-4694-A98F-910D2773B938}"/>
            </a:ext>
          </a:extLst>
        </xdr:cNvPr>
        <xdr:cNvSpPr txBox="1"/>
      </xdr:nvSpPr>
      <xdr:spPr>
        <a:xfrm>
          <a:off x="6702571" y="1793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157128</xdr:rowOff>
    </xdr:from>
    <xdr:ext cx="599010" cy="259045"/>
    <xdr:sp macro="" textlink="">
      <xdr:nvSpPr>
        <xdr:cNvPr id="491" name="n_4aveValue【港湾・漁港】&#10;一人当たり有形固定資産（償却資産）額">
          <a:extLst>
            <a:ext uri="{FF2B5EF4-FFF2-40B4-BE49-F238E27FC236}">
              <a16:creationId xmlns:a16="http://schemas.microsoft.com/office/drawing/2014/main" id="{6BE0F457-581F-423A-9466-CB7E4474B4D9}"/>
            </a:ext>
          </a:extLst>
        </xdr:cNvPr>
        <xdr:cNvSpPr txBox="1"/>
      </xdr:nvSpPr>
      <xdr:spPr>
        <a:xfrm>
          <a:off x="5872695" y="1792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169837</xdr:rowOff>
    </xdr:from>
    <xdr:ext cx="534377" cy="259045"/>
    <xdr:sp macro="" textlink="">
      <xdr:nvSpPr>
        <xdr:cNvPr id="492" name="n_1mainValue【港湾・漁港】&#10;一人当たり有形固定資産（償却資産）額">
          <a:extLst>
            <a:ext uri="{FF2B5EF4-FFF2-40B4-BE49-F238E27FC236}">
              <a16:creationId xmlns:a16="http://schemas.microsoft.com/office/drawing/2014/main" id="{027E5C09-37B7-4630-B918-1DE33AA3BB74}"/>
            </a:ext>
          </a:extLst>
        </xdr:cNvPr>
        <xdr:cNvSpPr txBox="1"/>
      </xdr:nvSpPr>
      <xdr:spPr>
        <a:xfrm>
          <a:off x="8239271" y="1827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170764</xdr:rowOff>
    </xdr:from>
    <xdr:ext cx="534377" cy="259045"/>
    <xdr:sp macro="" textlink="">
      <xdr:nvSpPr>
        <xdr:cNvPr id="493" name="n_2mainValue【港湾・漁港】&#10;一人当たり有形固定資産（償却資産）額">
          <a:extLst>
            <a:ext uri="{FF2B5EF4-FFF2-40B4-BE49-F238E27FC236}">
              <a16:creationId xmlns:a16="http://schemas.microsoft.com/office/drawing/2014/main" id="{675D1F14-423C-491F-92E5-4B610254480F}"/>
            </a:ext>
          </a:extLst>
        </xdr:cNvPr>
        <xdr:cNvSpPr txBox="1"/>
      </xdr:nvSpPr>
      <xdr:spPr>
        <a:xfrm>
          <a:off x="7477271" y="1827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57</xdr:rowOff>
    </xdr:from>
    <xdr:ext cx="534377" cy="259045"/>
    <xdr:sp macro="" textlink="">
      <xdr:nvSpPr>
        <xdr:cNvPr id="494" name="n_3mainValue【港湾・漁港】&#10;一人当たり有形固定資産（償却資産）額">
          <a:extLst>
            <a:ext uri="{FF2B5EF4-FFF2-40B4-BE49-F238E27FC236}">
              <a16:creationId xmlns:a16="http://schemas.microsoft.com/office/drawing/2014/main" id="{A3FF7F68-6373-473A-9602-2E6D7472AA45}"/>
            </a:ext>
          </a:extLst>
        </xdr:cNvPr>
        <xdr:cNvSpPr txBox="1"/>
      </xdr:nvSpPr>
      <xdr:spPr>
        <a:xfrm>
          <a:off x="6702571" y="1827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109</xdr:row>
      <xdr:rowOff>1029</xdr:rowOff>
    </xdr:from>
    <xdr:ext cx="534377" cy="259045"/>
    <xdr:sp macro="" textlink="">
      <xdr:nvSpPr>
        <xdr:cNvPr id="495" name="n_4mainValue【港湾・漁港】&#10;一人当たり有形固定資産（償却資産）額">
          <a:extLst>
            <a:ext uri="{FF2B5EF4-FFF2-40B4-BE49-F238E27FC236}">
              <a16:creationId xmlns:a16="http://schemas.microsoft.com/office/drawing/2014/main" id="{C81FC030-E4C6-4ACA-8C07-7A59B71E22A6}"/>
            </a:ext>
          </a:extLst>
        </xdr:cNvPr>
        <xdr:cNvSpPr txBox="1"/>
      </xdr:nvSpPr>
      <xdr:spPr>
        <a:xfrm>
          <a:off x="5905011" y="1827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EFF19D64-F0EF-49C1-8A57-6F1AE390F024}"/>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DFEFCFA6-1B7D-47E0-9E3A-924CA5369E2B}"/>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09DC20A9-00D2-46C2-9E66-0EA1D3D76B34}"/>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816764DE-C061-4F35-B388-19525D64E79F}"/>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4719C54E-D04E-4E60-B8FB-C50457EA5446}"/>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AB0C4691-C9E6-47AF-B74D-C5BE6CAD39D2}"/>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D6E1FF01-F1CC-477F-A8B2-31B14CEFF964}"/>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12B8EC6B-C097-4F20-8D1B-0FDE69DF5A53}"/>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DAF4C802-6419-4E33-B3AA-A09407BC4954}"/>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FAB34AE5-37C0-47C3-B1E6-96DFA0990AAF}"/>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202BC5A0-C73A-4C01-AA6A-34837A5DDD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a:extLst>
            <a:ext uri="{FF2B5EF4-FFF2-40B4-BE49-F238E27FC236}">
              <a16:creationId xmlns:a16="http://schemas.microsoft.com/office/drawing/2014/main" id="{0DBC3556-54C7-4045-8FB2-A67769130C6E}"/>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8" name="テキスト ボックス 507">
          <a:extLst>
            <a:ext uri="{FF2B5EF4-FFF2-40B4-BE49-F238E27FC236}">
              <a16:creationId xmlns:a16="http://schemas.microsoft.com/office/drawing/2014/main" id="{5C00FAC3-4044-4B08-B4F1-2B73F6BF9D8A}"/>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a:extLst>
            <a:ext uri="{FF2B5EF4-FFF2-40B4-BE49-F238E27FC236}">
              <a16:creationId xmlns:a16="http://schemas.microsoft.com/office/drawing/2014/main" id="{22E80959-FCE8-44AE-B823-74D5E138E61D}"/>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0" name="テキスト ボックス 509">
          <a:extLst>
            <a:ext uri="{FF2B5EF4-FFF2-40B4-BE49-F238E27FC236}">
              <a16:creationId xmlns:a16="http://schemas.microsoft.com/office/drawing/2014/main" id="{42CEF080-FDDA-47F2-BF2D-CBE3548DAAC7}"/>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a:extLst>
            <a:ext uri="{FF2B5EF4-FFF2-40B4-BE49-F238E27FC236}">
              <a16:creationId xmlns:a16="http://schemas.microsoft.com/office/drawing/2014/main" id="{FFF6840D-F735-4A6A-9C1C-7E22AACDE0BB}"/>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2" name="テキスト ボックス 511">
          <a:extLst>
            <a:ext uri="{FF2B5EF4-FFF2-40B4-BE49-F238E27FC236}">
              <a16:creationId xmlns:a16="http://schemas.microsoft.com/office/drawing/2014/main" id="{21424B50-D03A-49C6-89C5-07D45B20976E}"/>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a:extLst>
            <a:ext uri="{FF2B5EF4-FFF2-40B4-BE49-F238E27FC236}">
              <a16:creationId xmlns:a16="http://schemas.microsoft.com/office/drawing/2014/main" id="{7D58A5D2-CC23-42EA-A6AC-458FA795A5C8}"/>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4" name="テキスト ボックス 513">
          <a:extLst>
            <a:ext uri="{FF2B5EF4-FFF2-40B4-BE49-F238E27FC236}">
              <a16:creationId xmlns:a16="http://schemas.microsoft.com/office/drawing/2014/main" id="{C8349677-E017-43FE-B35E-234CC71FD68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a:extLst>
            <a:ext uri="{FF2B5EF4-FFF2-40B4-BE49-F238E27FC236}">
              <a16:creationId xmlns:a16="http://schemas.microsoft.com/office/drawing/2014/main" id="{A81D00B2-E289-43D8-98B3-FBE704337728}"/>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6" name="テキスト ボックス 515">
          <a:extLst>
            <a:ext uri="{FF2B5EF4-FFF2-40B4-BE49-F238E27FC236}">
              <a16:creationId xmlns:a16="http://schemas.microsoft.com/office/drawing/2014/main" id="{6EFAC8B7-2E37-4909-84DB-2EA9FDA2863D}"/>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3EFA4D30-7513-4283-BAA4-8A1D7D0F67E7}"/>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8" name="テキスト ボックス 517">
          <a:extLst>
            <a:ext uri="{FF2B5EF4-FFF2-40B4-BE49-F238E27FC236}">
              <a16:creationId xmlns:a16="http://schemas.microsoft.com/office/drawing/2014/main" id="{B67DE262-C13D-41C1-8FB3-8B5CDEA0338D}"/>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a:extLst>
            <a:ext uri="{FF2B5EF4-FFF2-40B4-BE49-F238E27FC236}">
              <a16:creationId xmlns:a16="http://schemas.microsoft.com/office/drawing/2014/main" id="{6E85A8E1-A7FA-45F3-BF13-BEB1F17CBEBE}"/>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520" name="直線コネクタ 519">
          <a:extLst>
            <a:ext uri="{FF2B5EF4-FFF2-40B4-BE49-F238E27FC236}">
              <a16:creationId xmlns:a16="http://schemas.microsoft.com/office/drawing/2014/main" id="{D0C48C27-3977-4654-B18D-1FB2CC86B572}"/>
            </a:ext>
          </a:extLst>
        </xdr:cNvPr>
        <xdr:cNvCxnSpPr/>
      </xdr:nvCxnSpPr>
      <xdr:spPr>
        <a:xfrm flipV="1">
          <a:off x="14375764" y="567118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521" name="【認定こども園・幼稚園・保育所】&#10;有形固定資産減価償却率最小値テキスト">
          <a:extLst>
            <a:ext uri="{FF2B5EF4-FFF2-40B4-BE49-F238E27FC236}">
              <a16:creationId xmlns:a16="http://schemas.microsoft.com/office/drawing/2014/main" id="{ECEC3333-B0D0-4A97-9C28-BC6728646D71}"/>
            </a:ext>
          </a:extLst>
        </xdr:cNvPr>
        <xdr:cNvSpPr txBox="1"/>
      </xdr:nvSpPr>
      <xdr:spPr>
        <a:xfrm>
          <a:off x="14414500"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522" name="直線コネクタ 521">
          <a:extLst>
            <a:ext uri="{FF2B5EF4-FFF2-40B4-BE49-F238E27FC236}">
              <a16:creationId xmlns:a16="http://schemas.microsoft.com/office/drawing/2014/main" id="{EC8DD283-686E-4B35-8C94-E56B749D5114}"/>
            </a:ext>
          </a:extLst>
        </xdr:cNvPr>
        <xdr:cNvCxnSpPr/>
      </xdr:nvCxnSpPr>
      <xdr:spPr>
        <a:xfrm>
          <a:off x="14287500" y="70523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523" name="【認定こども園・幼稚園・保育所】&#10;有形固定資産減価償却率最大値テキスト">
          <a:extLst>
            <a:ext uri="{FF2B5EF4-FFF2-40B4-BE49-F238E27FC236}">
              <a16:creationId xmlns:a16="http://schemas.microsoft.com/office/drawing/2014/main" id="{5274D589-3AD4-4E5D-93C1-5515A48D9F9B}"/>
            </a:ext>
          </a:extLst>
        </xdr:cNvPr>
        <xdr:cNvSpPr txBox="1"/>
      </xdr:nvSpPr>
      <xdr:spPr>
        <a:xfrm>
          <a:off x="14414500" y="545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524" name="直線コネクタ 523">
          <a:extLst>
            <a:ext uri="{FF2B5EF4-FFF2-40B4-BE49-F238E27FC236}">
              <a16:creationId xmlns:a16="http://schemas.microsoft.com/office/drawing/2014/main" id="{5F70972F-31FC-4FD6-99AF-7734469AA912}"/>
            </a:ext>
          </a:extLst>
        </xdr:cNvPr>
        <xdr:cNvCxnSpPr/>
      </xdr:nvCxnSpPr>
      <xdr:spPr>
        <a:xfrm>
          <a:off x="14287500" y="56711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525" name="【認定こども園・幼稚園・保育所】&#10;有形固定資産減価償却率平均値テキスト">
          <a:extLst>
            <a:ext uri="{FF2B5EF4-FFF2-40B4-BE49-F238E27FC236}">
              <a16:creationId xmlns:a16="http://schemas.microsoft.com/office/drawing/2014/main" id="{21318267-EFAC-4E11-9982-FED22E23373C}"/>
            </a:ext>
          </a:extLst>
        </xdr:cNvPr>
        <xdr:cNvSpPr txBox="1"/>
      </xdr:nvSpPr>
      <xdr:spPr>
        <a:xfrm>
          <a:off x="14414500" y="6125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526" name="フローチャート: 判断 525">
          <a:extLst>
            <a:ext uri="{FF2B5EF4-FFF2-40B4-BE49-F238E27FC236}">
              <a16:creationId xmlns:a16="http://schemas.microsoft.com/office/drawing/2014/main" id="{A26A91B0-F570-4102-A601-186CC0209EE8}"/>
            </a:ext>
          </a:extLst>
        </xdr:cNvPr>
        <xdr:cNvSpPr/>
      </xdr:nvSpPr>
      <xdr:spPr>
        <a:xfrm>
          <a:off x="14325600" y="62699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527" name="フローチャート: 判断 526">
          <a:extLst>
            <a:ext uri="{FF2B5EF4-FFF2-40B4-BE49-F238E27FC236}">
              <a16:creationId xmlns:a16="http://schemas.microsoft.com/office/drawing/2014/main" id="{7F2F6714-936A-4C3C-9F3A-05DAC8E21FC8}"/>
            </a:ext>
          </a:extLst>
        </xdr:cNvPr>
        <xdr:cNvSpPr/>
      </xdr:nvSpPr>
      <xdr:spPr>
        <a:xfrm>
          <a:off x="13578840" y="625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8" name="フローチャート: 判断 527">
          <a:extLst>
            <a:ext uri="{FF2B5EF4-FFF2-40B4-BE49-F238E27FC236}">
              <a16:creationId xmlns:a16="http://schemas.microsoft.com/office/drawing/2014/main" id="{D6A96B65-2354-4D8B-9A98-CF00BBD04624}"/>
            </a:ext>
          </a:extLst>
        </xdr:cNvPr>
        <xdr:cNvSpPr/>
      </xdr:nvSpPr>
      <xdr:spPr>
        <a:xfrm>
          <a:off x="1280414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529" name="フローチャート: 判断 528">
          <a:extLst>
            <a:ext uri="{FF2B5EF4-FFF2-40B4-BE49-F238E27FC236}">
              <a16:creationId xmlns:a16="http://schemas.microsoft.com/office/drawing/2014/main" id="{778CDE61-001E-40C8-A472-DB2C3C79469E}"/>
            </a:ext>
          </a:extLst>
        </xdr:cNvPr>
        <xdr:cNvSpPr/>
      </xdr:nvSpPr>
      <xdr:spPr>
        <a:xfrm>
          <a:off x="12029440" y="62452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30" name="フローチャート: 判断 529">
          <a:extLst>
            <a:ext uri="{FF2B5EF4-FFF2-40B4-BE49-F238E27FC236}">
              <a16:creationId xmlns:a16="http://schemas.microsoft.com/office/drawing/2014/main" id="{1C4C4886-C40E-4EDA-A2E0-7BB27ED9CD10}"/>
            </a:ext>
          </a:extLst>
        </xdr:cNvPr>
        <xdr:cNvSpPr/>
      </xdr:nvSpPr>
      <xdr:spPr>
        <a:xfrm>
          <a:off x="1123188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8E69EE31-82C5-453E-BAEE-9E8948463E3C}"/>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8B984654-79EA-414B-AD8A-6C4CB8C3B8EB}"/>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8A9D9658-B582-4C98-A7A9-3B15D29CA484}"/>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ADB68CC8-F9BD-4351-B799-9CAEE53928FE}"/>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BAB9C750-4D78-4232-96A4-9317F27884FD}"/>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126365</xdr:rowOff>
    </xdr:from>
    <xdr:to>
      <xdr:col>85</xdr:col>
      <xdr:colOff>177800</xdr:colOff>
      <xdr:row>40</xdr:row>
      <xdr:rowOff>56515</xdr:rowOff>
    </xdr:to>
    <xdr:sp macro="" textlink="">
      <xdr:nvSpPr>
        <xdr:cNvPr id="536" name="楕円 535">
          <a:extLst>
            <a:ext uri="{FF2B5EF4-FFF2-40B4-BE49-F238E27FC236}">
              <a16:creationId xmlns:a16="http://schemas.microsoft.com/office/drawing/2014/main" id="{DED4FF91-89BD-4EDB-830D-D6C9928AD6E2}"/>
            </a:ext>
          </a:extLst>
        </xdr:cNvPr>
        <xdr:cNvSpPr/>
      </xdr:nvSpPr>
      <xdr:spPr>
        <a:xfrm>
          <a:off x="14325600" y="666432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104792</xdr:rowOff>
    </xdr:from>
    <xdr:ext cx="405111" cy="259045"/>
    <xdr:sp macro="" textlink="">
      <xdr:nvSpPr>
        <xdr:cNvPr id="537" name="【認定こども園・幼稚園・保育所】&#10;有形固定資産減価償却率該当値テキスト">
          <a:extLst>
            <a:ext uri="{FF2B5EF4-FFF2-40B4-BE49-F238E27FC236}">
              <a16:creationId xmlns:a16="http://schemas.microsoft.com/office/drawing/2014/main" id="{CF4CDBD6-B67E-44D9-9718-4B38799B1549}"/>
            </a:ext>
          </a:extLst>
        </xdr:cNvPr>
        <xdr:cNvSpPr txBox="1"/>
      </xdr:nvSpPr>
      <xdr:spPr>
        <a:xfrm>
          <a:off x="14414500"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31115</xdr:rowOff>
    </xdr:from>
    <xdr:to>
      <xdr:col>81</xdr:col>
      <xdr:colOff>101600</xdr:colOff>
      <xdr:row>40</xdr:row>
      <xdr:rowOff>132715</xdr:rowOff>
    </xdr:to>
    <xdr:sp macro="" textlink="">
      <xdr:nvSpPr>
        <xdr:cNvPr id="538" name="楕円 537">
          <a:extLst>
            <a:ext uri="{FF2B5EF4-FFF2-40B4-BE49-F238E27FC236}">
              <a16:creationId xmlns:a16="http://schemas.microsoft.com/office/drawing/2014/main" id="{E2F7EC1E-F861-41D5-8D85-1621F9316E1F}"/>
            </a:ext>
          </a:extLst>
        </xdr:cNvPr>
        <xdr:cNvSpPr/>
      </xdr:nvSpPr>
      <xdr:spPr>
        <a:xfrm>
          <a:off x="13578840" y="67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5715</xdr:rowOff>
    </xdr:from>
    <xdr:to>
      <xdr:col>85</xdr:col>
      <xdr:colOff>127000</xdr:colOff>
      <xdr:row>40</xdr:row>
      <xdr:rowOff>81915</xdr:rowOff>
    </xdr:to>
    <xdr:cxnSp macro="">
      <xdr:nvCxnSpPr>
        <xdr:cNvPr id="539" name="直線コネクタ 538">
          <a:extLst>
            <a:ext uri="{FF2B5EF4-FFF2-40B4-BE49-F238E27FC236}">
              <a16:creationId xmlns:a16="http://schemas.microsoft.com/office/drawing/2014/main" id="{2AB9159F-A65D-4ACC-8586-54C46BDC07FA}"/>
            </a:ext>
          </a:extLst>
        </xdr:cNvPr>
        <xdr:cNvCxnSpPr/>
      </xdr:nvCxnSpPr>
      <xdr:spPr>
        <a:xfrm flipV="1">
          <a:off x="13629640" y="6711315"/>
          <a:ext cx="74676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635</xdr:rowOff>
    </xdr:from>
    <xdr:to>
      <xdr:col>76</xdr:col>
      <xdr:colOff>165100</xdr:colOff>
      <xdr:row>40</xdr:row>
      <xdr:rowOff>102235</xdr:rowOff>
    </xdr:to>
    <xdr:sp macro="" textlink="">
      <xdr:nvSpPr>
        <xdr:cNvPr id="540" name="楕円 539">
          <a:extLst>
            <a:ext uri="{FF2B5EF4-FFF2-40B4-BE49-F238E27FC236}">
              <a16:creationId xmlns:a16="http://schemas.microsoft.com/office/drawing/2014/main" id="{B579D488-3B85-4D49-89F3-0CAE87E16A91}"/>
            </a:ext>
          </a:extLst>
        </xdr:cNvPr>
        <xdr:cNvSpPr/>
      </xdr:nvSpPr>
      <xdr:spPr>
        <a:xfrm>
          <a:off x="12804140" y="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51435</xdr:rowOff>
    </xdr:from>
    <xdr:to>
      <xdr:col>81</xdr:col>
      <xdr:colOff>50800</xdr:colOff>
      <xdr:row>40</xdr:row>
      <xdr:rowOff>81915</xdr:rowOff>
    </xdr:to>
    <xdr:cxnSp macro="">
      <xdr:nvCxnSpPr>
        <xdr:cNvPr id="541" name="直線コネクタ 540">
          <a:extLst>
            <a:ext uri="{FF2B5EF4-FFF2-40B4-BE49-F238E27FC236}">
              <a16:creationId xmlns:a16="http://schemas.microsoft.com/office/drawing/2014/main" id="{E25B9939-B25A-4F7C-AA53-B3F81B326518}"/>
            </a:ext>
          </a:extLst>
        </xdr:cNvPr>
        <xdr:cNvCxnSpPr/>
      </xdr:nvCxnSpPr>
      <xdr:spPr>
        <a:xfrm>
          <a:off x="12854940" y="6757035"/>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141605</xdr:rowOff>
    </xdr:from>
    <xdr:to>
      <xdr:col>72</xdr:col>
      <xdr:colOff>38100</xdr:colOff>
      <xdr:row>40</xdr:row>
      <xdr:rowOff>71755</xdr:rowOff>
    </xdr:to>
    <xdr:sp macro="" textlink="">
      <xdr:nvSpPr>
        <xdr:cNvPr id="542" name="楕円 541">
          <a:extLst>
            <a:ext uri="{FF2B5EF4-FFF2-40B4-BE49-F238E27FC236}">
              <a16:creationId xmlns:a16="http://schemas.microsoft.com/office/drawing/2014/main" id="{8E1069E0-E21B-4D4B-8B69-8B73698D76ED}"/>
            </a:ext>
          </a:extLst>
        </xdr:cNvPr>
        <xdr:cNvSpPr/>
      </xdr:nvSpPr>
      <xdr:spPr>
        <a:xfrm>
          <a:off x="12029440" y="66795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20955</xdr:rowOff>
    </xdr:from>
    <xdr:to>
      <xdr:col>76</xdr:col>
      <xdr:colOff>114300</xdr:colOff>
      <xdr:row>40</xdr:row>
      <xdr:rowOff>51435</xdr:rowOff>
    </xdr:to>
    <xdr:cxnSp macro="">
      <xdr:nvCxnSpPr>
        <xdr:cNvPr id="543" name="直線コネクタ 542">
          <a:extLst>
            <a:ext uri="{FF2B5EF4-FFF2-40B4-BE49-F238E27FC236}">
              <a16:creationId xmlns:a16="http://schemas.microsoft.com/office/drawing/2014/main" id="{F3177B89-43A4-4806-8BB5-D24C4DB53922}"/>
            </a:ext>
          </a:extLst>
        </xdr:cNvPr>
        <xdr:cNvCxnSpPr/>
      </xdr:nvCxnSpPr>
      <xdr:spPr>
        <a:xfrm>
          <a:off x="12072620" y="6726555"/>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111125</xdr:rowOff>
    </xdr:from>
    <xdr:to>
      <xdr:col>67</xdr:col>
      <xdr:colOff>101600</xdr:colOff>
      <xdr:row>40</xdr:row>
      <xdr:rowOff>41275</xdr:rowOff>
    </xdr:to>
    <xdr:sp macro="" textlink="">
      <xdr:nvSpPr>
        <xdr:cNvPr id="544" name="楕円 543">
          <a:extLst>
            <a:ext uri="{FF2B5EF4-FFF2-40B4-BE49-F238E27FC236}">
              <a16:creationId xmlns:a16="http://schemas.microsoft.com/office/drawing/2014/main" id="{F11F874F-1BB9-454D-B492-C0A296741217}"/>
            </a:ext>
          </a:extLst>
        </xdr:cNvPr>
        <xdr:cNvSpPr/>
      </xdr:nvSpPr>
      <xdr:spPr>
        <a:xfrm>
          <a:off x="11231880" y="66490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161925</xdr:rowOff>
    </xdr:from>
    <xdr:to>
      <xdr:col>71</xdr:col>
      <xdr:colOff>177800</xdr:colOff>
      <xdr:row>40</xdr:row>
      <xdr:rowOff>20955</xdr:rowOff>
    </xdr:to>
    <xdr:cxnSp macro="">
      <xdr:nvCxnSpPr>
        <xdr:cNvPr id="545" name="直線コネクタ 544">
          <a:extLst>
            <a:ext uri="{FF2B5EF4-FFF2-40B4-BE49-F238E27FC236}">
              <a16:creationId xmlns:a16="http://schemas.microsoft.com/office/drawing/2014/main" id="{A3105FB3-2ABB-4B58-8E6A-0D3D40839ED1}"/>
            </a:ext>
          </a:extLst>
        </xdr:cNvPr>
        <xdr:cNvCxnSpPr/>
      </xdr:nvCxnSpPr>
      <xdr:spPr>
        <a:xfrm>
          <a:off x="11282680" y="6699885"/>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macro="" textlink="">
      <xdr:nvSpPr>
        <xdr:cNvPr id="546" name="n_1aveValue【認定こども園・幼稚園・保育所】&#10;有形固定資産減価償却率">
          <a:extLst>
            <a:ext uri="{FF2B5EF4-FFF2-40B4-BE49-F238E27FC236}">
              <a16:creationId xmlns:a16="http://schemas.microsoft.com/office/drawing/2014/main" id="{24635051-CFEA-434B-891D-6CB1D1211391}"/>
            </a:ext>
          </a:extLst>
        </xdr:cNvPr>
        <xdr:cNvSpPr txBox="1"/>
      </xdr:nvSpPr>
      <xdr:spPr>
        <a:xfrm>
          <a:off x="134372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47" name="n_2aveValue【認定こども園・幼稚園・保育所】&#10;有形固定資産減価償却率">
          <a:extLst>
            <a:ext uri="{FF2B5EF4-FFF2-40B4-BE49-F238E27FC236}">
              <a16:creationId xmlns:a16="http://schemas.microsoft.com/office/drawing/2014/main" id="{1F90F735-660F-4CF9-8833-FB9C4EE37E8C}"/>
            </a:ext>
          </a:extLst>
        </xdr:cNvPr>
        <xdr:cNvSpPr txBox="1"/>
      </xdr:nvSpPr>
      <xdr:spPr>
        <a:xfrm>
          <a:off x="126752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548" name="n_3aveValue【認定こども園・幼稚園・保育所】&#10;有形固定資産減価償却率">
          <a:extLst>
            <a:ext uri="{FF2B5EF4-FFF2-40B4-BE49-F238E27FC236}">
              <a16:creationId xmlns:a16="http://schemas.microsoft.com/office/drawing/2014/main" id="{B9B9986A-3523-49F4-A663-10E06F52553A}"/>
            </a:ext>
          </a:extLst>
        </xdr:cNvPr>
        <xdr:cNvSpPr txBox="1"/>
      </xdr:nvSpPr>
      <xdr:spPr>
        <a:xfrm>
          <a:off x="119005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549" name="n_4aveValue【認定こども園・幼稚園・保育所】&#10;有形固定資産減価償却率">
          <a:extLst>
            <a:ext uri="{FF2B5EF4-FFF2-40B4-BE49-F238E27FC236}">
              <a16:creationId xmlns:a16="http://schemas.microsoft.com/office/drawing/2014/main" id="{0792D356-0A26-4454-B52C-DB9C0E499520}"/>
            </a:ext>
          </a:extLst>
        </xdr:cNvPr>
        <xdr:cNvSpPr txBox="1"/>
      </xdr:nvSpPr>
      <xdr:spPr>
        <a:xfrm>
          <a:off x="1110298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123842</xdr:rowOff>
    </xdr:from>
    <xdr:ext cx="405111" cy="259045"/>
    <xdr:sp macro="" textlink="">
      <xdr:nvSpPr>
        <xdr:cNvPr id="550" name="n_1mainValue【認定こども園・幼稚園・保育所】&#10;有形固定資産減価償却率">
          <a:extLst>
            <a:ext uri="{FF2B5EF4-FFF2-40B4-BE49-F238E27FC236}">
              <a16:creationId xmlns:a16="http://schemas.microsoft.com/office/drawing/2014/main" id="{A0169395-C3E8-4416-B27D-110C6E813954}"/>
            </a:ext>
          </a:extLst>
        </xdr:cNvPr>
        <xdr:cNvSpPr txBox="1"/>
      </xdr:nvSpPr>
      <xdr:spPr>
        <a:xfrm>
          <a:off x="13437244" y="682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93362</xdr:rowOff>
    </xdr:from>
    <xdr:ext cx="405111" cy="259045"/>
    <xdr:sp macro="" textlink="">
      <xdr:nvSpPr>
        <xdr:cNvPr id="551" name="n_2mainValue【認定こども園・幼稚園・保育所】&#10;有形固定資産減価償却率">
          <a:extLst>
            <a:ext uri="{FF2B5EF4-FFF2-40B4-BE49-F238E27FC236}">
              <a16:creationId xmlns:a16="http://schemas.microsoft.com/office/drawing/2014/main" id="{EA0C09FA-A5FC-402D-B244-F2FA5F86DEEB}"/>
            </a:ext>
          </a:extLst>
        </xdr:cNvPr>
        <xdr:cNvSpPr txBox="1"/>
      </xdr:nvSpPr>
      <xdr:spPr>
        <a:xfrm>
          <a:off x="12675244" y="679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62882</xdr:rowOff>
    </xdr:from>
    <xdr:ext cx="405111" cy="259045"/>
    <xdr:sp macro="" textlink="">
      <xdr:nvSpPr>
        <xdr:cNvPr id="552" name="n_3mainValue【認定こども園・幼稚園・保育所】&#10;有形固定資産減価償却率">
          <a:extLst>
            <a:ext uri="{FF2B5EF4-FFF2-40B4-BE49-F238E27FC236}">
              <a16:creationId xmlns:a16="http://schemas.microsoft.com/office/drawing/2014/main" id="{D9BF50A0-4E81-43FA-BFBE-02617D0F1941}"/>
            </a:ext>
          </a:extLst>
        </xdr:cNvPr>
        <xdr:cNvSpPr txBox="1"/>
      </xdr:nvSpPr>
      <xdr:spPr>
        <a:xfrm>
          <a:off x="11900544" y="676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32402</xdr:rowOff>
    </xdr:from>
    <xdr:ext cx="405111" cy="259045"/>
    <xdr:sp macro="" textlink="">
      <xdr:nvSpPr>
        <xdr:cNvPr id="553" name="n_4mainValue【認定こども園・幼稚園・保育所】&#10;有形固定資産減価償却率">
          <a:extLst>
            <a:ext uri="{FF2B5EF4-FFF2-40B4-BE49-F238E27FC236}">
              <a16:creationId xmlns:a16="http://schemas.microsoft.com/office/drawing/2014/main" id="{3810FEF4-B295-4C68-BD37-D330AB2CE812}"/>
            </a:ext>
          </a:extLst>
        </xdr:cNvPr>
        <xdr:cNvSpPr txBox="1"/>
      </xdr:nvSpPr>
      <xdr:spPr>
        <a:xfrm>
          <a:off x="11102984" y="673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672C3B9A-BFC2-406E-A7EA-3660BB7D2F06}"/>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881F40CD-5A40-4CA0-8C3A-7724F92479CB}"/>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E4364828-BCFE-4FB7-8EF3-F4AB90EF20DA}"/>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2B1C0039-02DD-4052-82E0-DAB70F3757B5}"/>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C4540875-E264-487F-BC34-C873DEE71EB3}"/>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4A1B3F69-2943-4BB3-AE70-073908294769}"/>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91D1E3A0-6DC2-4F7A-93A3-CEF50958B909}"/>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4443F4F6-7A02-4F26-A538-B82C598CE7F2}"/>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2F5BC589-F227-4E57-B840-21FD6564BCA6}"/>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264DBC84-7B9F-4C60-8DDA-7BC65FBA8391}"/>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B2E02281-FE98-4E5D-ABAD-14DAA888006F}"/>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5" name="テキスト ボックス 564">
          <a:extLst>
            <a:ext uri="{FF2B5EF4-FFF2-40B4-BE49-F238E27FC236}">
              <a16:creationId xmlns:a16="http://schemas.microsoft.com/office/drawing/2014/main" id="{00497549-2EBB-4F98-84E8-AC5744A89A85}"/>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4ABCB2FE-0A0E-428D-BCE6-B899A88BD90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7" name="テキスト ボックス 566">
          <a:extLst>
            <a:ext uri="{FF2B5EF4-FFF2-40B4-BE49-F238E27FC236}">
              <a16:creationId xmlns:a16="http://schemas.microsoft.com/office/drawing/2014/main" id="{9EF3371A-9CAB-44FF-820B-3FD47871442C}"/>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A8F09623-01F6-4FAC-9DAF-E9DB486673A3}"/>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9" name="テキスト ボックス 568">
          <a:extLst>
            <a:ext uri="{FF2B5EF4-FFF2-40B4-BE49-F238E27FC236}">
              <a16:creationId xmlns:a16="http://schemas.microsoft.com/office/drawing/2014/main" id="{3E211B32-794F-4547-8B23-E29A2167A1C7}"/>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F8CB8724-48DD-4DD8-8D3A-109A1EEFCFDC}"/>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1" name="テキスト ボックス 570">
          <a:extLst>
            <a:ext uri="{FF2B5EF4-FFF2-40B4-BE49-F238E27FC236}">
              <a16:creationId xmlns:a16="http://schemas.microsoft.com/office/drawing/2014/main" id="{05F7DB3D-DD1E-4310-8A3A-70D4A0519F93}"/>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62B3DDD2-E189-463E-9386-5DF08A9FBD84}"/>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3" name="テキスト ボックス 572">
          <a:extLst>
            <a:ext uri="{FF2B5EF4-FFF2-40B4-BE49-F238E27FC236}">
              <a16:creationId xmlns:a16="http://schemas.microsoft.com/office/drawing/2014/main" id="{62D455D5-DE3B-4F13-8D93-FCA4A3DDB82D}"/>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076F2B1F-149D-4941-AB2B-D73BD7F99FEF}"/>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2C26424B-319E-4E63-9BF0-7A85744A44E1}"/>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5E57D22C-ACAF-4A13-9719-A6F22D5E6433}"/>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577" name="直線コネクタ 576">
          <a:extLst>
            <a:ext uri="{FF2B5EF4-FFF2-40B4-BE49-F238E27FC236}">
              <a16:creationId xmlns:a16="http://schemas.microsoft.com/office/drawing/2014/main" id="{987335C8-131B-444D-9F32-B0C36BE501D9}"/>
            </a:ext>
          </a:extLst>
        </xdr:cNvPr>
        <xdr:cNvCxnSpPr/>
      </xdr:nvCxnSpPr>
      <xdr:spPr>
        <a:xfrm flipV="1">
          <a:off x="19509104" y="57378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EA068283-C6F5-4E5A-8477-A001942FE022}"/>
            </a:ext>
          </a:extLst>
        </xdr:cNvPr>
        <xdr:cNvSpPr txBox="1"/>
      </xdr:nvSpPr>
      <xdr:spPr>
        <a:xfrm>
          <a:off x="19547840"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579" name="直線コネクタ 578">
          <a:extLst>
            <a:ext uri="{FF2B5EF4-FFF2-40B4-BE49-F238E27FC236}">
              <a16:creationId xmlns:a16="http://schemas.microsoft.com/office/drawing/2014/main" id="{A7EBB2A3-6300-4A03-9A7F-533A25FC1249}"/>
            </a:ext>
          </a:extLst>
        </xdr:cNvPr>
        <xdr:cNvCxnSpPr/>
      </xdr:nvCxnSpPr>
      <xdr:spPr>
        <a:xfrm>
          <a:off x="19443700" y="7063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721EA4AB-1131-4E0F-8E47-CCEF41A276DD}"/>
            </a:ext>
          </a:extLst>
        </xdr:cNvPr>
        <xdr:cNvSpPr txBox="1"/>
      </xdr:nvSpPr>
      <xdr:spPr>
        <a:xfrm>
          <a:off x="1954784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581" name="直線コネクタ 580">
          <a:extLst>
            <a:ext uri="{FF2B5EF4-FFF2-40B4-BE49-F238E27FC236}">
              <a16:creationId xmlns:a16="http://schemas.microsoft.com/office/drawing/2014/main" id="{E56E18EA-36DD-4591-B154-C665D59E50D9}"/>
            </a:ext>
          </a:extLst>
        </xdr:cNvPr>
        <xdr:cNvCxnSpPr/>
      </xdr:nvCxnSpPr>
      <xdr:spPr>
        <a:xfrm>
          <a:off x="19443700" y="573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152417</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94A49706-F51E-4CDC-A283-9B8F0ED36083}"/>
            </a:ext>
          </a:extLst>
        </xdr:cNvPr>
        <xdr:cNvSpPr txBox="1"/>
      </xdr:nvSpPr>
      <xdr:spPr>
        <a:xfrm>
          <a:off x="19547840" y="669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583" name="フローチャート: 判断 582">
          <a:extLst>
            <a:ext uri="{FF2B5EF4-FFF2-40B4-BE49-F238E27FC236}">
              <a16:creationId xmlns:a16="http://schemas.microsoft.com/office/drawing/2014/main" id="{58195F2B-8416-426D-BCEE-A8927C4D8497}"/>
            </a:ext>
          </a:extLst>
        </xdr:cNvPr>
        <xdr:cNvSpPr/>
      </xdr:nvSpPr>
      <xdr:spPr>
        <a:xfrm>
          <a:off x="1945894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584" name="フローチャート: 判断 583">
          <a:extLst>
            <a:ext uri="{FF2B5EF4-FFF2-40B4-BE49-F238E27FC236}">
              <a16:creationId xmlns:a16="http://schemas.microsoft.com/office/drawing/2014/main" id="{5DE74E33-0838-4CAC-9ADA-CE24BB5161F4}"/>
            </a:ext>
          </a:extLst>
        </xdr:cNvPr>
        <xdr:cNvSpPr/>
      </xdr:nvSpPr>
      <xdr:spPr>
        <a:xfrm>
          <a:off x="18735040" y="67081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585" name="フローチャート: 判断 584">
          <a:extLst>
            <a:ext uri="{FF2B5EF4-FFF2-40B4-BE49-F238E27FC236}">
              <a16:creationId xmlns:a16="http://schemas.microsoft.com/office/drawing/2014/main" id="{7EDEC1DA-ACFC-4263-B797-DDCEFD0A2262}"/>
            </a:ext>
          </a:extLst>
        </xdr:cNvPr>
        <xdr:cNvSpPr/>
      </xdr:nvSpPr>
      <xdr:spPr>
        <a:xfrm>
          <a:off x="17937480" y="6700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586" name="フローチャート: 判断 585">
          <a:extLst>
            <a:ext uri="{FF2B5EF4-FFF2-40B4-BE49-F238E27FC236}">
              <a16:creationId xmlns:a16="http://schemas.microsoft.com/office/drawing/2014/main" id="{DD137123-56F1-424F-90A1-709CC5C697AE}"/>
            </a:ext>
          </a:extLst>
        </xdr:cNvPr>
        <xdr:cNvSpPr/>
      </xdr:nvSpPr>
      <xdr:spPr>
        <a:xfrm>
          <a:off x="17162780" y="6708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587" name="フローチャート: 判断 586">
          <a:extLst>
            <a:ext uri="{FF2B5EF4-FFF2-40B4-BE49-F238E27FC236}">
              <a16:creationId xmlns:a16="http://schemas.microsoft.com/office/drawing/2014/main" id="{1D0C84F4-F9CF-4648-939F-69B31D8B0BD6}"/>
            </a:ext>
          </a:extLst>
        </xdr:cNvPr>
        <xdr:cNvSpPr/>
      </xdr:nvSpPr>
      <xdr:spPr>
        <a:xfrm>
          <a:off x="16388080" y="67081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8BB4709E-280C-49A9-A9C9-EC757C5BEDFF}"/>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A7FE0449-45CB-4ED9-A03B-9CC3CAEFEF87}"/>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48A37B4B-0764-41D4-95D4-5FFC54C2DE6B}"/>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43CBE527-B557-4697-9CD0-1D34B691BA5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EBBA5EE7-EC7A-4683-933D-BFEAA51AEE1E}"/>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170180</xdr:rowOff>
    </xdr:from>
    <xdr:to>
      <xdr:col>116</xdr:col>
      <xdr:colOff>114300</xdr:colOff>
      <xdr:row>38</xdr:row>
      <xdr:rowOff>100330</xdr:rowOff>
    </xdr:to>
    <xdr:sp macro="" textlink="">
      <xdr:nvSpPr>
        <xdr:cNvPr id="593" name="楕円 592">
          <a:extLst>
            <a:ext uri="{FF2B5EF4-FFF2-40B4-BE49-F238E27FC236}">
              <a16:creationId xmlns:a16="http://schemas.microsoft.com/office/drawing/2014/main" id="{F61298EC-7578-4120-A04C-028B673F0ED7}"/>
            </a:ext>
          </a:extLst>
        </xdr:cNvPr>
        <xdr:cNvSpPr/>
      </xdr:nvSpPr>
      <xdr:spPr>
        <a:xfrm>
          <a:off x="19458940" y="6372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21607</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68E100B4-FF64-4472-8C14-0DFDD271B39A}"/>
            </a:ext>
          </a:extLst>
        </xdr:cNvPr>
        <xdr:cNvSpPr txBox="1"/>
      </xdr:nvSpPr>
      <xdr:spPr>
        <a:xfrm>
          <a:off x="19547840"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10160</xdr:rowOff>
    </xdr:from>
    <xdr:to>
      <xdr:col>112</xdr:col>
      <xdr:colOff>38100</xdr:colOff>
      <xdr:row>38</xdr:row>
      <xdr:rowOff>111760</xdr:rowOff>
    </xdr:to>
    <xdr:sp macro="" textlink="">
      <xdr:nvSpPr>
        <xdr:cNvPr id="595" name="楕円 594">
          <a:extLst>
            <a:ext uri="{FF2B5EF4-FFF2-40B4-BE49-F238E27FC236}">
              <a16:creationId xmlns:a16="http://schemas.microsoft.com/office/drawing/2014/main" id="{9D6D5430-0E2D-490F-9801-57D4A0454241}"/>
            </a:ext>
          </a:extLst>
        </xdr:cNvPr>
        <xdr:cNvSpPr/>
      </xdr:nvSpPr>
      <xdr:spPr>
        <a:xfrm>
          <a:off x="18735040" y="63804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49530</xdr:rowOff>
    </xdr:from>
    <xdr:to>
      <xdr:col>116</xdr:col>
      <xdr:colOff>63500</xdr:colOff>
      <xdr:row>38</xdr:row>
      <xdr:rowOff>60960</xdr:rowOff>
    </xdr:to>
    <xdr:cxnSp macro="">
      <xdr:nvCxnSpPr>
        <xdr:cNvPr id="596" name="直線コネクタ 595">
          <a:extLst>
            <a:ext uri="{FF2B5EF4-FFF2-40B4-BE49-F238E27FC236}">
              <a16:creationId xmlns:a16="http://schemas.microsoft.com/office/drawing/2014/main" id="{12988941-7294-48EB-A825-C708DD6D31F9}"/>
            </a:ext>
          </a:extLst>
        </xdr:cNvPr>
        <xdr:cNvCxnSpPr/>
      </xdr:nvCxnSpPr>
      <xdr:spPr>
        <a:xfrm flipV="1">
          <a:off x="18778220" y="6419850"/>
          <a:ext cx="7315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17780</xdr:rowOff>
    </xdr:from>
    <xdr:to>
      <xdr:col>107</xdr:col>
      <xdr:colOff>101600</xdr:colOff>
      <xdr:row>38</xdr:row>
      <xdr:rowOff>119380</xdr:rowOff>
    </xdr:to>
    <xdr:sp macro="" textlink="">
      <xdr:nvSpPr>
        <xdr:cNvPr id="597" name="楕円 596">
          <a:extLst>
            <a:ext uri="{FF2B5EF4-FFF2-40B4-BE49-F238E27FC236}">
              <a16:creationId xmlns:a16="http://schemas.microsoft.com/office/drawing/2014/main" id="{C44FA123-E55B-42BC-8347-66C5075B4626}"/>
            </a:ext>
          </a:extLst>
        </xdr:cNvPr>
        <xdr:cNvSpPr/>
      </xdr:nvSpPr>
      <xdr:spPr>
        <a:xfrm>
          <a:off x="1793748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60960</xdr:rowOff>
    </xdr:from>
    <xdr:to>
      <xdr:col>111</xdr:col>
      <xdr:colOff>177800</xdr:colOff>
      <xdr:row>38</xdr:row>
      <xdr:rowOff>68580</xdr:rowOff>
    </xdr:to>
    <xdr:cxnSp macro="">
      <xdr:nvCxnSpPr>
        <xdr:cNvPr id="598" name="直線コネクタ 597">
          <a:extLst>
            <a:ext uri="{FF2B5EF4-FFF2-40B4-BE49-F238E27FC236}">
              <a16:creationId xmlns:a16="http://schemas.microsoft.com/office/drawing/2014/main" id="{BB50679E-F0DC-4DF7-BFB1-81FE4AA5894C}"/>
            </a:ext>
          </a:extLst>
        </xdr:cNvPr>
        <xdr:cNvCxnSpPr/>
      </xdr:nvCxnSpPr>
      <xdr:spPr>
        <a:xfrm flipV="1">
          <a:off x="17988280" y="643128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21590</xdr:rowOff>
    </xdr:from>
    <xdr:to>
      <xdr:col>102</xdr:col>
      <xdr:colOff>165100</xdr:colOff>
      <xdr:row>38</xdr:row>
      <xdr:rowOff>123190</xdr:rowOff>
    </xdr:to>
    <xdr:sp macro="" textlink="">
      <xdr:nvSpPr>
        <xdr:cNvPr id="599" name="楕円 598">
          <a:extLst>
            <a:ext uri="{FF2B5EF4-FFF2-40B4-BE49-F238E27FC236}">
              <a16:creationId xmlns:a16="http://schemas.microsoft.com/office/drawing/2014/main" id="{788183D5-2064-41BC-A652-F6D1F09FE727}"/>
            </a:ext>
          </a:extLst>
        </xdr:cNvPr>
        <xdr:cNvSpPr/>
      </xdr:nvSpPr>
      <xdr:spPr>
        <a:xfrm>
          <a:off x="1716278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68580</xdr:rowOff>
    </xdr:from>
    <xdr:to>
      <xdr:col>107</xdr:col>
      <xdr:colOff>50800</xdr:colOff>
      <xdr:row>38</xdr:row>
      <xdr:rowOff>72390</xdr:rowOff>
    </xdr:to>
    <xdr:cxnSp macro="">
      <xdr:nvCxnSpPr>
        <xdr:cNvPr id="600" name="直線コネクタ 599">
          <a:extLst>
            <a:ext uri="{FF2B5EF4-FFF2-40B4-BE49-F238E27FC236}">
              <a16:creationId xmlns:a16="http://schemas.microsoft.com/office/drawing/2014/main" id="{FFAC4F63-8598-41AF-9C37-EF4B1D9FCA56}"/>
            </a:ext>
          </a:extLst>
        </xdr:cNvPr>
        <xdr:cNvCxnSpPr/>
      </xdr:nvCxnSpPr>
      <xdr:spPr>
        <a:xfrm flipV="1">
          <a:off x="17213580" y="643890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29210</xdr:rowOff>
    </xdr:from>
    <xdr:to>
      <xdr:col>98</xdr:col>
      <xdr:colOff>38100</xdr:colOff>
      <xdr:row>38</xdr:row>
      <xdr:rowOff>130810</xdr:rowOff>
    </xdr:to>
    <xdr:sp macro="" textlink="">
      <xdr:nvSpPr>
        <xdr:cNvPr id="601" name="楕円 600">
          <a:extLst>
            <a:ext uri="{FF2B5EF4-FFF2-40B4-BE49-F238E27FC236}">
              <a16:creationId xmlns:a16="http://schemas.microsoft.com/office/drawing/2014/main" id="{7576ECD7-7DFC-4BC8-9644-78CE38E3B03D}"/>
            </a:ext>
          </a:extLst>
        </xdr:cNvPr>
        <xdr:cNvSpPr/>
      </xdr:nvSpPr>
      <xdr:spPr>
        <a:xfrm>
          <a:off x="16388080" y="63995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72390</xdr:rowOff>
    </xdr:from>
    <xdr:to>
      <xdr:col>102</xdr:col>
      <xdr:colOff>114300</xdr:colOff>
      <xdr:row>38</xdr:row>
      <xdr:rowOff>80010</xdr:rowOff>
    </xdr:to>
    <xdr:cxnSp macro="">
      <xdr:nvCxnSpPr>
        <xdr:cNvPr id="602" name="直線コネクタ 601">
          <a:extLst>
            <a:ext uri="{FF2B5EF4-FFF2-40B4-BE49-F238E27FC236}">
              <a16:creationId xmlns:a16="http://schemas.microsoft.com/office/drawing/2014/main" id="{0DC838B7-FA0B-448E-932E-80AD613F2677}"/>
            </a:ext>
          </a:extLst>
        </xdr:cNvPr>
        <xdr:cNvCxnSpPr/>
      </xdr:nvCxnSpPr>
      <xdr:spPr>
        <a:xfrm flipV="1">
          <a:off x="16431260" y="644271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95267</xdr:rowOff>
    </xdr:from>
    <xdr:ext cx="469744" cy="259045"/>
    <xdr:sp macro="" textlink="">
      <xdr:nvSpPr>
        <xdr:cNvPr id="603" name="n_1aveValue【認定こども園・幼稚園・保育所】&#10;一人当たり面積">
          <a:extLst>
            <a:ext uri="{FF2B5EF4-FFF2-40B4-BE49-F238E27FC236}">
              <a16:creationId xmlns:a16="http://schemas.microsoft.com/office/drawing/2014/main" id="{46EBBD0D-5257-4D62-A840-05F51782B6DD}"/>
            </a:ext>
          </a:extLst>
        </xdr:cNvPr>
        <xdr:cNvSpPr txBox="1"/>
      </xdr:nvSpPr>
      <xdr:spPr>
        <a:xfrm>
          <a:off x="185611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83837</xdr:rowOff>
    </xdr:from>
    <xdr:ext cx="469744" cy="259045"/>
    <xdr:sp macro="" textlink="">
      <xdr:nvSpPr>
        <xdr:cNvPr id="604" name="n_2aveValue【認定こども園・幼稚園・保育所】&#10;一人当たり面積">
          <a:extLst>
            <a:ext uri="{FF2B5EF4-FFF2-40B4-BE49-F238E27FC236}">
              <a16:creationId xmlns:a16="http://schemas.microsoft.com/office/drawing/2014/main" id="{C2229DCA-7C34-46B3-9517-C7E2861BB323}"/>
            </a:ext>
          </a:extLst>
        </xdr:cNvPr>
        <xdr:cNvSpPr txBox="1"/>
      </xdr:nvSpPr>
      <xdr:spPr>
        <a:xfrm>
          <a:off x="17776267" y="678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91457</xdr:rowOff>
    </xdr:from>
    <xdr:ext cx="469744" cy="259045"/>
    <xdr:sp macro="" textlink="">
      <xdr:nvSpPr>
        <xdr:cNvPr id="605" name="n_3aveValue【認定こども園・幼稚園・保育所】&#10;一人当たり面積">
          <a:extLst>
            <a:ext uri="{FF2B5EF4-FFF2-40B4-BE49-F238E27FC236}">
              <a16:creationId xmlns:a16="http://schemas.microsoft.com/office/drawing/2014/main" id="{DDAB80D7-8B41-4EDC-846D-42792764D2C0}"/>
            </a:ext>
          </a:extLst>
        </xdr:cNvPr>
        <xdr:cNvSpPr txBox="1"/>
      </xdr:nvSpPr>
      <xdr:spPr>
        <a:xfrm>
          <a:off x="17001567" y="679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91457</xdr:rowOff>
    </xdr:from>
    <xdr:ext cx="469744" cy="259045"/>
    <xdr:sp macro="" textlink="">
      <xdr:nvSpPr>
        <xdr:cNvPr id="606" name="n_4aveValue【認定こども園・幼稚園・保育所】&#10;一人当たり面積">
          <a:extLst>
            <a:ext uri="{FF2B5EF4-FFF2-40B4-BE49-F238E27FC236}">
              <a16:creationId xmlns:a16="http://schemas.microsoft.com/office/drawing/2014/main" id="{41538C82-6DDF-467F-B3D7-2C8F612A1397}"/>
            </a:ext>
          </a:extLst>
        </xdr:cNvPr>
        <xdr:cNvSpPr txBox="1"/>
      </xdr:nvSpPr>
      <xdr:spPr>
        <a:xfrm>
          <a:off x="16226867" y="679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128287</xdr:rowOff>
    </xdr:from>
    <xdr:ext cx="469744" cy="259045"/>
    <xdr:sp macro="" textlink="">
      <xdr:nvSpPr>
        <xdr:cNvPr id="607" name="n_1mainValue【認定こども園・幼稚園・保育所】&#10;一人当たり面積">
          <a:extLst>
            <a:ext uri="{FF2B5EF4-FFF2-40B4-BE49-F238E27FC236}">
              <a16:creationId xmlns:a16="http://schemas.microsoft.com/office/drawing/2014/main" id="{2DE81E90-B5F9-47F7-84D6-6DA5191EC51B}"/>
            </a:ext>
          </a:extLst>
        </xdr:cNvPr>
        <xdr:cNvSpPr txBox="1"/>
      </xdr:nvSpPr>
      <xdr:spPr>
        <a:xfrm>
          <a:off x="1856112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135907</xdr:rowOff>
    </xdr:from>
    <xdr:ext cx="469744" cy="259045"/>
    <xdr:sp macro="" textlink="">
      <xdr:nvSpPr>
        <xdr:cNvPr id="608" name="n_2mainValue【認定こども園・幼稚園・保育所】&#10;一人当たり面積">
          <a:extLst>
            <a:ext uri="{FF2B5EF4-FFF2-40B4-BE49-F238E27FC236}">
              <a16:creationId xmlns:a16="http://schemas.microsoft.com/office/drawing/2014/main" id="{1CF56FDC-8CD9-419B-86C4-7F65ACE4644B}"/>
            </a:ext>
          </a:extLst>
        </xdr:cNvPr>
        <xdr:cNvSpPr txBox="1"/>
      </xdr:nvSpPr>
      <xdr:spPr>
        <a:xfrm>
          <a:off x="17776267" y="617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139717</xdr:rowOff>
    </xdr:from>
    <xdr:ext cx="469744" cy="259045"/>
    <xdr:sp macro="" textlink="">
      <xdr:nvSpPr>
        <xdr:cNvPr id="609" name="n_3mainValue【認定こども園・幼稚園・保育所】&#10;一人当たり面積">
          <a:extLst>
            <a:ext uri="{FF2B5EF4-FFF2-40B4-BE49-F238E27FC236}">
              <a16:creationId xmlns:a16="http://schemas.microsoft.com/office/drawing/2014/main" id="{D72517A8-12A8-43A4-857E-EBDA67233A42}"/>
            </a:ext>
          </a:extLst>
        </xdr:cNvPr>
        <xdr:cNvSpPr txBox="1"/>
      </xdr:nvSpPr>
      <xdr:spPr>
        <a:xfrm>
          <a:off x="17001567"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147337</xdr:rowOff>
    </xdr:from>
    <xdr:ext cx="469744" cy="259045"/>
    <xdr:sp macro="" textlink="">
      <xdr:nvSpPr>
        <xdr:cNvPr id="610" name="n_4mainValue【認定こども園・幼稚園・保育所】&#10;一人当たり面積">
          <a:extLst>
            <a:ext uri="{FF2B5EF4-FFF2-40B4-BE49-F238E27FC236}">
              <a16:creationId xmlns:a16="http://schemas.microsoft.com/office/drawing/2014/main" id="{57FE9F14-FA7F-4872-8B7F-BB9305B235F3}"/>
            </a:ext>
          </a:extLst>
        </xdr:cNvPr>
        <xdr:cNvSpPr txBox="1"/>
      </xdr:nvSpPr>
      <xdr:spPr>
        <a:xfrm>
          <a:off x="16226867"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8968F7FF-7080-452D-97C0-D41B593D06DD}"/>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BA13C4CB-E6DE-4141-9663-2A5F19D5D32C}"/>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9C380194-0475-4BC8-862C-8DCA2466830D}"/>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8DF7F1CF-335D-4834-8DF9-184A64771C0E}"/>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4F731A77-2D2F-4344-8647-277FD6D4AA23}"/>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DF863697-0FE3-4964-91E4-792C514FFFBD}"/>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33D31D5C-4F5A-483B-AC24-E0C10A24A32F}"/>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35D5B8F2-091B-4A06-9EC8-8DE46583829A}"/>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74C6471E-A2A6-4D77-B8FC-84254C412E2D}"/>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812E0B8D-1F94-4FFD-B1BC-2A114A2CEDC9}"/>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0D6D9ECA-5D92-4440-996D-85BF3071C91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6F2EE31B-AAFC-42C5-A11E-28D8A08B664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B6509661-B917-41C2-85BF-6D1C928CAFE9}"/>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DB64C378-FD89-42D4-BD63-1CDD03F5C30E}"/>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18CA6980-DD5B-457C-9BAA-01BBE723E3D4}"/>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D8BB9B22-08A0-4BB8-A82B-3CCFB198DBC3}"/>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274B121E-558D-48B3-BA6B-1E107FA399BC}"/>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46F652EF-1BD4-41D3-9306-63DF38F7B34C}"/>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A1AFCD76-A924-43EA-911E-EAD76990CCF7}"/>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6DB064DA-3B99-467B-939C-11E494441F3C}"/>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CF486E2E-606A-4CAF-9B3D-8A8B15B172B9}"/>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2F8A4893-5955-469A-8E51-18DBDBCED34F}"/>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134027C7-4DF1-40AA-9D51-13D18DCC6008}"/>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a:extLst>
            <a:ext uri="{FF2B5EF4-FFF2-40B4-BE49-F238E27FC236}">
              <a16:creationId xmlns:a16="http://schemas.microsoft.com/office/drawing/2014/main" id="{AD84E99B-E227-4C2C-8A5C-101B1FAD4796}"/>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635" name="直線コネクタ 634">
          <a:extLst>
            <a:ext uri="{FF2B5EF4-FFF2-40B4-BE49-F238E27FC236}">
              <a16:creationId xmlns:a16="http://schemas.microsoft.com/office/drawing/2014/main" id="{7E0352A1-D013-4014-8F11-61ED1071C805}"/>
            </a:ext>
          </a:extLst>
        </xdr:cNvPr>
        <xdr:cNvCxnSpPr/>
      </xdr:nvCxnSpPr>
      <xdr:spPr>
        <a:xfrm flipV="1">
          <a:off x="14375764" y="9540240"/>
          <a:ext cx="0" cy="1137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636" name="【学校施設】&#10;有形固定資産減価償却率最小値テキスト">
          <a:extLst>
            <a:ext uri="{FF2B5EF4-FFF2-40B4-BE49-F238E27FC236}">
              <a16:creationId xmlns:a16="http://schemas.microsoft.com/office/drawing/2014/main" id="{30EFB01D-420F-417C-9AE6-207FB629CAAE}"/>
            </a:ext>
          </a:extLst>
        </xdr:cNvPr>
        <xdr:cNvSpPr txBox="1"/>
      </xdr:nvSpPr>
      <xdr:spPr>
        <a:xfrm>
          <a:off x="14414500" y="1068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637" name="直線コネクタ 636">
          <a:extLst>
            <a:ext uri="{FF2B5EF4-FFF2-40B4-BE49-F238E27FC236}">
              <a16:creationId xmlns:a16="http://schemas.microsoft.com/office/drawing/2014/main" id="{E827E200-2528-41AF-8C2C-3AC81D880716}"/>
            </a:ext>
          </a:extLst>
        </xdr:cNvPr>
        <xdr:cNvCxnSpPr/>
      </xdr:nvCxnSpPr>
      <xdr:spPr>
        <a:xfrm>
          <a:off x="14287500" y="10677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638" name="【学校施設】&#10;有形固定資産減価償却率最大値テキスト">
          <a:extLst>
            <a:ext uri="{FF2B5EF4-FFF2-40B4-BE49-F238E27FC236}">
              <a16:creationId xmlns:a16="http://schemas.microsoft.com/office/drawing/2014/main" id="{DC8EC19F-3264-4CBB-A71E-3DBFB024389A}"/>
            </a:ext>
          </a:extLst>
        </xdr:cNvPr>
        <xdr:cNvSpPr txBox="1"/>
      </xdr:nvSpPr>
      <xdr:spPr>
        <a:xfrm>
          <a:off x="144145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639" name="直線コネクタ 638">
          <a:extLst>
            <a:ext uri="{FF2B5EF4-FFF2-40B4-BE49-F238E27FC236}">
              <a16:creationId xmlns:a16="http://schemas.microsoft.com/office/drawing/2014/main" id="{AB1B2E75-ED24-44CD-ACC6-5F283B31632E}"/>
            </a:ext>
          </a:extLst>
        </xdr:cNvPr>
        <xdr:cNvCxnSpPr/>
      </xdr:nvCxnSpPr>
      <xdr:spPr>
        <a:xfrm>
          <a:off x="14287500" y="9540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640" name="【学校施設】&#10;有形固定資産減価償却率平均値テキスト">
          <a:extLst>
            <a:ext uri="{FF2B5EF4-FFF2-40B4-BE49-F238E27FC236}">
              <a16:creationId xmlns:a16="http://schemas.microsoft.com/office/drawing/2014/main" id="{4C759EC4-5972-42B5-B73D-5C6653C1316D}"/>
            </a:ext>
          </a:extLst>
        </xdr:cNvPr>
        <xdr:cNvSpPr txBox="1"/>
      </xdr:nvSpPr>
      <xdr:spPr>
        <a:xfrm>
          <a:off x="14414500" y="9994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641" name="フローチャート: 判断 640">
          <a:extLst>
            <a:ext uri="{FF2B5EF4-FFF2-40B4-BE49-F238E27FC236}">
              <a16:creationId xmlns:a16="http://schemas.microsoft.com/office/drawing/2014/main" id="{0D81F617-FCB8-4747-B86D-6A6AC687573D}"/>
            </a:ext>
          </a:extLst>
        </xdr:cNvPr>
        <xdr:cNvSpPr/>
      </xdr:nvSpPr>
      <xdr:spPr>
        <a:xfrm>
          <a:off x="14325600" y="1013904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642" name="フローチャート: 判断 641">
          <a:extLst>
            <a:ext uri="{FF2B5EF4-FFF2-40B4-BE49-F238E27FC236}">
              <a16:creationId xmlns:a16="http://schemas.microsoft.com/office/drawing/2014/main" id="{C44685E8-D45A-4ACC-8943-9DE52316D3DC}"/>
            </a:ext>
          </a:extLst>
        </xdr:cNvPr>
        <xdr:cNvSpPr/>
      </xdr:nvSpPr>
      <xdr:spPr>
        <a:xfrm>
          <a:off x="13578840" y="10129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643" name="フローチャート: 判断 642">
          <a:extLst>
            <a:ext uri="{FF2B5EF4-FFF2-40B4-BE49-F238E27FC236}">
              <a16:creationId xmlns:a16="http://schemas.microsoft.com/office/drawing/2014/main" id="{E1415B0E-4BF1-4E2A-940C-37AE85121B24}"/>
            </a:ext>
          </a:extLst>
        </xdr:cNvPr>
        <xdr:cNvSpPr/>
      </xdr:nvSpPr>
      <xdr:spPr>
        <a:xfrm>
          <a:off x="1280414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644" name="フローチャート: 判断 643">
          <a:extLst>
            <a:ext uri="{FF2B5EF4-FFF2-40B4-BE49-F238E27FC236}">
              <a16:creationId xmlns:a16="http://schemas.microsoft.com/office/drawing/2014/main" id="{89C9C3E4-FDBA-4F93-A378-1E305183F353}"/>
            </a:ext>
          </a:extLst>
        </xdr:cNvPr>
        <xdr:cNvSpPr/>
      </xdr:nvSpPr>
      <xdr:spPr>
        <a:xfrm>
          <a:off x="12029440" y="101066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645" name="フローチャート: 判断 644">
          <a:extLst>
            <a:ext uri="{FF2B5EF4-FFF2-40B4-BE49-F238E27FC236}">
              <a16:creationId xmlns:a16="http://schemas.microsoft.com/office/drawing/2014/main" id="{24065A06-8AE5-4165-8977-4FE0F0BE2A7D}"/>
            </a:ext>
          </a:extLst>
        </xdr:cNvPr>
        <xdr:cNvSpPr/>
      </xdr:nvSpPr>
      <xdr:spPr>
        <a:xfrm>
          <a:off x="1123188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AE6E47D0-0DFB-4908-8B20-FDA1BD4B4866}"/>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928EEC79-E248-4AAB-9673-80065639764F}"/>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8676CCCA-1DCF-46EB-A26A-1E8D171369C9}"/>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DC331734-7C2A-488C-A3F2-BA8D7FE9064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34BE90AA-39D1-4D84-A8DD-9A5F33E2D47A}"/>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74930</xdr:rowOff>
    </xdr:from>
    <xdr:to>
      <xdr:col>85</xdr:col>
      <xdr:colOff>177800</xdr:colOff>
      <xdr:row>62</xdr:row>
      <xdr:rowOff>5080</xdr:rowOff>
    </xdr:to>
    <xdr:sp macro="" textlink="">
      <xdr:nvSpPr>
        <xdr:cNvPr id="651" name="楕円 650">
          <a:extLst>
            <a:ext uri="{FF2B5EF4-FFF2-40B4-BE49-F238E27FC236}">
              <a16:creationId xmlns:a16="http://schemas.microsoft.com/office/drawing/2014/main" id="{DCAD0386-5D87-469B-9449-BE9CDBED3CDB}"/>
            </a:ext>
          </a:extLst>
        </xdr:cNvPr>
        <xdr:cNvSpPr/>
      </xdr:nvSpPr>
      <xdr:spPr>
        <a:xfrm>
          <a:off x="14325600" y="1030097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53357</xdr:rowOff>
    </xdr:from>
    <xdr:ext cx="405111" cy="259045"/>
    <xdr:sp macro="" textlink="">
      <xdr:nvSpPr>
        <xdr:cNvPr id="652" name="【学校施設】&#10;有形固定資産減価償却率該当値テキスト">
          <a:extLst>
            <a:ext uri="{FF2B5EF4-FFF2-40B4-BE49-F238E27FC236}">
              <a16:creationId xmlns:a16="http://schemas.microsoft.com/office/drawing/2014/main" id="{8445B2F8-FA20-4E93-849F-576BF16123D6}"/>
            </a:ext>
          </a:extLst>
        </xdr:cNvPr>
        <xdr:cNvSpPr txBox="1"/>
      </xdr:nvSpPr>
      <xdr:spPr>
        <a:xfrm>
          <a:off x="14414500"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59690</xdr:rowOff>
    </xdr:from>
    <xdr:to>
      <xdr:col>81</xdr:col>
      <xdr:colOff>101600</xdr:colOff>
      <xdr:row>61</xdr:row>
      <xdr:rowOff>161290</xdr:rowOff>
    </xdr:to>
    <xdr:sp macro="" textlink="">
      <xdr:nvSpPr>
        <xdr:cNvPr id="653" name="楕円 652">
          <a:extLst>
            <a:ext uri="{FF2B5EF4-FFF2-40B4-BE49-F238E27FC236}">
              <a16:creationId xmlns:a16="http://schemas.microsoft.com/office/drawing/2014/main" id="{DA51B235-C51E-4B9D-B25E-758B26A8D26C}"/>
            </a:ext>
          </a:extLst>
        </xdr:cNvPr>
        <xdr:cNvSpPr/>
      </xdr:nvSpPr>
      <xdr:spPr>
        <a:xfrm>
          <a:off x="1357884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110490</xdr:rowOff>
    </xdr:from>
    <xdr:to>
      <xdr:col>85</xdr:col>
      <xdr:colOff>127000</xdr:colOff>
      <xdr:row>61</xdr:row>
      <xdr:rowOff>125730</xdr:rowOff>
    </xdr:to>
    <xdr:cxnSp macro="">
      <xdr:nvCxnSpPr>
        <xdr:cNvPr id="654" name="直線コネクタ 653">
          <a:extLst>
            <a:ext uri="{FF2B5EF4-FFF2-40B4-BE49-F238E27FC236}">
              <a16:creationId xmlns:a16="http://schemas.microsoft.com/office/drawing/2014/main" id="{FB9F777A-C044-4550-ACE3-2E4733F5A62B}"/>
            </a:ext>
          </a:extLst>
        </xdr:cNvPr>
        <xdr:cNvCxnSpPr/>
      </xdr:nvCxnSpPr>
      <xdr:spPr>
        <a:xfrm>
          <a:off x="13629640" y="10336530"/>
          <a:ext cx="74676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40640</xdr:rowOff>
    </xdr:from>
    <xdr:to>
      <xdr:col>76</xdr:col>
      <xdr:colOff>165100</xdr:colOff>
      <xdr:row>61</xdr:row>
      <xdr:rowOff>142240</xdr:rowOff>
    </xdr:to>
    <xdr:sp macro="" textlink="">
      <xdr:nvSpPr>
        <xdr:cNvPr id="655" name="楕円 654">
          <a:extLst>
            <a:ext uri="{FF2B5EF4-FFF2-40B4-BE49-F238E27FC236}">
              <a16:creationId xmlns:a16="http://schemas.microsoft.com/office/drawing/2014/main" id="{32E03893-0878-4D05-9FFD-4DB33220E154}"/>
            </a:ext>
          </a:extLst>
        </xdr:cNvPr>
        <xdr:cNvSpPr/>
      </xdr:nvSpPr>
      <xdr:spPr>
        <a:xfrm>
          <a:off x="1280414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91440</xdr:rowOff>
    </xdr:from>
    <xdr:to>
      <xdr:col>81</xdr:col>
      <xdr:colOff>50800</xdr:colOff>
      <xdr:row>61</xdr:row>
      <xdr:rowOff>110490</xdr:rowOff>
    </xdr:to>
    <xdr:cxnSp macro="">
      <xdr:nvCxnSpPr>
        <xdr:cNvPr id="656" name="直線コネクタ 655">
          <a:extLst>
            <a:ext uri="{FF2B5EF4-FFF2-40B4-BE49-F238E27FC236}">
              <a16:creationId xmlns:a16="http://schemas.microsoft.com/office/drawing/2014/main" id="{569E2EA8-87B8-4C03-B548-43F275E8A2FF}"/>
            </a:ext>
          </a:extLst>
        </xdr:cNvPr>
        <xdr:cNvCxnSpPr/>
      </xdr:nvCxnSpPr>
      <xdr:spPr>
        <a:xfrm>
          <a:off x="12854940" y="10317480"/>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4445</xdr:rowOff>
    </xdr:from>
    <xdr:to>
      <xdr:col>72</xdr:col>
      <xdr:colOff>38100</xdr:colOff>
      <xdr:row>61</xdr:row>
      <xdr:rowOff>106045</xdr:rowOff>
    </xdr:to>
    <xdr:sp macro="" textlink="">
      <xdr:nvSpPr>
        <xdr:cNvPr id="657" name="楕円 656">
          <a:extLst>
            <a:ext uri="{FF2B5EF4-FFF2-40B4-BE49-F238E27FC236}">
              <a16:creationId xmlns:a16="http://schemas.microsoft.com/office/drawing/2014/main" id="{976C1C22-8728-4F94-A1BE-45E59921D51A}"/>
            </a:ext>
          </a:extLst>
        </xdr:cNvPr>
        <xdr:cNvSpPr/>
      </xdr:nvSpPr>
      <xdr:spPr>
        <a:xfrm>
          <a:off x="12029440" y="102304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55245</xdr:rowOff>
    </xdr:from>
    <xdr:to>
      <xdr:col>76</xdr:col>
      <xdr:colOff>114300</xdr:colOff>
      <xdr:row>61</xdr:row>
      <xdr:rowOff>91440</xdr:rowOff>
    </xdr:to>
    <xdr:cxnSp macro="">
      <xdr:nvCxnSpPr>
        <xdr:cNvPr id="658" name="直線コネクタ 657">
          <a:extLst>
            <a:ext uri="{FF2B5EF4-FFF2-40B4-BE49-F238E27FC236}">
              <a16:creationId xmlns:a16="http://schemas.microsoft.com/office/drawing/2014/main" id="{539E6011-DA88-4AA9-B86C-A42C6F422D55}"/>
            </a:ext>
          </a:extLst>
        </xdr:cNvPr>
        <xdr:cNvCxnSpPr/>
      </xdr:nvCxnSpPr>
      <xdr:spPr>
        <a:xfrm>
          <a:off x="12072620" y="10281285"/>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147320</xdr:rowOff>
    </xdr:from>
    <xdr:to>
      <xdr:col>67</xdr:col>
      <xdr:colOff>101600</xdr:colOff>
      <xdr:row>61</xdr:row>
      <xdr:rowOff>77470</xdr:rowOff>
    </xdr:to>
    <xdr:sp macro="" textlink="">
      <xdr:nvSpPr>
        <xdr:cNvPr id="659" name="楕円 658">
          <a:extLst>
            <a:ext uri="{FF2B5EF4-FFF2-40B4-BE49-F238E27FC236}">
              <a16:creationId xmlns:a16="http://schemas.microsoft.com/office/drawing/2014/main" id="{12894E2F-D12E-4D48-80B1-9AF744E7C836}"/>
            </a:ext>
          </a:extLst>
        </xdr:cNvPr>
        <xdr:cNvSpPr/>
      </xdr:nvSpPr>
      <xdr:spPr>
        <a:xfrm>
          <a:off x="11231880" y="10205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26670</xdr:rowOff>
    </xdr:from>
    <xdr:to>
      <xdr:col>71</xdr:col>
      <xdr:colOff>177800</xdr:colOff>
      <xdr:row>61</xdr:row>
      <xdr:rowOff>55245</xdr:rowOff>
    </xdr:to>
    <xdr:cxnSp macro="">
      <xdr:nvCxnSpPr>
        <xdr:cNvPr id="660" name="直線コネクタ 659">
          <a:extLst>
            <a:ext uri="{FF2B5EF4-FFF2-40B4-BE49-F238E27FC236}">
              <a16:creationId xmlns:a16="http://schemas.microsoft.com/office/drawing/2014/main" id="{61BB4298-263F-4FDA-A20A-9C5B3868FC75}"/>
            </a:ext>
          </a:extLst>
        </xdr:cNvPr>
        <xdr:cNvCxnSpPr/>
      </xdr:nvCxnSpPr>
      <xdr:spPr>
        <a:xfrm>
          <a:off x="11282680" y="10252710"/>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17797</xdr:rowOff>
    </xdr:from>
    <xdr:ext cx="405111" cy="259045"/>
    <xdr:sp macro="" textlink="">
      <xdr:nvSpPr>
        <xdr:cNvPr id="661" name="n_1aveValue【学校施設】&#10;有形固定資産減価償却率">
          <a:extLst>
            <a:ext uri="{FF2B5EF4-FFF2-40B4-BE49-F238E27FC236}">
              <a16:creationId xmlns:a16="http://schemas.microsoft.com/office/drawing/2014/main" id="{FFF47513-DBC5-485A-8FC3-2A1E12A7A402}"/>
            </a:ext>
          </a:extLst>
        </xdr:cNvPr>
        <xdr:cNvSpPr txBox="1"/>
      </xdr:nvSpPr>
      <xdr:spPr>
        <a:xfrm>
          <a:off x="134372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macro="" textlink="">
      <xdr:nvSpPr>
        <xdr:cNvPr id="662" name="n_2aveValue【学校施設】&#10;有形固定資産減価償却率">
          <a:extLst>
            <a:ext uri="{FF2B5EF4-FFF2-40B4-BE49-F238E27FC236}">
              <a16:creationId xmlns:a16="http://schemas.microsoft.com/office/drawing/2014/main" id="{3858D12F-4417-4654-80A9-16CCBBDA4720}"/>
            </a:ext>
          </a:extLst>
        </xdr:cNvPr>
        <xdr:cNvSpPr txBox="1"/>
      </xdr:nvSpPr>
      <xdr:spPr>
        <a:xfrm>
          <a:off x="126752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166387</xdr:rowOff>
    </xdr:from>
    <xdr:ext cx="405111" cy="259045"/>
    <xdr:sp macro="" textlink="">
      <xdr:nvSpPr>
        <xdr:cNvPr id="663" name="n_3aveValue【学校施設】&#10;有形固定資産減価償却率">
          <a:extLst>
            <a:ext uri="{FF2B5EF4-FFF2-40B4-BE49-F238E27FC236}">
              <a16:creationId xmlns:a16="http://schemas.microsoft.com/office/drawing/2014/main" id="{E8311E3C-5B53-4CDC-B9EC-936ACA0B2144}"/>
            </a:ext>
          </a:extLst>
        </xdr:cNvPr>
        <xdr:cNvSpPr txBox="1"/>
      </xdr:nvSpPr>
      <xdr:spPr>
        <a:xfrm>
          <a:off x="119005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156862</xdr:rowOff>
    </xdr:from>
    <xdr:ext cx="405111" cy="259045"/>
    <xdr:sp macro="" textlink="">
      <xdr:nvSpPr>
        <xdr:cNvPr id="664" name="n_4aveValue【学校施設】&#10;有形固定資産減価償却率">
          <a:extLst>
            <a:ext uri="{FF2B5EF4-FFF2-40B4-BE49-F238E27FC236}">
              <a16:creationId xmlns:a16="http://schemas.microsoft.com/office/drawing/2014/main" id="{67EBF57F-D343-4C29-AD6D-250F6E7E8399}"/>
            </a:ext>
          </a:extLst>
        </xdr:cNvPr>
        <xdr:cNvSpPr txBox="1"/>
      </xdr:nvSpPr>
      <xdr:spPr>
        <a:xfrm>
          <a:off x="1110298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152417</xdr:rowOff>
    </xdr:from>
    <xdr:ext cx="405111" cy="259045"/>
    <xdr:sp macro="" textlink="">
      <xdr:nvSpPr>
        <xdr:cNvPr id="665" name="n_1mainValue【学校施設】&#10;有形固定資産減価償却率">
          <a:extLst>
            <a:ext uri="{FF2B5EF4-FFF2-40B4-BE49-F238E27FC236}">
              <a16:creationId xmlns:a16="http://schemas.microsoft.com/office/drawing/2014/main" id="{6E44600B-62AB-4526-B185-3D0D03AA3B79}"/>
            </a:ext>
          </a:extLst>
        </xdr:cNvPr>
        <xdr:cNvSpPr txBox="1"/>
      </xdr:nvSpPr>
      <xdr:spPr>
        <a:xfrm>
          <a:off x="134372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133367</xdr:rowOff>
    </xdr:from>
    <xdr:ext cx="405111" cy="259045"/>
    <xdr:sp macro="" textlink="">
      <xdr:nvSpPr>
        <xdr:cNvPr id="666" name="n_2mainValue【学校施設】&#10;有形固定資産減価償却率">
          <a:extLst>
            <a:ext uri="{FF2B5EF4-FFF2-40B4-BE49-F238E27FC236}">
              <a16:creationId xmlns:a16="http://schemas.microsoft.com/office/drawing/2014/main" id="{C3C5A9BC-E501-42AD-B020-65A1EAD4F917}"/>
            </a:ext>
          </a:extLst>
        </xdr:cNvPr>
        <xdr:cNvSpPr txBox="1"/>
      </xdr:nvSpPr>
      <xdr:spPr>
        <a:xfrm>
          <a:off x="126752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97172</xdr:rowOff>
    </xdr:from>
    <xdr:ext cx="405111" cy="259045"/>
    <xdr:sp macro="" textlink="">
      <xdr:nvSpPr>
        <xdr:cNvPr id="667" name="n_3mainValue【学校施設】&#10;有形固定資産減価償却率">
          <a:extLst>
            <a:ext uri="{FF2B5EF4-FFF2-40B4-BE49-F238E27FC236}">
              <a16:creationId xmlns:a16="http://schemas.microsoft.com/office/drawing/2014/main" id="{66F72E96-5B6F-4431-AD0E-0C9FA921AA91}"/>
            </a:ext>
          </a:extLst>
        </xdr:cNvPr>
        <xdr:cNvSpPr txBox="1"/>
      </xdr:nvSpPr>
      <xdr:spPr>
        <a:xfrm>
          <a:off x="119005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68597</xdr:rowOff>
    </xdr:from>
    <xdr:ext cx="405111" cy="259045"/>
    <xdr:sp macro="" textlink="">
      <xdr:nvSpPr>
        <xdr:cNvPr id="668" name="n_4mainValue【学校施設】&#10;有形固定資産減価償却率">
          <a:extLst>
            <a:ext uri="{FF2B5EF4-FFF2-40B4-BE49-F238E27FC236}">
              <a16:creationId xmlns:a16="http://schemas.microsoft.com/office/drawing/2014/main" id="{7039CE6E-2374-4D08-A497-882C1828D8D2}"/>
            </a:ext>
          </a:extLst>
        </xdr:cNvPr>
        <xdr:cNvSpPr txBox="1"/>
      </xdr:nvSpPr>
      <xdr:spPr>
        <a:xfrm>
          <a:off x="1110298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F3A8D00B-22ED-435D-B0F0-CDC7E888AF13}"/>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1D2060EC-1BE0-4AF9-9A54-F14505C8D392}"/>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89B7EB21-6305-4F7C-9277-14ED2BDBD9FD}"/>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34A65137-513B-435A-82BF-672AFD400C78}"/>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0714D4A9-ACD4-401B-973C-0E82D031D6B4}"/>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87C3ED01-667F-4C54-96B2-7849C810D0E6}"/>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079D4320-587F-4C44-B01A-893977BFD1DC}"/>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A9409367-F5A2-494B-8C66-A3E7C0A4D219}"/>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C7E3B5B6-13CD-4500-BFC4-6926B98F606A}"/>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01493218-7589-4220-82B3-0B95991FFD7F}"/>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9" name="テキスト ボックス 678">
          <a:extLst>
            <a:ext uri="{FF2B5EF4-FFF2-40B4-BE49-F238E27FC236}">
              <a16:creationId xmlns:a16="http://schemas.microsoft.com/office/drawing/2014/main" id="{978395C0-419A-471D-927B-C192293ACBF5}"/>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80" name="直線コネクタ 679">
          <a:extLst>
            <a:ext uri="{FF2B5EF4-FFF2-40B4-BE49-F238E27FC236}">
              <a16:creationId xmlns:a16="http://schemas.microsoft.com/office/drawing/2014/main" id="{BCE93BA7-5581-4055-8D12-E24514347F4F}"/>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a:extLst>
            <a:ext uri="{FF2B5EF4-FFF2-40B4-BE49-F238E27FC236}">
              <a16:creationId xmlns:a16="http://schemas.microsoft.com/office/drawing/2014/main" id="{9D443386-C0E5-49A4-9694-2C0C8D0331B8}"/>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a:extLst>
            <a:ext uri="{FF2B5EF4-FFF2-40B4-BE49-F238E27FC236}">
              <a16:creationId xmlns:a16="http://schemas.microsoft.com/office/drawing/2014/main" id="{74888FAB-F513-4C9A-AC69-B711945F5EC8}"/>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3" name="テキスト ボックス 682">
          <a:extLst>
            <a:ext uri="{FF2B5EF4-FFF2-40B4-BE49-F238E27FC236}">
              <a16:creationId xmlns:a16="http://schemas.microsoft.com/office/drawing/2014/main" id="{868E649A-EC15-4C02-82E9-3F082C0C0AB7}"/>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a:extLst>
            <a:ext uri="{FF2B5EF4-FFF2-40B4-BE49-F238E27FC236}">
              <a16:creationId xmlns:a16="http://schemas.microsoft.com/office/drawing/2014/main" id="{2232E266-7813-4C6E-8DFD-1281F86E0AB4}"/>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5" name="テキスト ボックス 684">
          <a:extLst>
            <a:ext uri="{FF2B5EF4-FFF2-40B4-BE49-F238E27FC236}">
              <a16:creationId xmlns:a16="http://schemas.microsoft.com/office/drawing/2014/main" id="{97AC4F5E-9C9F-4D5C-83BC-1255D70333EB}"/>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a:extLst>
            <a:ext uri="{FF2B5EF4-FFF2-40B4-BE49-F238E27FC236}">
              <a16:creationId xmlns:a16="http://schemas.microsoft.com/office/drawing/2014/main" id="{AD3D1870-90BD-4051-82FB-013D5F363F3F}"/>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7" name="テキスト ボックス 686">
          <a:extLst>
            <a:ext uri="{FF2B5EF4-FFF2-40B4-BE49-F238E27FC236}">
              <a16:creationId xmlns:a16="http://schemas.microsoft.com/office/drawing/2014/main" id="{CC5771BE-AE15-48E5-8137-5261598CD7DE}"/>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719C368A-AA64-4362-BA88-242FFA28208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F2F5185C-C20F-41B1-A0DB-6B0ED8CE6411}"/>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学校施設】&#10;一人当たり面積グラフ枠">
          <a:extLst>
            <a:ext uri="{FF2B5EF4-FFF2-40B4-BE49-F238E27FC236}">
              <a16:creationId xmlns:a16="http://schemas.microsoft.com/office/drawing/2014/main" id="{5C220AF4-7B20-4339-AB37-ADAC1F33E4B2}"/>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691" name="直線コネクタ 690">
          <a:extLst>
            <a:ext uri="{FF2B5EF4-FFF2-40B4-BE49-F238E27FC236}">
              <a16:creationId xmlns:a16="http://schemas.microsoft.com/office/drawing/2014/main" id="{6BBF4BB8-9D1D-4B86-9E03-5409972DC23F}"/>
            </a:ext>
          </a:extLst>
        </xdr:cNvPr>
        <xdr:cNvCxnSpPr/>
      </xdr:nvCxnSpPr>
      <xdr:spPr>
        <a:xfrm flipV="1">
          <a:off x="19509104" y="9300210"/>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692" name="【学校施設】&#10;一人当たり面積最小値テキスト">
          <a:extLst>
            <a:ext uri="{FF2B5EF4-FFF2-40B4-BE49-F238E27FC236}">
              <a16:creationId xmlns:a16="http://schemas.microsoft.com/office/drawing/2014/main" id="{4E3A644B-AF99-44F5-8ABC-7935247219EE}"/>
            </a:ext>
          </a:extLst>
        </xdr:cNvPr>
        <xdr:cNvSpPr txBox="1"/>
      </xdr:nvSpPr>
      <xdr:spPr>
        <a:xfrm>
          <a:off x="19547840" y="1083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693" name="直線コネクタ 692">
          <a:extLst>
            <a:ext uri="{FF2B5EF4-FFF2-40B4-BE49-F238E27FC236}">
              <a16:creationId xmlns:a16="http://schemas.microsoft.com/office/drawing/2014/main" id="{2B6939AB-3219-4C91-A065-3D4405656BB8}"/>
            </a:ext>
          </a:extLst>
        </xdr:cNvPr>
        <xdr:cNvCxnSpPr/>
      </xdr:nvCxnSpPr>
      <xdr:spPr>
        <a:xfrm>
          <a:off x="19443700" y="108272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694" name="【学校施設】&#10;一人当たり面積最大値テキスト">
          <a:extLst>
            <a:ext uri="{FF2B5EF4-FFF2-40B4-BE49-F238E27FC236}">
              <a16:creationId xmlns:a16="http://schemas.microsoft.com/office/drawing/2014/main" id="{8B1262B4-EAC2-406A-83BA-5CF8CC3470A4}"/>
            </a:ext>
          </a:extLst>
        </xdr:cNvPr>
        <xdr:cNvSpPr txBox="1"/>
      </xdr:nvSpPr>
      <xdr:spPr>
        <a:xfrm>
          <a:off x="19547840" y="907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695" name="直線コネクタ 694">
          <a:extLst>
            <a:ext uri="{FF2B5EF4-FFF2-40B4-BE49-F238E27FC236}">
              <a16:creationId xmlns:a16="http://schemas.microsoft.com/office/drawing/2014/main" id="{59E57E6D-FCEE-4948-9C55-13276038EF49}"/>
            </a:ext>
          </a:extLst>
        </xdr:cNvPr>
        <xdr:cNvCxnSpPr/>
      </xdr:nvCxnSpPr>
      <xdr:spPr>
        <a:xfrm>
          <a:off x="19443700" y="9300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64787</xdr:rowOff>
    </xdr:from>
    <xdr:ext cx="469744" cy="259045"/>
    <xdr:sp macro="" textlink="">
      <xdr:nvSpPr>
        <xdr:cNvPr id="696" name="【学校施設】&#10;一人当たり面積平均値テキスト">
          <a:extLst>
            <a:ext uri="{FF2B5EF4-FFF2-40B4-BE49-F238E27FC236}">
              <a16:creationId xmlns:a16="http://schemas.microsoft.com/office/drawing/2014/main" id="{95683327-3082-469B-B1CF-2E6100D673D6}"/>
            </a:ext>
          </a:extLst>
        </xdr:cNvPr>
        <xdr:cNvSpPr txBox="1"/>
      </xdr:nvSpPr>
      <xdr:spPr>
        <a:xfrm>
          <a:off x="19547840" y="10458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697" name="フローチャート: 判断 696">
          <a:extLst>
            <a:ext uri="{FF2B5EF4-FFF2-40B4-BE49-F238E27FC236}">
              <a16:creationId xmlns:a16="http://schemas.microsoft.com/office/drawing/2014/main" id="{1D764792-517D-47A9-800A-CBD53F3E750F}"/>
            </a:ext>
          </a:extLst>
        </xdr:cNvPr>
        <xdr:cNvSpPr/>
      </xdr:nvSpPr>
      <xdr:spPr>
        <a:xfrm>
          <a:off x="19458940" y="10480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698" name="フローチャート: 判断 697">
          <a:extLst>
            <a:ext uri="{FF2B5EF4-FFF2-40B4-BE49-F238E27FC236}">
              <a16:creationId xmlns:a16="http://schemas.microsoft.com/office/drawing/2014/main" id="{AFA22F5D-3573-48EB-AA4E-4B21D300A85B}"/>
            </a:ext>
          </a:extLst>
        </xdr:cNvPr>
        <xdr:cNvSpPr/>
      </xdr:nvSpPr>
      <xdr:spPr>
        <a:xfrm>
          <a:off x="18735040" y="104887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699" name="フローチャート: 判断 698">
          <a:extLst>
            <a:ext uri="{FF2B5EF4-FFF2-40B4-BE49-F238E27FC236}">
              <a16:creationId xmlns:a16="http://schemas.microsoft.com/office/drawing/2014/main" id="{4F8F3F3D-D293-49DA-8F70-A92D6A756448}"/>
            </a:ext>
          </a:extLst>
        </xdr:cNvPr>
        <xdr:cNvSpPr/>
      </xdr:nvSpPr>
      <xdr:spPr>
        <a:xfrm>
          <a:off x="17937480" y="104891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700" name="フローチャート: 判断 699">
          <a:extLst>
            <a:ext uri="{FF2B5EF4-FFF2-40B4-BE49-F238E27FC236}">
              <a16:creationId xmlns:a16="http://schemas.microsoft.com/office/drawing/2014/main" id="{DD64B765-54E3-4EC7-BBEF-FF3ACFB20F0F}"/>
            </a:ext>
          </a:extLst>
        </xdr:cNvPr>
        <xdr:cNvSpPr/>
      </xdr:nvSpPr>
      <xdr:spPr>
        <a:xfrm>
          <a:off x="17162780" y="104804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701" name="フローチャート: 判断 700">
          <a:extLst>
            <a:ext uri="{FF2B5EF4-FFF2-40B4-BE49-F238E27FC236}">
              <a16:creationId xmlns:a16="http://schemas.microsoft.com/office/drawing/2014/main" id="{55758052-231C-440D-85C5-6BA20664DBEA}"/>
            </a:ext>
          </a:extLst>
        </xdr:cNvPr>
        <xdr:cNvSpPr/>
      </xdr:nvSpPr>
      <xdr:spPr>
        <a:xfrm>
          <a:off x="16388080" y="104859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51F067AC-5DCB-4962-B25F-A9269C7F507D}"/>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E05B2898-5E7C-48FE-A09E-A8FDF79BE9C3}"/>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14D8A547-2C13-4BB8-BC4D-8971C1DA9924}"/>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E5E457F1-46BA-4993-9A4D-02A2BD9F098E}"/>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C92C7051-DC6D-4562-ADC1-6476C58391B2}"/>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53442</xdr:rowOff>
    </xdr:from>
    <xdr:to>
      <xdr:col>116</xdr:col>
      <xdr:colOff>114300</xdr:colOff>
      <xdr:row>62</xdr:row>
      <xdr:rowOff>155042</xdr:rowOff>
    </xdr:to>
    <xdr:sp macro="" textlink="">
      <xdr:nvSpPr>
        <xdr:cNvPr id="707" name="楕円 706">
          <a:extLst>
            <a:ext uri="{FF2B5EF4-FFF2-40B4-BE49-F238E27FC236}">
              <a16:creationId xmlns:a16="http://schemas.microsoft.com/office/drawing/2014/main" id="{9EF31936-998D-4BEA-8E6F-1495248CF64C}"/>
            </a:ext>
          </a:extLst>
        </xdr:cNvPr>
        <xdr:cNvSpPr/>
      </xdr:nvSpPr>
      <xdr:spPr>
        <a:xfrm>
          <a:off x="19458940" y="1044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76319</xdr:rowOff>
    </xdr:from>
    <xdr:ext cx="469744" cy="259045"/>
    <xdr:sp macro="" textlink="">
      <xdr:nvSpPr>
        <xdr:cNvPr id="708" name="【学校施設】&#10;一人当たり面積該当値テキスト">
          <a:extLst>
            <a:ext uri="{FF2B5EF4-FFF2-40B4-BE49-F238E27FC236}">
              <a16:creationId xmlns:a16="http://schemas.microsoft.com/office/drawing/2014/main" id="{0FC7F81E-D72E-4EFD-8151-F60568457261}"/>
            </a:ext>
          </a:extLst>
        </xdr:cNvPr>
        <xdr:cNvSpPr txBox="1"/>
      </xdr:nvSpPr>
      <xdr:spPr>
        <a:xfrm>
          <a:off x="19547840" y="10302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55728</xdr:rowOff>
    </xdr:from>
    <xdr:to>
      <xdr:col>112</xdr:col>
      <xdr:colOff>38100</xdr:colOff>
      <xdr:row>62</xdr:row>
      <xdr:rowOff>157328</xdr:rowOff>
    </xdr:to>
    <xdr:sp macro="" textlink="">
      <xdr:nvSpPr>
        <xdr:cNvPr id="709" name="楕円 708">
          <a:extLst>
            <a:ext uri="{FF2B5EF4-FFF2-40B4-BE49-F238E27FC236}">
              <a16:creationId xmlns:a16="http://schemas.microsoft.com/office/drawing/2014/main" id="{1F1377B2-B029-4210-BB5A-AA9384F9CED8}"/>
            </a:ext>
          </a:extLst>
        </xdr:cNvPr>
        <xdr:cNvSpPr/>
      </xdr:nvSpPr>
      <xdr:spPr>
        <a:xfrm>
          <a:off x="18735040" y="104494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104242</xdr:rowOff>
    </xdr:from>
    <xdr:to>
      <xdr:col>116</xdr:col>
      <xdr:colOff>63500</xdr:colOff>
      <xdr:row>62</xdr:row>
      <xdr:rowOff>106528</xdr:rowOff>
    </xdr:to>
    <xdr:cxnSp macro="">
      <xdr:nvCxnSpPr>
        <xdr:cNvPr id="710" name="直線コネクタ 709">
          <a:extLst>
            <a:ext uri="{FF2B5EF4-FFF2-40B4-BE49-F238E27FC236}">
              <a16:creationId xmlns:a16="http://schemas.microsoft.com/office/drawing/2014/main" id="{5FD265BF-16E0-41C3-8248-2133C2DD35EC}"/>
            </a:ext>
          </a:extLst>
        </xdr:cNvPr>
        <xdr:cNvCxnSpPr/>
      </xdr:nvCxnSpPr>
      <xdr:spPr>
        <a:xfrm flipV="1">
          <a:off x="18778220" y="10497922"/>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63957</xdr:rowOff>
    </xdr:from>
    <xdr:to>
      <xdr:col>107</xdr:col>
      <xdr:colOff>101600</xdr:colOff>
      <xdr:row>62</xdr:row>
      <xdr:rowOff>165557</xdr:rowOff>
    </xdr:to>
    <xdr:sp macro="" textlink="">
      <xdr:nvSpPr>
        <xdr:cNvPr id="711" name="楕円 710">
          <a:extLst>
            <a:ext uri="{FF2B5EF4-FFF2-40B4-BE49-F238E27FC236}">
              <a16:creationId xmlns:a16="http://schemas.microsoft.com/office/drawing/2014/main" id="{CC063B9F-17B8-4BC5-9CDE-7D21845BC3EF}"/>
            </a:ext>
          </a:extLst>
        </xdr:cNvPr>
        <xdr:cNvSpPr/>
      </xdr:nvSpPr>
      <xdr:spPr>
        <a:xfrm>
          <a:off x="17937480" y="1045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106528</xdr:rowOff>
    </xdr:from>
    <xdr:to>
      <xdr:col>111</xdr:col>
      <xdr:colOff>177800</xdr:colOff>
      <xdr:row>62</xdr:row>
      <xdr:rowOff>114757</xdr:rowOff>
    </xdr:to>
    <xdr:cxnSp macro="">
      <xdr:nvCxnSpPr>
        <xdr:cNvPr id="712" name="直線コネクタ 711">
          <a:extLst>
            <a:ext uri="{FF2B5EF4-FFF2-40B4-BE49-F238E27FC236}">
              <a16:creationId xmlns:a16="http://schemas.microsoft.com/office/drawing/2014/main" id="{CDC9D66E-D08A-4801-AE16-E3D8271A1E7E}"/>
            </a:ext>
          </a:extLst>
        </xdr:cNvPr>
        <xdr:cNvCxnSpPr/>
      </xdr:nvCxnSpPr>
      <xdr:spPr>
        <a:xfrm flipV="1">
          <a:off x="17988280" y="10500208"/>
          <a:ext cx="78994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70358</xdr:rowOff>
    </xdr:from>
    <xdr:to>
      <xdr:col>102</xdr:col>
      <xdr:colOff>165100</xdr:colOff>
      <xdr:row>63</xdr:row>
      <xdr:rowOff>508</xdr:rowOff>
    </xdr:to>
    <xdr:sp macro="" textlink="">
      <xdr:nvSpPr>
        <xdr:cNvPr id="713" name="楕円 712">
          <a:extLst>
            <a:ext uri="{FF2B5EF4-FFF2-40B4-BE49-F238E27FC236}">
              <a16:creationId xmlns:a16="http://schemas.microsoft.com/office/drawing/2014/main" id="{C9F2BD68-3BDE-4DC2-BEA2-6E3E1153B803}"/>
            </a:ext>
          </a:extLst>
        </xdr:cNvPr>
        <xdr:cNvSpPr/>
      </xdr:nvSpPr>
      <xdr:spPr>
        <a:xfrm>
          <a:off x="17162780" y="104640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114757</xdr:rowOff>
    </xdr:from>
    <xdr:to>
      <xdr:col>107</xdr:col>
      <xdr:colOff>50800</xdr:colOff>
      <xdr:row>62</xdr:row>
      <xdr:rowOff>121158</xdr:rowOff>
    </xdr:to>
    <xdr:cxnSp macro="">
      <xdr:nvCxnSpPr>
        <xdr:cNvPr id="714" name="直線コネクタ 713">
          <a:extLst>
            <a:ext uri="{FF2B5EF4-FFF2-40B4-BE49-F238E27FC236}">
              <a16:creationId xmlns:a16="http://schemas.microsoft.com/office/drawing/2014/main" id="{6A9E8013-158E-491F-ADA0-17393FA734B8}"/>
            </a:ext>
          </a:extLst>
        </xdr:cNvPr>
        <xdr:cNvCxnSpPr/>
      </xdr:nvCxnSpPr>
      <xdr:spPr>
        <a:xfrm flipV="1">
          <a:off x="17213580" y="10508437"/>
          <a:ext cx="7747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78130</xdr:rowOff>
    </xdr:from>
    <xdr:to>
      <xdr:col>98</xdr:col>
      <xdr:colOff>38100</xdr:colOff>
      <xdr:row>63</xdr:row>
      <xdr:rowOff>8280</xdr:rowOff>
    </xdr:to>
    <xdr:sp macro="" textlink="">
      <xdr:nvSpPr>
        <xdr:cNvPr id="715" name="楕円 714">
          <a:extLst>
            <a:ext uri="{FF2B5EF4-FFF2-40B4-BE49-F238E27FC236}">
              <a16:creationId xmlns:a16="http://schemas.microsoft.com/office/drawing/2014/main" id="{4EA2092D-8EC1-4F0A-BBD3-D3061B80E4AD}"/>
            </a:ext>
          </a:extLst>
        </xdr:cNvPr>
        <xdr:cNvSpPr/>
      </xdr:nvSpPr>
      <xdr:spPr>
        <a:xfrm>
          <a:off x="16388080" y="104718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121158</xdr:rowOff>
    </xdr:from>
    <xdr:to>
      <xdr:col>102</xdr:col>
      <xdr:colOff>114300</xdr:colOff>
      <xdr:row>62</xdr:row>
      <xdr:rowOff>128930</xdr:rowOff>
    </xdr:to>
    <xdr:cxnSp macro="">
      <xdr:nvCxnSpPr>
        <xdr:cNvPr id="716" name="直線コネクタ 715">
          <a:extLst>
            <a:ext uri="{FF2B5EF4-FFF2-40B4-BE49-F238E27FC236}">
              <a16:creationId xmlns:a16="http://schemas.microsoft.com/office/drawing/2014/main" id="{7C7B603A-ED83-4BC4-BEAF-E4136A0AEA2F}"/>
            </a:ext>
          </a:extLst>
        </xdr:cNvPr>
        <xdr:cNvCxnSpPr/>
      </xdr:nvCxnSpPr>
      <xdr:spPr>
        <a:xfrm flipV="1">
          <a:off x="16431260" y="10514838"/>
          <a:ext cx="78232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16324</xdr:rowOff>
    </xdr:from>
    <xdr:ext cx="469744" cy="259045"/>
    <xdr:sp macro="" textlink="">
      <xdr:nvSpPr>
        <xdr:cNvPr id="717" name="n_1aveValue【学校施設】&#10;一人当たり面積">
          <a:extLst>
            <a:ext uri="{FF2B5EF4-FFF2-40B4-BE49-F238E27FC236}">
              <a16:creationId xmlns:a16="http://schemas.microsoft.com/office/drawing/2014/main" id="{609AA3DD-6676-4B7F-BF62-FF24D9F6A8A8}"/>
            </a:ext>
          </a:extLst>
        </xdr:cNvPr>
        <xdr:cNvSpPr txBox="1"/>
      </xdr:nvSpPr>
      <xdr:spPr>
        <a:xfrm>
          <a:off x="18561127" y="1057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16781</xdr:rowOff>
    </xdr:from>
    <xdr:ext cx="469744" cy="259045"/>
    <xdr:sp macro="" textlink="">
      <xdr:nvSpPr>
        <xdr:cNvPr id="718" name="n_2aveValue【学校施設】&#10;一人当たり面積">
          <a:extLst>
            <a:ext uri="{FF2B5EF4-FFF2-40B4-BE49-F238E27FC236}">
              <a16:creationId xmlns:a16="http://schemas.microsoft.com/office/drawing/2014/main" id="{8A522A9D-99B0-4C31-8A0C-750C8E12EC2B}"/>
            </a:ext>
          </a:extLst>
        </xdr:cNvPr>
        <xdr:cNvSpPr txBox="1"/>
      </xdr:nvSpPr>
      <xdr:spPr>
        <a:xfrm>
          <a:off x="17776267" y="1057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8094</xdr:rowOff>
    </xdr:from>
    <xdr:ext cx="469744" cy="259045"/>
    <xdr:sp macro="" textlink="">
      <xdr:nvSpPr>
        <xdr:cNvPr id="719" name="n_3aveValue【学校施設】&#10;一人当たり面積">
          <a:extLst>
            <a:ext uri="{FF2B5EF4-FFF2-40B4-BE49-F238E27FC236}">
              <a16:creationId xmlns:a16="http://schemas.microsoft.com/office/drawing/2014/main" id="{6F946542-D0FE-4F53-A00F-13468E59A5C2}"/>
            </a:ext>
          </a:extLst>
        </xdr:cNvPr>
        <xdr:cNvSpPr txBox="1"/>
      </xdr:nvSpPr>
      <xdr:spPr>
        <a:xfrm>
          <a:off x="17001567" y="1056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13581</xdr:rowOff>
    </xdr:from>
    <xdr:ext cx="469744" cy="259045"/>
    <xdr:sp macro="" textlink="">
      <xdr:nvSpPr>
        <xdr:cNvPr id="720" name="n_4aveValue【学校施設】&#10;一人当たり面積">
          <a:extLst>
            <a:ext uri="{FF2B5EF4-FFF2-40B4-BE49-F238E27FC236}">
              <a16:creationId xmlns:a16="http://schemas.microsoft.com/office/drawing/2014/main" id="{3CF14EBB-4792-468F-AE8F-247FEDD1498B}"/>
            </a:ext>
          </a:extLst>
        </xdr:cNvPr>
        <xdr:cNvSpPr txBox="1"/>
      </xdr:nvSpPr>
      <xdr:spPr>
        <a:xfrm>
          <a:off x="16226867" y="1057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2405</xdr:rowOff>
    </xdr:from>
    <xdr:ext cx="469744" cy="259045"/>
    <xdr:sp macro="" textlink="">
      <xdr:nvSpPr>
        <xdr:cNvPr id="721" name="n_1mainValue【学校施設】&#10;一人当たり面積">
          <a:extLst>
            <a:ext uri="{FF2B5EF4-FFF2-40B4-BE49-F238E27FC236}">
              <a16:creationId xmlns:a16="http://schemas.microsoft.com/office/drawing/2014/main" id="{366E00FF-D012-4A50-BC30-9B6DB411290E}"/>
            </a:ext>
          </a:extLst>
        </xdr:cNvPr>
        <xdr:cNvSpPr txBox="1"/>
      </xdr:nvSpPr>
      <xdr:spPr>
        <a:xfrm>
          <a:off x="18561127" y="10228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10634</xdr:rowOff>
    </xdr:from>
    <xdr:ext cx="469744" cy="259045"/>
    <xdr:sp macro="" textlink="">
      <xdr:nvSpPr>
        <xdr:cNvPr id="722" name="n_2mainValue【学校施設】&#10;一人当たり面積">
          <a:extLst>
            <a:ext uri="{FF2B5EF4-FFF2-40B4-BE49-F238E27FC236}">
              <a16:creationId xmlns:a16="http://schemas.microsoft.com/office/drawing/2014/main" id="{F8B358AC-71F8-402D-A3BF-87482FABC918}"/>
            </a:ext>
          </a:extLst>
        </xdr:cNvPr>
        <xdr:cNvSpPr txBox="1"/>
      </xdr:nvSpPr>
      <xdr:spPr>
        <a:xfrm>
          <a:off x="17776267" y="1023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17035</xdr:rowOff>
    </xdr:from>
    <xdr:ext cx="469744" cy="259045"/>
    <xdr:sp macro="" textlink="">
      <xdr:nvSpPr>
        <xdr:cNvPr id="723" name="n_3mainValue【学校施設】&#10;一人当たり面積">
          <a:extLst>
            <a:ext uri="{FF2B5EF4-FFF2-40B4-BE49-F238E27FC236}">
              <a16:creationId xmlns:a16="http://schemas.microsoft.com/office/drawing/2014/main" id="{EE5A792D-9F93-4740-9DFE-0B1831610A50}"/>
            </a:ext>
          </a:extLst>
        </xdr:cNvPr>
        <xdr:cNvSpPr txBox="1"/>
      </xdr:nvSpPr>
      <xdr:spPr>
        <a:xfrm>
          <a:off x="17001567" y="10243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24807</xdr:rowOff>
    </xdr:from>
    <xdr:ext cx="469744" cy="259045"/>
    <xdr:sp macro="" textlink="">
      <xdr:nvSpPr>
        <xdr:cNvPr id="724" name="n_4mainValue【学校施設】&#10;一人当たり面積">
          <a:extLst>
            <a:ext uri="{FF2B5EF4-FFF2-40B4-BE49-F238E27FC236}">
              <a16:creationId xmlns:a16="http://schemas.microsoft.com/office/drawing/2014/main" id="{A2C02A6D-7F42-4BF1-868E-7403C93C33CD}"/>
            </a:ext>
          </a:extLst>
        </xdr:cNvPr>
        <xdr:cNvSpPr txBox="1"/>
      </xdr:nvSpPr>
      <xdr:spPr>
        <a:xfrm>
          <a:off x="16226867" y="1025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63398D6A-5328-475F-9617-8973437F40CE}"/>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21C3B02C-5891-4899-A868-2E0AA9C01A15}"/>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B50966F4-B122-44FD-85CB-0DCB87387AD7}"/>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E5D78477-EEE6-4406-9882-BB2376C29B0A}"/>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EA367575-BCDD-4BA7-A0C6-310DAB95D8ED}"/>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8BC11ED6-32EB-4F12-8225-671D45A4D5D5}"/>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6E5D0010-FE4D-41A2-85D2-E0F2A18C863D}"/>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DA91E2A3-7CD6-48EC-A732-4FA0E6B9E1B1}"/>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7FB7E905-95BD-414E-B30A-EA8A0C3DF20B}"/>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E215A83C-34E6-4B7E-91CC-635B140E1ECD}"/>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2281D918-9AD2-4973-92A5-A5E8FEDF209C}"/>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6" name="直線コネクタ 735">
          <a:extLst>
            <a:ext uri="{FF2B5EF4-FFF2-40B4-BE49-F238E27FC236}">
              <a16:creationId xmlns:a16="http://schemas.microsoft.com/office/drawing/2014/main" id="{97707261-30DA-434F-880D-0DD684568ADA}"/>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7" name="テキスト ボックス 736">
          <a:extLst>
            <a:ext uri="{FF2B5EF4-FFF2-40B4-BE49-F238E27FC236}">
              <a16:creationId xmlns:a16="http://schemas.microsoft.com/office/drawing/2014/main" id="{7687C995-F6E0-4D35-9216-9727517F7697}"/>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8" name="直線コネクタ 737">
          <a:extLst>
            <a:ext uri="{FF2B5EF4-FFF2-40B4-BE49-F238E27FC236}">
              <a16:creationId xmlns:a16="http://schemas.microsoft.com/office/drawing/2014/main" id="{94A2D832-5367-455C-A64A-C908BB27DCFA}"/>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9" name="テキスト ボックス 738">
          <a:extLst>
            <a:ext uri="{FF2B5EF4-FFF2-40B4-BE49-F238E27FC236}">
              <a16:creationId xmlns:a16="http://schemas.microsoft.com/office/drawing/2014/main" id="{970A4C6A-DF8D-499C-B41D-D1533CB90BB6}"/>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0" name="直線コネクタ 739">
          <a:extLst>
            <a:ext uri="{FF2B5EF4-FFF2-40B4-BE49-F238E27FC236}">
              <a16:creationId xmlns:a16="http://schemas.microsoft.com/office/drawing/2014/main" id="{DBC92F22-20E6-4BCB-9B03-91E97EF839A4}"/>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1" name="テキスト ボックス 740">
          <a:extLst>
            <a:ext uri="{FF2B5EF4-FFF2-40B4-BE49-F238E27FC236}">
              <a16:creationId xmlns:a16="http://schemas.microsoft.com/office/drawing/2014/main" id="{61DA3F55-B691-4BEF-B41C-135F20BEFFE2}"/>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2" name="直線コネクタ 741">
          <a:extLst>
            <a:ext uri="{FF2B5EF4-FFF2-40B4-BE49-F238E27FC236}">
              <a16:creationId xmlns:a16="http://schemas.microsoft.com/office/drawing/2014/main" id="{C9D54CBC-9B17-438E-9FD0-405430D95CEA}"/>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3" name="テキスト ボックス 742">
          <a:extLst>
            <a:ext uri="{FF2B5EF4-FFF2-40B4-BE49-F238E27FC236}">
              <a16:creationId xmlns:a16="http://schemas.microsoft.com/office/drawing/2014/main" id="{53E9CE3D-50B3-4EF5-981B-819B0EF18138}"/>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4" name="直線コネクタ 743">
          <a:extLst>
            <a:ext uri="{FF2B5EF4-FFF2-40B4-BE49-F238E27FC236}">
              <a16:creationId xmlns:a16="http://schemas.microsoft.com/office/drawing/2014/main" id="{A153AFB3-0FBB-497B-9C76-3C0E1750898A}"/>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5" name="テキスト ボックス 744">
          <a:extLst>
            <a:ext uri="{FF2B5EF4-FFF2-40B4-BE49-F238E27FC236}">
              <a16:creationId xmlns:a16="http://schemas.microsoft.com/office/drawing/2014/main" id="{E4C1A627-EE5F-4C83-9D6C-8DED64B67045}"/>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6" name="直線コネクタ 745">
          <a:extLst>
            <a:ext uri="{FF2B5EF4-FFF2-40B4-BE49-F238E27FC236}">
              <a16:creationId xmlns:a16="http://schemas.microsoft.com/office/drawing/2014/main" id="{17ABD845-08D8-46D1-8515-DBCDB30D9EE8}"/>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7" name="テキスト ボックス 746">
          <a:extLst>
            <a:ext uri="{FF2B5EF4-FFF2-40B4-BE49-F238E27FC236}">
              <a16:creationId xmlns:a16="http://schemas.microsoft.com/office/drawing/2014/main" id="{8959A9A9-8F50-452E-9A1D-9492B726ED23}"/>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a:extLst>
            <a:ext uri="{FF2B5EF4-FFF2-40B4-BE49-F238E27FC236}">
              <a16:creationId xmlns:a16="http://schemas.microsoft.com/office/drawing/2014/main" id="{386E5E47-2B98-4A48-9F37-B5E41B857463}"/>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9" name="【児童館】&#10;有形固定資産減価償却率グラフ枠">
          <a:extLst>
            <a:ext uri="{FF2B5EF4-FFF2-40B4-BE49-F238E27FC236}">
              <a16:creationId xmlns:a16="http://schemas.microsoft.com/office/drawing/2014/main" id="{5C254B52-AC56-41E6-81D5-F7E355C907FF}"/>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750" name="直線コネクタ 749">
          <a:extLst>
            <a:ext uri="{FF2B5EF4-FFF2-40B4-BE49-F238E27FC236}">
              <a16:creationId xmlns:a16="http://schemas.microsoft.com/office/drawing/2014/main" id="{0CA2BBC3-8FC6-4E39-93B5-5B41AD4ECBC2}"/>
            </a:ext>
          </a:extLst>
        </xdr:cNvPr>
        <xdr:cNvCxnSpPr/>
      </xdr:nvCxnSpPr>
      <xdr:spPr>
        <a:xfrm flipV="1">
          <a:off x="14375764" y="13042718"/>
          <a:ext cx="0" cy="1543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1" name="【児童館】&#10;有形固定資産減価償却率最小値テキスト">
          <a:extLst>
            <a:ext uri="{FF2B5EF4-FFF2-40B4-BE49-F238E27FC236}">
              <a16:creationId xmlns:a16="http://schemas.microsoft.com/office/drawing/2014/main" id="{800B2691-E530-473F-8DF4-3632BAE18C75}"/>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2" name="直線コネクタ 751">
          <a:extLst>
            <a:ext uri="{FF2B5EF4-FFF2-40B4-BE49-F238E27FC236}">
              <a16:creationId xmlns:a16="http://schemas.microsoft.com/office/drawing/2014/main" id="{49FEB580-237F-4B6C-B2CA-49E3951148E7}"/>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753" name="【児童館】&#10;有形固定資産減価償却率最大値テキスト">
          <a:extLst>
            <a:ext uri="{FF2B5EF4-FFF2-40B4-BE49-F238E27FC236}">
              <a16:creationId xmlns:a16="http://schemas.microsoft.com/office/drawing/2014/main" id="{5B234341-9882-41E0-B420-88F02EED27A6}"/>
            </a:ext>
          </a:extLst>
        </xdr:cNvPr>
        <xdr:cNvSpPr txBox="1"/>
      </xdr:nvSpPr>
      <xdr:spPr>
        <a:xfrm>
          <a:off x="14414500" y="12821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754" name="直線コネクタ 753">
          <a:extLst>
            <a:ext uri="{FF2B5EF4-FFF2-40B4-BE49-F238E27FC236}">
              <a16:creationId xmlns:a16="http://schemas.microsoft.com/office/drawing/2014/main" id="{860DC4F7-7DFB-4CB1-8B4D-D73BF7E7C164}"/>
            </a:ext>
          </a:extLst>
        </xdr:cNvPr>
        <xdr:cNvCxnSpPr/>
      </xdr:nvCxnSpPr>
      <xdr:spPr>
        <a:xfrm>
          <a:off x="14287500" y="130427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13079</xdr:rowOff>
    </xdr:from>
    <xdr:ext cx="405111" cy="259045"/>
    <xdr:sp macro="" textlink="">
      <xdr:nvSpPr>
        <xdr:cNvPr id="755" name="【児童館】&#10;有形固定資産減価償却率平均値テキスト">
          <a:extLst>
            <a:ext uri="{FF2B5EF4-FFF2-40B4-BE49-F238E27FC236}">
              <a16:creationId xmlns:a16="http://schemas.microsoft.com/office/drawing/2014/main" id="{D5171BF6-AA5C-4029-8606-BC0D8099DBE1}"/>
            </a:ext>
          </a:extLst>
        </xdr:cNvPr>
        <xdr:cNvSpPr txBox="1"/>
      </xdr:nvSpPr>
      <xdr:spPr>
        <a:xfrm>
          <a:off x="14414500" y="137595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756" name="フローチャート: 判断 755">
          <a:extLst>
            <a:ext uri="{FF2B5EF4-FFF2-40B4-BE49-F238E27FC236}">
              <a16:creationId xmlns:a16="http://schemas.microsoft.com/office/drawing/2014/main" id="{1600C7A8-0696-4EE7-A003-8EB69D7C0763}"/>
            </a:ext>
          </a:extLst>
        </xdr:cNvPr>
        <xdr:cNvSpPr/>
      </xdr:nvSpPr>
      <xdr:spPr>
        <a:xfrm>
          <a:off x="14325600" y="1378113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757" name="フローチャート: 判断 756">
          <a:extLst>
            <a:ext uri="{FF2B5EF4-FFF2-40B4-BE49-F238E27FC236}">
              <a16:creationId xmlns:a16="http://schemas.microsoft.com/office/drawing/2014/main" id="{632F92F7-5E04-4E10-9CDB-C5F64D9564DE}"/>
            </a:ext>
          </a:extLst>
        </xdr:cNvPr>
        <xdr:cNvSpPr/>
      </xdr:nvSpPr>
      <xdr:spPr>
        <a:xfrm>
          <a:off x="13578840" y="1376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758" name="フローチャート: 判断 757">
          <a:extLst>
            <a:ext uri="{FF2B5EF4-FFF2-40B4-BE49-F238E27FC236}">
              <a16:creationId xmlns:a16="http://schemas.microsoft.com/office/drawing/2014/main" id="{690ADE56-22B9-4D42-8A62-73E1FB396219}"/>
            </a:ext>
          </a:extLst>
        </xdr:cNvPr>
        <xdr:cNvSpPr/>
      </xdr:nvSpPr>
      <xdr:spPr>
        <a:xfrm>
          <a:off x="12804140" y="1379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759" name="フローチャート: 判断 758">
          <a:extLst>
            <a:ext uri="{FF2B5EF4-FFF2-40B4-BE49-F238E27FC236}">
              <a16:creationId xmlns:a16="http://schemas.microsoft.com/office/drawing/2014/main" id="{047BB3B0-BFC4-47FD-BC8B-C9877E65002A}"/>
            </a:ext>
          </a:extLst>
        </xdr:cNvPr>
        <xdr:cNvSpPr/>
      </xdr:nvSpPr>
      <xdr:spPr>
        <a:xfrm>
          <a:off x="12029440" y="138333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760" name="フローチャート: 判断 759">
          <a:extLst>
            <a:ext uri="{FF2B5EF4-FFF2-40B4-BE49-F238E27FC236}">
              <a16:creationId xmlns:a16="http://schemas.microsoft.com/office/drawing/2014/main" id="{233C66CB-05A0-4394-82D6-FD5F5901ECF2}"/>
            </a:ext>
          </a:extLst>
        </xdr:cNvPr>
        <xdr:cNvSpPr/>
      </xdr:nvSpPr>
      <xdr:spPr>
        <a:xfrm>
          <a:off x="11231880" y="138219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4AD2551-E6FC-4889-8B0D-4E4FD318AA11}"/>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5D1353D2-41F0-46C2-A307-095E2DA9AC72}"/>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F44A2F3-3C05-483C-ABBF-69B9CC654998}"/>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888C0C9D-25C8-4925-83B3-C979DD549721}"/>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B7E02074-71A4-4756-8F0D-B9BE9932B6BC}"/>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18324</xdr:rowOff>
    </xdr:from>
    <xdr:to>
      <xdr:col>85</xdr:col>
      <xdr:colOff>177800</xdr:colOff>
      <xdr:row>80</xdr:row>
      <xdr:rowOff>119924</xdr:rowOff>
    </xdr:to>
    <xdr:sp macro="" textlink="">
      <xdr:nvSpPr>
        <xdr:cNvPr id="766" name="楕円 765">
          <a:extLst>
            <a:ext uri="{FF2B5EF4-FFF2-40B4-BE49-F238E27FC236}">
              <a16:creationId xmlns:a16="http://schemas.microsoft.com/office/drawing/2014/main" id="{A838D2BB-9629-4E48-A11A-1E03ECE8DECF}"/>
            </a:ext>
          </a:extLst>
        </xdr:cNvPr>
        <xdr:cNvSpPr/>
      </xdr:nvSpPr>
      <xdr:spPr>
        <a:xfrm>
          <a:off x="14325600" y="1342952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41201</xdr:rowOff>
    </xdr:from>
    <xdr:ext cx="405111" cy="259045"/>
    <xdr:sp macro="" textlink="">
      <xdr:nvSpPr>
        <xdr:cNvPr id="767" name="【児童館】&#10;有形固定資産減価償却率該当値テキスト">
          <a:extLst>
            <a:ext uri="{FF2B5EF4-FFF2-40B4-BE49-F238E27FC236}">
              <a16:creationId xmlns:a16="http://schemas.microsoft.com/office/drawing/2014/main" id="{DD3BD6CF-245B-4AB0-A073-4C5E4C1C0D23}"/>
            </a:ext>
          </a:extLst>
        </xdr:cNvPr>
        <xdr:cNvSpPr txBox="1"/>
      </xdr:nvSpPr>
      <xdr:spPr>
        <a:xfrm>
          <a:off x="14414500" y="13284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126093</xdr:rowOff>
    </xdr:from>
    <xdr:to>
      <xdr:col>81</xdr:col>
      <xdr:colOff>101600</xdr:colOff>
      <xdr:row>83</xdr:row>
      <xdr:rowOff>56243</xdr:rowOff>
    </xdr:to>
    <xdr:sp macro="" textlink="">
      <xdr:nvSpPr>
        <xdr:cNvPr id="768" name="楕円 767">
          <a:extLst>
            <a:ext uri="{FF2B5EF4-FFF2-40B4-BE49-F238E27FC236}">
              <a16:creationId xmlns:a16="http://schemas.microsoft.com/office/drawing/2014/main" id="{784316EB-7F40-40D8-B619-5DAA4E23DC45}"/>
            </a:ext>
          </a:extLst>
        </xdr:cNvPr>
        <xdr:cNvSpPr/>
      </xdr:nvSpPr>
      <xdr:spPr>
        <a:xfrm>
          <a:off x="13578840" y="138725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69124</xdr:rowOff>
    </xdr:from>
    <xdr:to>
      <xdr:col>85</xdr:col>
      <xdr:colOff>127000</xdr:colOff>
      <xdr:row>83</xdr:row>
      <xdr:rowOff>5443</xdr:rowOff>
    </xdr:to>
    <xdr:cxnSp macro="">
      <xdr:nvCxnSpPr>
        <xdr:cNvPr id="769" name="直線コネクタ 768">
          <a:extLst>
            <a:ext uri="{FF2B5EF4-FFF2-40B4-BE49-F238E27FC236}">
              <a16:creationId xmlns:a16="http://schemas.microsoft.com/office/drawing/2014/main" id="{4B9AAE28-906B-41E1-A31D-7D977C607070}"/>
            </a:ext>
          </a:extLst>
        </xdr:cNvPr>
        <xdr:cNvCxnSpPr/>
      </xdr:nvCxnSpPr>
      <xdr:spPr>
        <a:xfrm flipV="1">
          <a:off x="13629640" y="13480324"/>
          <a:ext cx="746760" cy="43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73842</xdr:rowOff>
    </xdr:from>
    <xdr:to>
      <xdr:col>76</xdr:col>
      <xdr:colOff>165100</xdr:colOff>
      <xdr:row>83</xdr:row>
      <xdr:rowOff>3992</xdr:rowOff>
    </xdr:to>
    <xdr:sp macro="" textlink="">
      <xdr:nvSpPr>
        <xdr:cNvPr id="770" name="楕円 769">
          <a:extLst>
            <a:ext uri="{FF2B5EF4-FFF2-40B4-BE49-F238E27FC236}">
              <a16:creationId xmlns:a16="http://schemas.microsoft.com/office/drawing/2014/main" id="{8BB2B60A-4329-44AF-8A1C-DEC6030ABC17}"/>
            </a:ext>
          </a:extLst>
        </xdr:cNvPr>
        <xdr:cNvSpPr/>
      </xdr:nvSpPr>
      <xdr:spPr>
        <a:xfrm>
          <a:off x="12804140" y="138203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124642</xdr:rowOff>
    </xdr:from>
    <xdr:to>
      <xdr:col>81</xdr:col>
      <xdr:colOff>50800</xdr:colOff>
      <xdr:row>83</xdr:row>
      <xdr:rowOff>5443</xdr:rowOff>
    </xdr:to>
    <xdr:cxnSp macro="">
      <xdr:nvCxnSpPr>
        <xdr:cNvPr id="771" name="直線コネクタ 770">
          <a:extLst>
            <a:ext uri="{FF2B5EF4-FFF2-40B4-BE49-F238E27FC236}">
              <a16:creationId xmlns:a16="http://schemas.microsoft.com/office/drawing/2014/main" id="{05724230-A06A-4DFA-9FBB-CCE941038A28}"/>
            </a:ext>
          </a:extLst>
        </xdr:cNvPr>
        <xdr:cNvCxnSpPr/>
      </xdr:nvCxnSpPr>
      <xdr:spPr>
        <a:xfrm>
          <a:off x="12854940" y="13871122"/>
          <a:ext cx="774700" cy="4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126093</xdr:rowOff>
    </xdr:from>
    <xdr:to>
      <xdr:col>72</xdr:col>
      <xdr:colOff>38100</xdr:colOff>
      <xdr:row>82</xdr:row>
      <xdr:rowOff>56243</xdr:rowOff>
    </xdr:to>
    <xdr:sp macro="" textlink="">
      <xdr:nvSpPr>
        <xdr:cNvPr id="772" name="楕円 771">
          <a:extLst>
            <a:ext uri="{FF2B5EF4-FFF2-40B4-BE49-F238E27FC236}">
              <a16:creationId xmlns:a16="http://schemas.microsoft.com/office/drawing/2014/main" id="{2E3649E3-EDC4-44F3-9B7F-6B99517EE2B5}"/>
            </a:ext>
          </a:extLst>
        </xdr:cNvPr>
        <xdr:cNvSpPr/>
      </xdr:nvSpPr>
      <xdr:spPr>
        <a:xfrm>
          <a:off x="12029440" y="137049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5443</xdr:rowOff>
    </xdr:from>
    <xdr:to>
      <xdr:col>76</xdr:col>
      <xdr:colOff>114300</xdr:colOff>
      <xdr:row>82</xdr:row>
      <xdr:rowOff>124642</xdr:rowOff>
    </xdr:to>
    <xdr:cxnSp macro="">
      <xdr:nvCxnSpPr>
        <xdr:cNvPr id="773" name="直線コネクタ 772">
          <a:extLst>
            <a:ext uri="{FF2B5EF4-FFF2-40B4-BE49-F238E27FC236}">
              <a16:creationId xmlns:a16="http://schemas.microsoft.com/office/drawing/2014/main" id="{87F8A952-FD74-4831-9170-7F416757B04F}"/>
            </a:ext>
          </a:extLst>
        </xdr:cNvPr>
        <xdr:cNvCxnSpPr/>
      </xdr:nvCxnSpPr>
      <xdr:spPr>
        <a:xfrm>
          <a:off x="12072620" y="13751923"/>
          <a:ext cx="782320" cy="11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8527</xdr:rowOff>
    </xdr:from>
    <xdr:to>
      <xdr:col>67</xdr:col>
      <xdr:colOff>101600</xdr:colOff>
      <xdr:row>82</xdr:row>
      <xdr:rowOff>110127</xdr:rowOff>
    </xdr:to>
    <xdr:sp macro="" textlink="">
      <xdr:nvSpPr>
        <xdr:cNvPr id="774" name="楕円 773">
          <a:extLst>
            <a:ext uri="{FF2B5EF4-FFF2-40B4-BE49-F238E27FC236}">
              <a16:creationId xmlns:a16="http://schemas.microsoft.com/office/drawing/2014/main" id="{C903C5E1-C68F-438B-86E9-9D4CFB4C52BF}"/>
            </a:ext>
          </a:extLst>
        </xdr:cNvPr>
        <xdr:cNvSpPr/>
      </xdr:nvSpPr>
      <xdr:spPr>
        <a:xfrm>
          <a:off x="11231880" y="1375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5443</xdr:rowOff>
    </xdr:from>
    <xdr:to>
      <xdr:col>71</xdr:col>
      <xdr:colOff>177800</xdr:colOff>
      <xdr:row>82</xdr:row>
      <xdr:rowOff>59327</xdr:rowOff>
    </xdr:to>
    <xdr:cxnSp macro="">
      <xdr:nvCxnSpPr>
        <xdr:cNvPr id="775" name="直線コネクタ 774">
          <a:extLst>
            <a:ext uri="{FF2B5EF4-FFF2-40B4-BE49-F238E27FC236}">
              <a16:creationId xmlns:a16="http://schemas.microsoft.com/office/drawing/2014/main" id="{2C1944F0-3A07-4D84-B491-5FF8F04A9A1F}"/>
            </a:ext>
          </a:extLst>
        </xdr:cNvPr>
        <xdr:cNvCxnSpPr/>
      </xdr:nvCxnSpPr>
      <xdr:spPr>
        <a:xfrm flipV="1">
          <a:off x="11282680" y="13751923"/>
          <a:ext cx="78994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139716</xdr:rowOff>
    </xdr:from>
    <xdr:ext cx="405111" cy="259045"/>
    <xdr:sp macro="" textlink="">
      <xdr:nvSpPr>
        <xdr:cNvPr id="776" name="n_1aveValue【児童館】&#10;有形固定資産減価償却率">
          <a:extLst>
            <a:ext uri="{FF2B5EF4-FFF2-40B4-BE49-F238E27FC236}">
              <a16:creationId xmlns:a16="http://schemas.microsoft.com/office/drawing/2014/main" id="{10C4DD85-8EF0-447E-81C7-05910EFF706E}"/>
            </a:ext>
          </a:extLst>
        </xdr:cNvPr>
        <xdr:cNvSpPr txBox="1"/>
      </xdr:nvSpPr>
      <xdr:spPr>
        <a:xfrm>
          <a:off x="13437244"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162577</xdr:rowOff>
    </xdr:from>
    <xdr:ext cx="405111" cy="259045"/>
    <xdr:sp macro="" textlink="">
      <xdr:nvSpPr>
        <xdr:cNvPr id="777" name="n_2aveValue【児童館】&#10;有形固定資産減価償却率">
          <a:extLst>
            <a:ext uri="{FF2B5EF4-FFF2-40B4-BE49-F238E27FC236}">
              <a16:creationId xmlns:a16="http://schemas.microsoft.com/office/drawing/2014/main" id="{45DFE286-004F-46D7-BA44-F7258CD312BF}"/>
            </a:ext>
          </a:extLst>
        </xdr:cNvPr>
        <xdr:cNvSpPr txBox="1"/>
      </xdr:nvSpPr>
      <xdr:spPr>
        <a:xfrm>
          <a:off x="12675244" y="1357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8182</xdr:rowOff>
    </xdr:from>
    <xdr:ext cx="405111" cy="259045"/>
    <xdr:sp macro="" textlink="">
      <xdr:nvSpPr>
        <xdr:cNvPr id="778" name="n_3aveValue【児童館】&#10;有形固定資産減価償却率">
          <a:extLst>
            <a:ext uri="{FF2B5EF4-FFF2-40B4-BE49-F238E27FC236}">
              <a16:creationId xmlns:a16="http://schemas.microsoft.com/office/drawing/2014/main" id="{A0A0AA6D-BD06-47E7-97AD-5E3417165BBA}"/>
            </a:ext>
          </a:extLst>
        </xdr:cNvPr>
        <xdr:cNvSpPr txBox="1"/>
      </xdr:nvSpPr>
      <xdr:spPr>
        <a:xfrm>
          <a:off x="11900544" y="1392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168201</xdr:rowOff>
    </xdr:from>
    <xdr:ext cx="405111" cy="259045"/>
    <xdr:sp macro="" textlink="">
      <xdr:nvSpPr>
        <xdr:cNvPr id="779" name="n_4aveValue【児童館】&#10;有形固定資産減価償却率">
          <a:extLst>
            <a:ext uri="{FF2B5EF4-FFF2-40B4-BE49-F238E27FC236}">
              <a16:creationId xmlns:a16="http://schemas.microsoft.com/office/drawing/2014/main" id="{4FAC914D-71D2-4D57-8E68-87CF196B47A7}"/>
            </a:ext>
          </a:extLst>
        </xdr:cNvPr>
        <xdr:cNvSpPr txBox="1"/>
      </xdr:nvSpPr>
      <xdr:spPr>
        <a:xfrm>
          <a:off x="11102984" y="13914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47370</xdr:rowOff>
    </xdr:from>
    <xdr:ext cx="405111" cy="259045"/>
    <xdr:sp macro="" textlink="">
      <xdr:nvSpPr>
        <xdr:cNvPr id="780" name="n_1mainValue【児童館】&#10;有形固定資産減価償却率">
          <a:extLst>
            <a:ext uri="{FF2B5EF4-FFF2-40B4-BE49-F238E27FC236}">
              <a16:creationId xmlns:a16="http://schemas.microsoft.com/office/drawing/2014/main" id="{954CECBF-90D3-4BA2-9A4C-FA06D2C35737}"/>
            </a:ext>
          </a:extLst>
        </xdr:cNvPr>
        <xdr:cNvSpPr txBox="1"/>
      </xdr:nvSpPr>
      <xdr:spPr>
        <a:xfrm>
          <a:off x="13437244" y="13961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166569</xdr:rowOff>
    </xdr:from>
    <xdr:ext cx="405111" cy="259045"/>
    <xdr:sp macro="" textlink="">
      <xdr:nvSpPr>
        <xdr:cNvPr id="781" name="n_2mainValue【児童館】&#10;有形固定資産減価償却率">
          <a:extLst>
            <a:ext uri="{FF2B5EF4-FFF2-40B4-BE49-F238E27FC236}">
              <a16:creationId xmlns:a16="http://schemas.microsoft.com/office/drawing/2014/main" id="{00D24BC8-CB89-4828-940E-E687FD5A4F0F}"/>
            </a:ext>
          </a:extLst>
        </xdr:cNvPr>
        <xdr:cNvSpPr txBox="1"/>
      </xdr:nvSpPr>
      <xdr:spPr>
        <a:xfrm>
          <a:off x="12675244" y="13913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72770</xdr:rowOff>
    </xdr:from>
    <xdr:ext cx="405111" cy="259045"/>
    <xdr:sp macro="" textlink="">
      <xdr:nvSpPr>
        <xdr:cNvPr id="782" name="n_3mainValue【児童館】&#10;有形固定資産減価償却率">
          <a:extLst>
            <a:ext uri="{FF2B5EF4-FFF2-40B4-BE49-F238E27FC236}">
              <a16:creationId xmlns:a16="http://schemas.microsoft.com/office/drawing/2014/main" id="{DF064481-2F45-480B-A915-893F36C3D12B}"/>
            </a:ext>
          </a:extLst>
        </xdr:cNvPr>
        <xdr:cNvSpPr txBox="1"/>
      </xdr:nvSpPr>
      <xdr:spPr>
        <a:xfrm>
          <a:off x="11900544" y="1348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126654</xdr:rowOff>
    </xdr:from>
    <xdr:ext cx="405111" cy="259045"/>
    <xdr:sp macro="" textlink="">
      <xdr:nvSpPr>
        <xdr:cNvPr id="783" name="n_4mainValue【児童館】&#10;有形固定資産減価償却率">
          <a:extLst>
            <a:ext uri="{FF2B5EF4-FFF2-40B4-BE49-F238E27FC236}">
              <a16:creationId xmlns:a16="http://schemas.microsoft.com/office/drawing/2014/main" id="{2134E763-114B-4B22-AEE3-C3EDE73A4C4F}"/>
            </a:ext>
          </a:extLst>
        </xdr:cNvPr>
        <xdr:cNvSpPr txBox="1"/>
      </xdr:nvSpPr>
      <xdr:spPr>
        <a:xfrm>
          <a:off x="11102984" y="13537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0873BFF3-4CBA-4D54-81D2-F4FC494ECC21}"/>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4609E614-4500-497E-889F-D0F7589E44E1}"/>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E0E743CE-ED21-4B72-BEC3-3D359A220A86}"/>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225F3386-3701-49E7-9242-58CB32C707B3}"/>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8ABCC763-1255-4338-B87D-F4C36F991D37}"/>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6A5E4D86-F658-4412-85AF-E8FCED5C87E3}"/>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7FBEA3DC-68C2-4107-A8F9-B457B95AEF9C}"/>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4EB87707-C8B2-4ADB-B9AD-1A9A0FDA4D72}"/>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C425DBFC-3D8A-479E-B22A-E9598A7959EF}"/>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E893D53F-01DF-4A42-A08E-13C518B78F2D}"/>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802A6516-2756-4717-927F-F8F765458ECA}"/>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3316F1BA-F74F-4DB9-9717-CB2EE4BB45D8}"/>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81FBE1C8-1954-4BBD-B731-626EC72953C0}"/>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764F7735-13BC-4D0A-9D71-1D00223CBB26}"/>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230D37B5-99CE-4C18-A76B-720EA8216538}"/>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4D7FBE3B-F034-485D-A75B-60275B10F0F4}"/>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0857E68B-4E61-494B-9EAB-08C39C7904B4}"/>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D213B22A-5E70-4F92-A684-DF3D1527051C}"/>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06F4F4E2-F0AF-4661-AA9B-9BCCD73CF3A3}"/>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99312EDB-1E0E-4FE7-A300-77B52FF6BB32}"/>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F3096B3F-4311-4B5B-93FF-C9CBC07F2F63}"/>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0486A60F-0A0A-4519-B26D-6CF1BFADBD32}"/>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児童館】&#10;一人当たり面積グラフ枠">
          <a:extLst>
            <a:ext uri="{FF2B5EF4-FFF2-40B4-BE49-F238E27FC236}">
              <a16:creationId xmlns:a16="http://schemas.microsoft.com/office/drawing/2014/main" id="{7ECFFFD3-E661-4FC2-86DF-4420C1EAC422}"/>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807" name="直線コネクタ 806">
          <a:extLst>
            <a:ext uri="{FF2B5EF4-FFF2-40B4-BE49-F238E27FC236}">
              <a16:creationId xmlns:a16="http://schemas.microsoft.com/office/drawing/2014/main" id="{F549E821-2330-4684-8973-161D59B670E6}"/>
            </a:ext>
          </a:extLst>
        </xdr:cNvPr>
        <xdr:cNvCxnSpPr/>
      </xdr:nvCxnSpPr>
      <xdr:spPr>
        <a:xfrm flipV="1">
          <a:off x="19509104" y="1311402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808" name="【児童館】&#10;一人当たり面積最小値テキスト">
          <a:extLst>
            <a:ext uri="{FF2B5EF4-FFF2-40B4-BE49-F238E27FC236}">
              <a16:creationId xmlns:a16="http://schemas.microsoft.com/office/drawing/2014/main" id="{BBFAE342-6F96-4D1D-A670-8740E1F3D2DD}"/>
            </a:ext>
          </a:extLst>
        </xdr:cNvPr>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809" name="直線コネクタ 808">
          <a:extLst>
            <a:ext uri="{FF2B5EF4-FFF2-40B4-BE49-F238E27FC236}">
              <a16:creationId xmlns:a16="http://schemas.microsoft.com/office/drawing/2014/main" id="{93DA966E-3975-4731-8AF9-AFFD669C9323}"/>
            </a:ext>
          </a:extLst>
        </xdr:cNvPr>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810" name="【児童館】&#10;一人当たり面積最大値テキスト">
          <a:extLst>
            <a:ext uri="{FF2B5EF4-FFF2-40B4-BE49-F238E27FC236}">
              <a16:creationId xmlns:a16="http://schemas.microsoft.com/office/drawing/2014/main" id="{970016F0-C4F9-4535-A22A-51F8CA5E808C}"/>
            </a:ext>
          </a:extLst>
        </xdr:cNvPr>
        <xdr:cNvSpPr txBox="1"/>
      </xdr:nvSpPr>
      <xdr:spPr>
        <a:xfrm>
          <a:off x="19547840" y="1289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811" name="直線コネクタ 810">
          <a:extLst>
            <a:ext uri="{FF2B5EF4-FFF2-40B4-BE49-F238E27FC236}">
              <a16:creationId xmlns:a16="http://schemas.microsoft.com/office/drawing/2014/main" id="{850449EF-2A84-4B36-9AD8-B09AE0223253}"/>
            </a:ext>
          </a:extLst>
        </xdr:cNvPr>
        <xdr:cNvCxnSpPr/>
      </xdr:nvCxnSpPr>
      <xdr:spPr>
        <a:xfrm>
          <a:off x="19443700" y="13114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124477</xdr:rowOff>
    </xdr:from>
    <xdr:ext cx="469744" cy="259045"/>
    <xdr:sp macro="" textlink="">
      <xdr:nvSpPr>
        <xdr:cNvPr id="812" name="【児童館】&#10;一人当たり面積平均値テキスト">
          <a:extLst>
            <a:ext uri="{FF2B5EF4-FFF2-40B4-BE49-F238E27FC236}">
              <a16:creationId xmlns:a16="http://schemas.microsoft.com/office/drawing/2014/main" id="{DE993C85-67C4-4D2D-B8DD-D7866E3F3944}"/>
            </a:ext>
          </a:extLst>
        </xdr:cNvPr>
        <xdr:cNvSpPr txBox="1"/>
      </xdr:nvSpPr>
      <xdr:spPr>
        <a:xfrm>
          <a:off x="19547840" y="13870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813" name="フローチャート: 判断 812">
          <a:extLst>
            <a:ext uri="{FF2B5EF4-FFF2-40B4-BE49-F238E27FC236}">
              <a16:creationId xmlns:a16="http://schemas.microsoft.com/office/drawing/2014/main" id="{4E126824-8A2D-447A-8936-A385B22D3B53}"/>
            </a:ext>
          </a:extLst>
        </xdr:cNvPr>
        <xdr:cNvSpPr/>
      </xdr:nvSpPr>
      <xdr:spPr>
        <a:xfrm>
          <a:off x="19458940" y="14015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814" name="フローチャート: 判断 813">
          <a:extLst>
            <a:ext uri="{FF2B5EF4-FFF2-40B4-BE49-F238E27FC236}">
              <a16:creationId xmlns:a16="http://schemas.microsoft.com/office/drawing/2014/main" id="{255EA8C8-56E5-43DC-9A1B-20C92FE5072F}"/>
            </a:ext>
          </a:extLst>
        </xdr:cNvPr>
        <xdr:cNvSpPr/>
      </xdr:nvSpPr>
      <xdr:spPr>
        <a:xfrm>
          <a:off x="18735040" y="140157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15" name="フローチャート: 判断 814">
          <a:extLst>
            <a:ext uri="{FF2B5EF4-FFF2-40B4-BE49-F238E27FC236}">
              <a16:creationId xmlns:a16="http://schemas.microsoft.com/office/drawing/2014/main" id="{6CDB5772-2130-4C9C-B9BB-B17F9B6701AB}"/>
            </a:ext>
          </a:extLst>
        </xdr:cNvPr>
        <xdr:cNvSpPr/>
      </xdr:nvSpPr>
      <xdr:spPr>
        <a:xfrm>
          <a:off x="179374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16" name="フローチャート: 判断 815">
          <a:extLst>
            <a:ext uri="{FF2B5EF4-FFF2-40B4-BE49-F238E27FC236}">
              <a16:creationId xmlns:a16="http://schemas.microsoft.com/office/drawing/2014/main" id="{B22F4CBB-E13B-471C-A241-78C60DC92420}"/>
            </a:ext>
          </a:extLst>
        </xdr:cNvPr>
        <xdr:cNvSpPr/>
      </xdr:nvSpPr>
      <xdr:spPr>
        <a:xfrm>
          <a:off x="171627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817" name="フローチャート: 判断 816">
          <a:extLst>
            <a:ext uri="{FF2B5EF4-FFF2-40B4-BE49-F238E27FC236}">
              <a16:creationId xmlns:a16="http://schemas.microsoft.com/office/drawing/2014/main" id="{7EFD8174-9C60-4065-9EA8-5CE0FE284264}"/>
            </a:ext>
          </a:extLst>
        </xdr:cNvPr>
        <xdr:cNvSpPr/>
      </xdr:nvSpPr>
      <xdr:spPr>
        <a:xfrm>
          <a:off x="16388080" y="14034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A48A9003-2EDC-407D-994B-7398B13E914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4AEEB3F6-F49C-4C77-AA27-149921A8AD35}"/>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D54A743B-D235-4214-8FA8-961AD5DC508A}"/>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BD695A94-5D93-4D03-AAC1-D2D9A15EE5B7}"/>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8327570D-3AD3-49B9-808E-A0061ED26721}"/>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158750</xdr:rowOff>
    </xdr:from>
    <xdr:to>
      <xdr:col>116</xdr:col>
      <xdr:colOff>114300</xdr:colOff>
      <xdr:row>85</xdr:row>
      <xdr:rowOff>88900</xdr:rowOff>
    </xdr:to>
    <xdr:sp macro="" textlink="">
      <xdr:nvSpPr>
        <xdr:cNvPr id="823" name="楕円 822">
          <a:extLst>
            <a:ext uri="{FF2B5EF4-FFF2-40B4-BE49-F238E27FC236}">
              <a16:creationId xmlns:a16="http://schemas.microsoft.com/office/drawing/2014/main" id="{F5921869-ADF0-4E36-A52F-6946833A2FBE}"/>
            </a:ext>
          </a:extLst>
        </xdr:cNvPr>
        <xdr:cNvSpPr/>
      </xdr:nvSpPr>
      <xdr:spPr>
        <a:xfrm>
          <a:off x="19458940" y="14240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137177</xdr:rowOff>
    </xdr:from>
    <xdr:ext cx="469744" cy="259045"/>
    <xdr:sp macro="" textlink="">
      <xdr:nvSpPr>
        <xdr:cNvPr id="824" name="【児童館】&#10;一人当たり面積該当値テキスト">
          <a:extLst>
            <a:ext uri="{FF2B5EF4-FFF2-40B4-BE49-F238E27FC236}">
              <a16:creationId xmlns:a16="http://schemas.microsoft.com/office/drawing/2014/main" id="{3A864F1F-DA4D-4B61-A51A-D70678C1E077}"/>
            </a:ext>
          </a:extLst>
        </xdr:cNvPr>
        <xdr:cNvSpPr txBox="1"/>
      </xdr:nvSpPr>
      <xdr:spPr>
        <a:xfrm>
          <a:off x="19547840" y="1421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158750</xdr:rowOff>
    </xdr:from>
    <xdr:to>
      <xdr:col>112</xdr:col>
      <xdr:colOff>38100</xdr:colOff>
      <xdr:row>85</xdr:row>
      <xdr:rowOff>88900</xdr:rowOff>
    </xdr:to>
    <xdr:sp macro="" textlink="">
      <xdr:nvSpPr>
        <xdr:cNvPr id="825" name="楕円 824">
          <a:extLst>
            <a:ext uri="{FF2B5EF4-FFF2-40B4-BE49-F238E27FC236}">
              <a16:creationId xmlns:a16="http://schemas.microsoft.com/office/drawing/2014/main" id="{16AAFE56-2D89-42C2-9341-28E9901A8F9F}"/>
            </a:ext>
          </a:extLst>
        </xdr:cNvPr>
        <xdr:cNvSpPr/>
      </xdr:nvSpPr>
      <xdr:spPr>
        <a:xfrm>
          <a:off x="18735040" y="142405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38100</xdr:rowOff>
    </xdr:from>
    <xdr:to>
      <xdr:col>116</xdr:col>
      <xdr:colOff>63500</xdr:colOff>
      <xdr:row>85</xdr:row>
      <xdr:rowOff>38100</xdr:rowOff>
    </xdr:to>
    <xdr:cxnSp macro="">
      <xdr:nvCxnSpPr>
        <xdr:cNvPr id="826" name="直線コネクタ 825">
          <a:extLst>
            <a:ext uri="{FF2B5EF4-FFF2-40B4-BE49-F238E27FC236}">
              <a16:creationId xmlns:a16="http://schemas.microsoft.com/office/drawing/2014/main" id="{8AEB836D-AD7F-42B2-B14E-4CEB74F7C8EE}"/>
            </a:ext>
          </a:extLst>
        </xdr:cNvPr>
        <xdr:cNvCxnSpPr/>
      </xdr:nvCxnSpPr>
      <xdr:spPr>
        <a:xfrm>
          <a:off x="18778220" y="1428750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158750</xdr:rowOff>
    </xdr:from>
    <xdr:to>
      <xdr:col>107</xdr:col>
      <xdr:colOff>101600</xdr:colOff>
      <xdr:row>85</xdr:row>
      <xdr:rowOff>88900</xdr:rowOff>
    </xdr:to>
    <xdr:sp macro="" textlink="">
      <xdr:nvSpPr>
        <xdr:cNvPr id="827" name="楕円 826">
          <a:extLst>
            <a:ext uri="{FF2B5EF4-FFF2-40B4-BE49-F238E27FC236}">
              <a16:creationId xmlns:a16="http://schemas.microsoft.com/office/drawing/2014/main" id="{181A7591-2287-4659-A8D3-218F586AAB2A}"/>
            </a:ext>
          </a:extLst>
        </xdr:cNvPr>
        <xdr:cNvSpPr/>
      </xdr:nvSpPr>
      <xdr:spPr>
        <a:xfrm>
          <a:off x="17937480" y="14240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38100</xdr:rowOff>
    </xdr:from>
    <xdr:to>
      <xdr:col>111</xdr:col>
      <xdr:colOff>177800</xdr:colOff>
      <xdr:row>85</xdr:row>
      <xdr:rowOff>38100</xdr:rowOff>
    </xdr:to>
    <xdr:cxnSp macro="">
      <xdr:nvCxnSpPr>
        <xdr:cNvPr id="828" name="直線コネクタ 827">
          <a:extLst>
            <a:ext uri="{FF2B5EF4-FFF2-40B4-BE49-F238E27FC236}">
              <a16:creationId xmlns:a16="http://schemas.microsoft.com/office/drawing/2014/main" id="{AE76F3AD-B2D2-49CB-B7BB-DA968D72126A}"/>
            </a:ext>
          </a:extLst>
        </xdr:cNvPr>
        <xdr:cNvCxnSpPr/>
      </xdr:nvCxnSpPr>
      <xdr:spPr>
        <a:xfrm>
          <a:off x="17988280" y="142875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158750</xdr:rowOff>
    </xdr:from>
    <xdr:to>
      <xdr:col>102</xdr:col>
      <xdr:colOff>165100</xdr:colOff>
      <xdr:row>85</xdr:row>
      <xdr:rowOff>88900</xdr:rowOff>
    </xdr:to>
    <xdr:sp macro="" textlink="">
      <xdr:nvSpPr>
        <xdr:cNvPr id="829" name="楕円 828">
          <a:extLst>
            <a:ext uri="{FF2B5EF4-FFF2-40B4-BE49-F238E27FC236}">
              <a16:creationId xmlns:a16="http://schemas.microsoft.com/office/drawing/2014/main" id="{65E4FB3D-9CAC-4669-BB7E-BD9296A87B3E}"/>
            </a:ext>
          </a:extLst>
        </xdr:cNvPr>
        <xdr:cNvSpPr/>
      </xdr:nvSpPr>
      <xdr:spPr>
        <a:xfrm>
          <a:off x="17162780" y="14240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38100</xdr:rowOff>
    </xdr:from>
    <xdr:to>
      <xdr:col>107</xdr:col>
      <xdr:colOff>50800</xdr:colOff>
      <xdr:row>85</xdr:row>
      <xdr:rowOff>38100</xdr:rowOff>
    </xdr:to>
    <xdr:cxnSp macro="">
      <xdr:nvCxnSpPr>
        <xdr:cNvPr id="830" name="直線コネクタ 829">
          <a:extLst>
            <a:ext uri="{FF2B5EF4-FFF2-40B4-BE49-F238E27FC236}">
              <a16:creationId xmlns:a16="http://schemas.microsoft.com/office/drawing/2014/main" id="{C97C2143-B559-4A43-AA91-04C58F566246}"/>
            </a:ext>
          </a:extLst>
        </xdr:cNvPr>
        <xdr:cNvCxnSpPr/>
      </xdr:nvCxnSpPr>
      <xdr:spPr>
        <a:xfrm>
          <a:off x="17213580" y="142875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158750</xdr:rowOff>
    </xdr:from>
    <xdr:to>
      <xdr:col>98</xdr:col>
      <xdr:colOff>38100</xdr:colOff>
      <xdr:row>85</xdr:row>
      <xdr:rowOff>88900</xdr:rowOff>
    </xdr:to>
    <xdr:sp macro="" textlink="">
      <xdr:nvSpPr>
        <xdr:cNvPr id="831" name="楕円 830">
          <a:extLst>
            <a:ext uri="{FF2B5EF4-FFF2-40B4-BE49-F238E27FC236}">
              <a16:creationId xmlns:a16="http://schemas.microsoft.com/office/drawing/2014/main" id="{CE39151A-B29D-4C24-BD83-D582C5E83249}"/>
            </a:ext>
          </a:extLst>
        </xdr:cNvPr>
        <xdr:cNvSpPr/>
      </xdr:nvSpPr>
      <xdr:spPr>
        <a:xfrm>
          <a:off x="16388080" y="142405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38100</xdr:rowOff>
    </xdr:from>
    <xdr:to>
      <xdr:col>102</xdr:col>
      <xdr:colOff>114300</xdr:colOff>
      <xdr:row>85</xdr:row>
      <xdr:rowOff>38100</xdr:rowOff>
    </xdr:to>
    <xdr:cxnSp macro="">
      <xdr:nvCxnSpPr>
        <xdr:cNvPr id="832" name="直線コネクタ 831">
          <a:extLst>
            <a:ext uri="{FF2B5EF4-FFF2-40B4-BE49-F238E27FC236}">
              <a16:creationId xmlns:a16="http://schemas.microsoft.com/office/drawing/2014/main" id="{8E7287B7-C78B-431E-831D-6E7D0D43F65D}"/>
            </a:ext>
          </a:extLst>
        </xdr:cNvPr>
        <xdr:cNvCxnSpPr/>
      </xdr:nvCxnSpPr>
      <xdr:spPr>
        <a:xfrm>
          <a:off x="16431260" y="142875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833" name="n_1aveValue【児童館】&#10;一人当たり面積">
          <a:extLst>
            <a:ext uri="{FF2B5EF4-FFF2-40B4-BE49-F238E27FC236}">
              <a16:creationId xmlns:a16="http://schemas.microsoft.com/office/drawing/2014/main" id="{1690C8B6-ED87-4F03-9DC8-74B6E3D56D91}"/>
            </a:ext>
          </a:extLst>
        </xdr:cNvPr>
        <xdr:cNvSpPr txBox="1"/>
      </xdr:nvSpPr>
      <xdr:spPr>
        <a:xfrm>
          <a:off x="18561127" y="137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834" name="n_2aveValue【児童館】&#10;一人当たり面積">
          <a:extLst>
            <a:ext uri="{FF2B5EF4-FFF2-40B4-BE49-F238E27FC236}">
              <a16:creationId xmlns:a16="http://schemas.microsoft.com/office/drawing/2014/main" id="{F87D764F-D870-41C3-BA85-6B459CB12E2C}"/>
            </a:ext>
          </a:extLst>
        </xdr:cNvPr>
        <xdr:cNvSpPr txBox="1"/>
      </xdr:nvSpPr>
      <xdr:spPr>
        <a:xfrm>
          <a:off x="177762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835" name="n_3aveValue【児童館】&#10;一人当たり面積">
          <a:extLst>
            <a:ext uri="{FF2B5EF4-FFF2-40B4-BE49-F238E27FC236}">
              <a16:creationId xmlns:a16="http://schemas.microsoft.com/office/drawing/2014/main" id="{7C1DE521-8653-42E3-B9BA-741069413EAC}"/>
            </a:ext>
          </a:extLst>
        </xdr:cNvPr>
        <xdr:cNvSpPr txBox="1"/>
      </xdr:nvSpPr>
      <xdr:spPr>
        <a:xfrm>
          <a:off x="170015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836" name="n_4aveValue【児童館】&#10;一人当たり面積">
          <a:extLst>
            <a:ext uri="{FF2B5EF4-FFF2-40B4-BE49-F238E27FC236}">
              <a16:creationId xmlns:a16="http://schemas.microsoft.com/office/drawing/2014/main" id="{2F0E777C-85A4-4FC9-A6F1-88EB93ED45F3}"/>
            </a:ext>
          </a:extLst>
        </xdr:cNvPr>
        <xdr:cNvSpPr txBox="1"/>
      </xdr:nvSpPr>
      <xdr:spPr>
        <a:xfrm>
          <a:off x="162268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80027</xdr:rowOff>
    </xdr:from>
    <xdr:ext cx="469744" cy="259045"/>
    <xdr:sp macro="" textlink="">
      <xdr:nvSpPr>
        <xdr:cNvPr id="837" name="n_1mainValue【児童館】&#10;一人当たり面積">
          <a:extLst>
            <a:ext uri="{FF2B5EF4-FFF2-40B4-BE49-F238E27FC236}">
              <a16:creationId xmlns:a16="http://schemas.microsoft.com/office/drawing/2014/main" id="{E3B14F2B-2FA6-4272-9D58-B71FC369423C}"/>
            </a:ext>
          </a:extLst>
        </xdr:cNvPr>
        <xdr:cNvSpPr txBox="1"/>
      </xdr:nvSpPr>
      <xdr:spPr>
        <a:xfrm>
          <a:off x="185611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80027</xdr:rowOff>
    </xdr:from>
    <xdr:ext cx="469744" cy="259045"/>
    <xdr:sp macro="" textlink="">
      <xdr:nvSpPr>
        <xdr:cNvPr id="838" name="n_2mainValue【児童館】&#10;一人当たり面積">
          <a:extLst>
            <a:ext uri="{FF2B5EF4-FFF2-40B4-BE49-F238E27FC236}">
              <a16:creationId xmlns:a16="http://schemas.microsoft.com/office/drawing/2014/main" id="{22525AA8-6E90-4B62-8DFD-A8271B376F00}"/>
            </a:ext>
          </a:extLst>
        </xdr:cNvPr>
        <xdr:cNvSpPr txBox="1"/>
      </xdr:nvSpPr>
      <xdr:spPr>
        <a:xfrm>
          <a:off x="1777626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80027</xdr:rowOff>
    </xdr:from>
    <xdr:ext cx="469744" cy="259045"/>
    <xdr:sp macro="" textlink="">
      <xdr:nvSpPr>
        <xdr:cNvPr id="839" name="n_3mainValue【児童館】&#10;一人当たり面積">
          <a:extLst>
            <a:ext uri="{FF2B5EF4-FFF2-40B4-BE49-F238E27FC236}">
              <a16:creationId xmlns:a16="http://schemas.microsoft.com/office/drawing/2014/main" id="{50A94DD9-1378-4010-A6C0-9CA2066D318B}"/>
            </a:ext>
          </a:extLst>
        </xdr:cNvPr>
        <xdr:cNvSpPr txBox="1"/>
      </xdr:nvSpPr>
      <xdr:spPr>
        <a:xfrm>
          <a:off x="1700156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80027</xdr:rowOff>
    </xdr:from>
    <xdr:ext cx="469744" cy="259045"/>
    <xdr:sp macro="" textlink="">
      <xdr:nvSpPr>
        <xdr:cNvPr id="840" name="n_4mainValue【児童館】&#10;一人当たり面積">
          <a:extLst>
            <a:ext uri="{FF2B5EF4-FFF2-40B4-BE49-F238E27FC236}">
              <a16:creationId xmlns:a16="http://schemas.microsoft.com/office/drawing/2014/main" id="{DA79BE19-3CE1-4A0F-8217-9533A4C11C1C}"/>
            </a:ext>
          </a:extLst>
        </xdr:cNvPr>
        <xdr:cNvSpPr txBox="1"/>
      </xdr:nvSpPr>
      <xdr:spPr>
        <a:xfrm>
          <a:off x="1622686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826D091E-595D-40BF-AB8B-63F16BE90379}"/>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64E8883F-CE2F-4B39-A714-CB236ABB75F7}"/>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A1EBFF16-16EB-4500-8C97-58227819BBF3}"/>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023B151F-92A9-4AE9-94A4-F070E7086C42}"/>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3358CBAE-FE39-4899-BD46-EEB96E0F7363}"/>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363DD590-22F2-42BD-8799-A740C808BA5C}"/>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F5C159C9-CEED-43E2-BD86-F52080D941B6}"/>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1EC816F1-159D-4E33-BD9A-29F9E9B07D8D}"/>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3CA6983C-3E15-4875-928D-53B7C4E45CE9}"/>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B532FBBA-C0EE-45DB-B5C8-3CEB08F3DD92}"/>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59621444-6C6D-45EE-AB42-1CD82CC3AE97}"/>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a:extLst>
            <a:ext uri="{FF2B5EF4-FFF2-40B4-BE49-F238E27FC236}">
              <a16:creationId xmlns:a16="http://schemas.microsoft.com/office/drawing/2014/main" id="{2963C9A0-8702-4300-B9D4-74B1A33C3600}"/>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3" name="テキスト ボックス 852">
          <a:extLst>
            <a:ext uri="{FF2B5EF4-FFF2-40B4-BE49-F238E27FC236}">
              <a16:creationId xmlns:a16="http://schemas.microsoft.com/office/drawing/2014/main" id="{45A9A5C0-F8C5-4ED2-96E4-C1F3C8523F02}"/>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a:extLst>
            <a:ext uri="{FF2B5EF4-FFF2-40B4-BE49-F238E27FC236}">
              <a16:creationId xmlns:a16="http://schemas.microsoft.com/office/drawing/2014/main" id="{3A5D83EC-10B7-4184-A8AA-84518605559D}"/>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5" name="テキスト ボックス 854">
          <a:extLst>
            <a:ext uri="{FF2B5EF4-FFF2-40B4-BE49-F238E27FC236}">
              <a16:creationId xmlns:a16="http://schemas.microsoft.com/office/drawing/2014/main" id="{546FF4EC-6F47-4F5B-B923-63B065AD1C79}"/>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a:extLst>
            <a:ext uri="{FF2B5EF4-FFF2-40B4-BE49-F238E27FC236}">
              <a16:creationId xmlns:a16="http://schemas.microsoft.com/office/drawing/2014/main" id="{D2A2E732-D3FA-48FC-9A47-68BD5BA0C190}"/>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7" name="テキスト ボックス 856">
          <a:extLst>
            <a:ext uri="{FF2B5EF4-FFF2-40B4-BE49-F238E27FC236}">
              <a16:creationId xmlns:a16="http://schemas.microsoft.com/office/drawing/2014/main" id="{A5CAFC35-CAF1-4222-85BD-5B06DA59FC27}"/>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a:extLst>
            <a:ext uri="{FF2B5EF4-FFF2-40B4-BE49-F238E27FC236}">
              <a16:creationId xmlns:a16="http://schemas.microsoft.com/office/drawing/2014/main" id="{631BFE80-CC35-4FD1-8393-33D09D4427E2}"/>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9" name="テキスト ボックス 858">
          <a:extLst>
            <a:ext uri="{FF2B5EF4-FFF2-40B4-BE49-F238E27FC236}">
              <a16:creationId xmlns:a16="http://schemas.microsoft.com/office/drawing/2014/main" id="{DFB7DCC3-D873-44B1-BA69-B551A53A8FFC}"/>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a:extLst>
            <a:ext uri="{FF2B5EF4-FFF2-40B4-BE49-F238E27FC236}">
              <a16:creationId xmlns:a16="http://schemas.microsoft.com/office/drawing/2014/main" id="{38E89CBE-9B2F-4A32-B8FB-49501DD3A04C}"/>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1" name="テキスト ボックス 860">
          <a:extLst>
            <a:ext uri="{FF2B5EF4-FFF2-40B4-BE49-F238E27FC236}">
              <a16:creationId xmlns:a16="http://schemas.microsoft.com/office/drawing/2014/main" id="{BFA3CE88-F504-4328-BCFF-F0A2E3BDFECF}"/>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E3400747-3757-4A35-A614-17276952AE2D}"/>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3" name="テキスト ボックス 862">
          <a:extLst>
            <a:ext uri="{FF2B5EF4-FFF2-40B4-BE49-F238E27FC236}">
              <a16:creationId xmlns:a16="http://schemas.microsoft.com/office/drawing/2014/main" id="{BD55534A-B9CA-48E4-8DD6-634A2FAAE956}"/>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4" name="【公民館】&#10;有形固定資産減価償却率グラフ枠">
          <a:extLst>
            <a:ext uri="{FF2B5EF4-FFF2-40B4-BE49-F238E27FC236}">
              <a16:creationId xmlns:a16="http://schemas.microsoft.com/office/drawing/2014/main" id="{912D82F6-C397-4207-8B42-A89A7925FE66}"/>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865" name="直線コネクタ 864">
          <a:extLst>
            <a:ext uri="{FF2B5EF4-FFF2-40B4-BE49-F238E27FC236}">
              <a16:creationId xmlns:a16="http://schemas.microsoft.com/office/drawing/2014/main" id="{7F76B69D-3916-4E46-B40D-630F50BAD925}"/>
            </a:ext>
          </a:extLst>
        </xdr:cNvPr>
        <xdr:cNvCxnSpPr/>
      </xdr:nvCxnSpPr>
      <xdr:spPr>
        <a:xfrm flipV="1">
          <a:off x="14375764" y="16657321"/>
          <a:ext cx="0" cy="1600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6" name="【公民館】&#10;有形固定資産減価償却率最小値テキスト">
          <a:extLst>
            <a:ext uri="{FF2B5EF4-FFF2-40B4-BE49-F238E27FC236}">
              <a16:creationId xmlns:a16="http://schemas.microsoft.com/office/drawing/2014/main" id="{825904D9-B85B-49A5-862B-1FD661FB553A}"/>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7" name="直線コネクタ 866">
          <a:extLst>
            <a:ext uri="{FF2B5EF4-FFF2-40B4-BE49-F238E27FC236}">
              <a16:creationId xmlns:a16="http://schemas.microsoft.com/office/drawing/2014/main" id="{0D158CBE-5974-4902-B198-B28637609736}"/>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868" name="【公民館】&#10;有形固定資産減価償却率最大値テキスト">
          <a:extLst>
            <a:ext uri="{FF2B5EF4-FFF2-40B4-BE49-F238E27FC236}">
              <a16:creationId xmlns:a16="http://schemas.microsoft.com/office/drawing/2014/main" id="{2685A706-7DFE-4B02-95E3-D6A3F31C3E72}"/>
            </a:ext>
          </a:extLst>
        </xdr:cNvPr>
        <xdr:cNvSpPr txBox="1"/>
      </xdr:nvSpPr>
      <xdr:spPr>
        <a:xfrm>
          <a:off x="14414500" y="16436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869" name="直線コネクタ 868">
          <a:extLst>
            <a:ext uri="{FF2B5EF4-FFF2-40B4-BE49-F238E27FC236}">
              <a16:creationId xmlns:a16="http://schemas.microsoft.com/office/drawing/2014/main" id="{0C01FA4B-2152-42C1-825B-55DBB64E362F}"/>
            </a:ext>
          </a:extLst>
        </xdr:cNvPr>
        <xdr:cNvCxnSpPr/>
      </xdr:nvCxnSpPr>
      <xdr:spPr>
        <a:xfrm>
          <a:off x="14287500" y="166573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870" name="【公民館】&#10;有形固定資産減価償却率平均値テキスト">
          <a:extLst>
            <a:ext uri="{FF2B5EF4-FFF2-40B4-BE49-F238E27FC236}">
              <a16:creationId xmlns:a16="http://schemas.microsoft.com/office/drawing/2014/main" id="{0443707F-FEF2-4550-AFF4-B913D83EC272}"/>
            </a:ext>
          </a:extLst>
        </xdr:cNvPr>
        <xdr:cNvSpPr txBox="1"/>
      </xdr:nvSpPr>
      <xdr:spPr>
        <a:xfrm>
          <a:off x="14414500" y="17364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871" name="フローチャート: 判断 870">
          <a:extLst>
            <a:ext uri="{FF2B5EF4-FFF2-40B4-BE49-F238E27FC236}">
              <a16:creationId xmlns:a16="http://schemas.microsoft.com/office/drawing/2014/main" id="{F66C1919-5A20-4D32-B3A7-3808EED4664D}"/>
            </a:ext>
          </a:extLst>
        </xdr:cNvPr>
        <xdr:cNvSpPr/>
      </xdr:nvSpPr>
      <xdr:spPr>
        <a:xfrm>
          <a:off x="14325600" y="175094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872" name="フローチャート: 判断 871">
          <a:extLst>
            <a:ext uri="{FF2B5EF4-FFF2-40B4-BE49-F238E27FC236}">
              <a16:creationId xmlns:a16="http://schemas.microsoft.com/office/drawing/2014/main" id="{1F9FE8BE-068E-4886-877B-3DBD7FE87EBC}"/>
            </a:ext>
          </a:extLst>
        </xdr:cNvPr>
        <xdr:cNvSpPr/>
      </xdr:nvSpPr>
      <xdr:spPr>
        <a:xfrm>
          <a:off x="13578840" y="1746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873" name="フローチャート: 判断 872">
          <a:extLst>
            <a:ext uri="{FF2B5EF4-FFF2-40B4-BE49-F238E27FC236}">
              <a16:creationId xmlns:a16="http://schemas.microsoft.com/office/drawing/2014/main" id="{A2BD570E-D587-4599-B789-072C8C155788}"/>
            </a:ext>
          </a:extLst>
        </xdr:cNvPr>
        <xdr:cNvSpPr/>
      </xdr:nvSpPr>
      <xdr:spPr>
        <a:xfrm>
          <a:off x="12804140" y="1746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874" name="フローチャート: 判断 873">
          <a:extLst>
            <a:ext uri="{FF2B5EF4-FFF2-40B4-BE49-F238E27FC236}">
              <a16:creationId xmlns:a16="http://schemas.microsoft.com/office/drawing/2014/main" id="{B43AF416-D062-4BC1-A9B8-B5CB81204F9A}"/>
            </a:ext>
          </a:extLst>
        </xdr:cNvPr>
        <xdr:cNvSpPr/>
      </xdr:nvSpPr>
      <xdr:spPr>
        <a:xfrm>
          <a:off x="12029440" y="174828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875" name="フローチャート: 判断 874">
          <a:extLst>
            <a:ext uri="{FF2B5EF4-FFF2-40B4-BE49-F238E27FC236}">
              <a16:creationId xmlns:a16="http://schemas.microsoft.com/office/drawing/2014/main" id="{40955B20-4241-463E-806D-93A54BCF9557}"/>
            </a:ext>
          </a:extLst>
        </xdr:cNvPr>
        <xdr:cNvSpPr/>
      </xdr:nvSpPr>
      <xdr:spPr>
        <a:xfrm>
          <a:off x="11231880" y="174218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BE75CF14-7421-4F8B-B41C-E599ACCB58CB}"/>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17A2FE55-B173-4D91-A340-8C3D879EBE01}"/>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5AD5078B-2193-4D6A-8F80-1CACD2D32E38}"/>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7D0E2625-2EC1-4403-836A-AF69C1DE4CDB}"/>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7315F4D0-063B-4710-883B-549D61F5CA15}"/>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118745</xdr:rowOff>
    </xdr:from>
    <xdr:to>
      <xdr:col>85</xdr:col>
      <xdr:colOff>177800</xdr:colOff>
      <xdr:row>107</xdr:row>
      <xdr:rowOff>48895</xdr:rowOff>
    </xdr:to>
    <xdr:sp macro="" textlink="">
      <xdr:nvSpPr>
        <xdr:cNvPr id="881" name="楕円 880">
          <a:extLst>
            <a:ext uri="{FF2B5EF4-FFF2-40B4-BE49-F238E27FC236}">
              <a16:creationId xmlns:a16="http://schemas.microsoft.com/office/drawing/2014/main" id="{4E7B8A5B-E2C7-42F7-B2AB-ABF474C11B3C}"/>
            </a:ext>
          </a:extLst>
        </xdr:cNvPr>
        <xdr:cNvSpPr/>
      </xdr:nvSpPr>
      <xdr:spPr>
        <a:xfrm>
          <a:off x="14325600" y="1788858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97172</xdr:rowOff>
    </xdr:from>
    <xdr:ext cx="405111" cy="259045"/>
    <xdr:sp macro="" textlink="">
      <xdr:nvSpPr>
        <xdr:cNvPr id="882" name="【公民館】&#10;有形固定資産減価償却率該当値テキスト">
          <a:extLst>
            <a:ext uri="{FF2B5EF4-FFF2-40B4-BE49-F238E27FC236}">
              <a16:creationId xmlns:a16="http://schemas.microsoft.com/office/drawing/2014/main" id="{2DC90465-F3BB-4905-8BA9-43C7FFB88549}"/>
            </a:ext>
          </a:extLst>
        </xdr:cNvPr>
        <xdr:cNvSpPr txBox="1"/>
      </xdr:nvSpPr>
      <xdr:spPr>
        <a:xfrm>
          <a:off x="14414500" y="1786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25400</xdr:rowOff>
    </xdr:from>
    <xdr:to>
      <xdr:col>81</xdr:col>
      <xdr:colOff>101600</xdr:colOff>
      <xdr:row>106</xdr:row>
      <xdr:rowOff>127000</xdr:rowOff>
    </xdr:to>
    <xdr:sp macro="" textlink="">
      <xdr:nvSpPr>
        <xdr:cNvPr id="883" name="楕円 882">
          <a:extLst>
            <a:ext uri="{FF2B5EF4-FFF2-40B4-BE49-F238E27FC236}">
              <a16:creationId xmlns:a16="http://schemas.microsoft.com/office/drawing/2014/main" id="{4604EA2E-3297-495A-82FC-C14B4468470A}"/>
            </a:ext>
          </a:extLst>
        </xdr:cNvPr>
        <xdr:cNvSpPr/>
      </xdr:nvSpPr>
      <xdr:spPr>
        <a:xfrm>
          <a:off x="13578840" y="1779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76200</xdr:rowOff>
    </xdr:from>
    <xdr:to>
      <xdr:col>85</xdr:col>
      <xdr:colOff>127000</xdr:colOff>
      <xdr:row>106</xdr:row>
      <xdr:rowOff>169545</xdr:rowOff>
    </xdr:to>
    <xdr:cxnSp macro="">
      <xdr:nvCxnSpPr>
        <xdr:cNvPr id="884" name="直線コネクタ 883">
          <a:extLst>
            <a:ext uri="{FF2B5EF4-FFF2-40B4-BE49-F238E27FC236}">
              <a16:creationId xmlns:a16="http://schemas.microsoft.com/office/drawing/2014/main" id="{174DE18B-F057-4D1E-AD08-08E340F5D356}"/>
            </a:ext>
          </a:extLst>
        </xdr:cNvPr>
        <xdr:cNvCxnSpPr/>
      </xdr:nvCxnSpPr>
      <xdr:spPr>
        <a:xfrm>
          <a:off x="13629640" y="17846040"/>
          <a:ext cx="74676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149225</xdr:rowOff>
    </xdr:from>
    <xdr:to>
      <xdr:col>76</xdr:col>
      <xdr:colOff>165100</xdr:colOff>
      <xdr:row>106</xdr:row>
      <xdr:rowOff>79375</xdr:rowOff>
    </xdr:to>
    <xdr:sp macro="" textlink="">
      <xdr:nvSpPr>
        <xdr:cNvPr id="885" name="楕円 884">
          <a:extLst>
            <a:ext uri="{FF2B5EF4-FFF2-40B4-BE49-F238E27FC236}">
              <a16:creationId xmlns:a16="http://schemas.microsoft.com/office/drawing/2014/main" id="{59FBA31F-84B8-4139-B34E-22DD3911EE7F}"/>
            </a:ext>
          </a:extLst>
        </xdr:cNvPr>
        <xdr:cNvSpPr/>
      </xdr:nvSpPr>
      <xdr:spPr>
        <a:xfrm>
          <a:off x="12804140" y="17751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28575</xdr:rowOff>
    </xdr:from>
    <xdr:to>
      <xdr:col>81</xdr:col>
      <xdr:colOff>50800</xdr:colOff>
      <xdr:row>106</xdr:row>
      <xdr:rowOff>76200</xdr:rowOff>
    </xdr:to>
    <xdr:cxnSp macro="">
      <xdr:nvCxnSpPr>
        <xdr:cNvPr id="886" name="直線コネクタ 885">
          <a:extLst>
            <a:ext uri="{FF2B5EF4-FFF2-40B4-BE49-F238E27FC236}">
              <a16:creationId xmlns:a16="http://schemas.microsoft.com/office/drawing/2014/main" id="{6396A9ED-8A3B-49BF-BD7E-D600F17AB7CD}"/>
            </a:ext>
          </a:extLst>
        </xdr:cNvPr>
        <xdr:cNvCxnSpPr/>
      </xdr:nvCxnSpPr>
      <xdr:spPr>
        <a:xfrm>
          <a:off x="12854940" y="17798415"/>
          <a:ext cx="7747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50164</xdr:rowOff>
    </xdr:from>
    <xdr:to>
      <xdr:col>72</xdr:col>
      <xdr:colOff>38100</xdr:colOff>
      <xdr:row>105</xdr:row>
      <xdr:rowOff>151764</xdr:rowOff>
    </xdr:to>
    <xdr:sp macro="" textlink="">
      <xdr:nvSpPr>
        <xdr:cNvPr id="887" name="楕円 886">
          <a:extLst>
            <a:ext uri="{FF2B5EF4-FFF2-40B4-BE49-F238E27FC236}">
              <a16:creationId xmlns:a16="http://schemas.microsoft.com/office/drawing/2014/main" id="{47279363-35EE-45DE-9589-CA7C06829D38}"/>
            </a:ext>
          </a:extLst>
        </xdr:cNvPr>
        <xdr:cNvSpPr/>
      </xdr:nvSpPr>
      <xdr:spPr>
        <a:xfrm>
          <a:off x="12029440" y="176523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100964</xdr:rowOff>
    </xdr:from>
    <xdr:to>
      <xdr:col>76</xdr:col>
      <xdr:colOff>114300</xdr:colOff>
      <xdr:row>106</xdr:row>
      <xdr:rowOff>28575</xdr:rowOff>
    </xdr:to>
    <xdr:cxnSp macro="">
      <xdr:nvCxnSpPr>
        <xdr:cNvPr id="888" name="直線コネクタ 887">
          <a:extLst>
            <a:ext uri="{FF2B5EF4-FFF2-40B4-BE49-F238E27FC236}">
              <a16:creationId xmlns:a16="http://schemas.microsoft.com/office/drawing/2014/main" id="{CCF2393B-0730-4722-A873-B332E3968822}"/>
            </a:ext>
          </a:extLst>
        </xdr:cNvPr>
        <xdr:cNvCxnSpPr/>
      </xdr:nvCxnSpPr>
      <xdr:spPr>
        <a:xfrm>
          <a:off x="12072620" y="17703164"/>
          <a:ext cx="782320" cy="9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6350</xdr:rowOff>
    </xdr:from>
    <xdr:to>
      <xdr:col>67</xdr:col>
      <xdr:colOff>101600</xdr:colOff>
      <xdr:row>105</xdr:row>
      <xdr:rowOff>107950</xdr:rowOff>
    </xdr:to>
    <xdr:sp macro="" textlink="">
      <xdr:nvSpPr>
        <xdr:cNvPr id="889" name="楕円 888">
          <a:extLst>
            <a:ext uri="{FF2B5EF4-FFF2-40B4-BE49-F238E27FC236}">
              <a16:creationId xmlns:a16="http://schemas.microsoft.com/office/drawing/2014/main" id="{ABCC8F12-86D5-4A2D-9216-99BFD9E6E0BA}"/>
            </a:ext>
          </a:extLst>
        </xdr:cNvPr>
        <xdr:cNvSpPr/>
      </xdr:nvSpPr>
      <xdr:spPr>
        <a:xfrm>
          <a:off x="11231880" y="1760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57150</xdr:rowOff>
    </xdr:from>
    <xdr:to>
      <xdr:col>71</xdr:col>
      <xdr:colOff>177800</xdr:colOff>
      <xdr:row>105</xdr:row>
      <xdr:rowOff>100964</xdr:rowOff>
    </xdr:to>
    <xdr:cxnSp macro="">
      <xdr:nvCxnSpPr>
        <xdr:cNvPr id="890" name="直線コネクタ 889">
          <a:extLst>
            <a:ext uri="{FF2B5EF4-FFF2-40B4-BE49-F238E27FC236}">
              <a16:creationId xmlns:a16="http://schemas.microsoft.com/office/drawing/2014/main" id="{E83EDF2B-FF7E-4423-BE99-E4E78DC1F647}"/>
            </a:ext>
          </a:extLst>
        </xdr:cNvPr>
        <xdr:cNvCxnSpPr/>
      </xdr:nvCxnSpPr>
      <xdr:spPr>
        <a:xfrm>
          <a:off x="11282680" y="17659350"/>
          <a:ext cx="78994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891" name="n_1aveValue【公民館】&#10;有形固定資産減価償却率">
          <a:extLst>
            <a:ext uri="{FF2B5EF4-FFF2-40B4-BE49-F238E27FC236}">
              <a16:creationId xmlns:a16="http://schemas.microsoft.com/office/drawing/2014/main" id="{2E818FD9-78EC-4521-8501-32150377C547}"/>
            </a:ext>
          </a:extLst>
        </xdr:cNvPr>
        <xdr:cNvSpPr txBox="1"/>
      </xdr:nvSpPr>
      <xdr:spPr>
        <a:xfrm>
          <a:off x="13437244" y="1725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892" name="n_2aveValue【公民館】&#10;有形固定資産減価償却率">
          <a:extLst>
            <a:ext uri="{FF2B5EF4-FFF2-40B4-BE49-F238E27FC236}">
              <a16:creationId xmlns:a16="http://schemas.microsoft.com/office/drawing/2014/main" id="{C4010659-CBDA-4395-A7D8-43192E9C3DDB}"/>
            </a:ext>
          </a:extLst>
        </xdr:cNvPr>
        <xdr:cNvSpPr txBox="1"/>
      </xdr:nvSpPr>
      <xdr:spPr>
        <a:xfrm>
          <a:off x="12675244" y="1725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893" name="n_3aveValue【公民館】&#10;有形固定資産減価償却率">
          <a:extLst>
            <a:ext uri="{FF2B5EF4-FFF2-40B4-BE49-F238E27FC236}">
              <a16:creationId xmlns:a16="http://schemas.microsoft.com/office/drawing/2014/main" id="{B5466555-B86A-408E-9CEC-156B09F2A632}"/>
            </a:ext>
          </a:extLst>
        </xdr:cNvPr>
        <xdr:cNvSpPr txBox="1"/>
      </xdr:nvSpPr>
      <xdr:spPr>
        <a:xfrm>
          <a:off x="1190054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894" name="n_4aveValue【公民館】&#10;有形固定資産減価償却率">
          <a:extLst>
            <a:ext uri="{FF2B5EF4-FFF2-40B4-BE49-F238E27FC236}">
              <a16:creationId xmlns:a16="http://schemas.microsoft.com/office/drawing/2014/main" id="{81B4D4F2-64DB-4F32-95B3-550DCEA44BEF}"/>
            </a:ext>
          </a:extLst>
        </xdr:cNvPr>
        <xdr:cNvSpPr txBox="1"/>
      </xdr:nvSpPr>
      <xdr:spPr>
        <a:xfrm>
          <a:off x="11102984" y="17200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118127</xdr:rowOff>
    </xdr:from>
    <xdr:ext cx="405111" cy="259045"/>
    <xdr:sp macro="" textlink="">
      <xdr:nvSpPr>
        <xdr:cNvPr id="895" name="n_1mainValue【公民館】&#10;有形固定資産減価償却率">
          <a:extLst>
            <a:ext uri="{FF2B5EF4-FFF2-40B4-BE49-F238E27FC236}">
              <a16:creationId xmlns:a16="http://schemas.microsoft.com/office/drawing/2014/main" id="{5FFBDD0B-C1D2-4748-BD69-3E48993A6015}"/>
            </a:ext>
          </a:extLst>
        </xdr:cNvPr>
        <xdr:cNvSpPr txBox="1"/>
      </xdr:nvSpPr>
      <xdr:spPr>
        <a:xfrm>
          <a:off x="13437244" y="1788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70502</xdr:rowOff>
    </xdr:from>
    <xdr:ext cx="405111" cy="259045"/>
    <xdr:sp macro="" textlink="">
      <xdr:nvSpPr>
        <xdr:cNvPr id="896" name="n_2mainValue【公民館】&#10;有形固定資産減価償却率">
          <a:extLst>
            <a:ext uri="{FF2B5EF4-FFF2-40B4-BE49-F238E27FC236}">
              <a16:creationId xmlns:a16="http://schemas.microsoft.com/office/drawing/2014/main" id="{C8122CAD-8736-429B-9592-06713356C291}"/>
            </a:ext>
          </a:extLst>
        </xdr:cNvPr>
        <xdr:cNvSpPr txBox="1"/>
      </xdr:nvSpPr>
      <xdr:spPr>
        <a:xfrm>
          <a:off x="12675244" y="1784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142891</xdr:rowOff>
    </xdr:from>
    <xdr:ext cx="405111" cy="259045"/>
    <xdr:sp macro="" textlink="">
      <xdr:nvSpPr>
        <xdr:cNvPr id="897" name="n_3mainValue【公民館】&#10;有形固定資産減価償却率">
          <a:extLst>
            <a:ext uri="{FF2B5EF4-FFF2-40B4-BE49-F238E27FC236}">
              <a16:creationId xmlns:a16="http://schemas.microsoft.com/office/drawing/2014/main" id="{161A6E92-8C52-4276-A9A6-814DAD1117FD}"/>
            </a:ext>
          </a:extLst>
        </xdr:cNvPr>
        <xdr:cNvSpPr txBox="1"/>
      </xdr:nvSpPr>
      <xdr:spPr>
        <a:xfrm>
          <a:off x="11900544" y="17745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99077</xdr:rowOff>
    </xdr:from>
    <xdr:ext cx="405111" cy="259045"/>
    <xdr:sp macro="" textlink="">
      <xdr:nvSpPr>
        <xdr:cNvPr id="898" name="n_4mainValue【公民館】&#10;有形固定資産減価償却率">
          <a:extLst>
            <a:ext uri="{FF2B5EF4-FFF2-40B4-BE49-F238E27FC236}">
              <a16:creationId xmlns:a16="http://schemas.microsoft.com/office/drawing/2014/main" id="{0500D422-923C-44BD-8ECF-1B6FE8468FE5}"/>
            </a:ext>
          </a:extLst>
        </xdr:cNvPr>
        <xdr:cNvSpPr txBox="1"/>
      </xdr:nvSpPr>
      <xdr:spPr>
        <a:xfrm>
          <a:off x="11102984" y="1770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5F119138-6225-4E6C-A748-311C6DA3C50B}"/>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AFFF16DB-70D5-4167-99AF-052E43DBF2EE}"/>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02196887-5119-4307-8564-CB7C5CE80DE7}"/>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BA527D41-A5FF-49EB-A788-F9350D400EF5}"/>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8BD60CB0-DC8C-4B2F-9D27-8F240D758583}"/>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F201E50F-53D4-4E64-A46B-EFAB76B0F542}"/>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37C83B01-9544-4A42-B3BC-32EA615F6A7A}"/>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77684994-248D-411F-97EC-FF6283C5D1E4}"/>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0A0865E7-2001-4947-B00E-A58C466DA0B5}"/>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08D1C15B-C284-4CD1-908E-E30A56AE461A}"/>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9" name="直線コネクタ 908">
          <a:extLst>
            <a:ext uri="{FF2B5EF4-FFF2-40B4-BE49-F238E27FC236}">
              <a16:creationId xmlns:a16="http://schemas.microsoft.com/office/drawing/2014/main" id="{323A9B9C-1843-45E1-A47A-013473B83022}"/>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0" name="テキスト ボックス 909">
          <a:extLst>
            <a:ext uri="{FF2B5EF4-FFF2-40B4-BE49-F238E27FC236}">
              <a16:creationId xmlns:a16="http://schemas.microsoft.com/office/drawing/2014/main" id="{50ED4A98-974B-4E20-81B3-E0CA3D5341A9}"/>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1" name="直線コネクタ 910">
          <a:extLst>
            <a:ext uri="{FF2B5EF4-FFF2-40B4-BE49-F238E27FC236}">
              <a16:creationId xmlns:a16="http://schemas.microsoft.com/office/drawing/2014/main" id="{EAC49C43-A4B2-4E22-A6B3-D166E35DDAE5}"/>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2" name="テキスト ボックス 911">
          <a:extLst>
            <a:ext uri="{FF2B5EF4-FFF2-40B4-BE49-F238E27FC236}">
              <a16:creationId xmlns:a16="http://schemas.microsoft.com/office/drawing/2014/main" id="{57A90BEB-EAFC-4B78-AE68-08790687DA6E}"/>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3" name="直線コネクタ 912">
          <a:extLst>
            <a:ext uri="{FF2B5EF4-FFF2-40B4-BE49-F238E27FC236}">
              <a16:creationId xmlns:a16="http://schemas.microsoft.com/office/drawing/2014/main" id="{9300F1DE-1356-41EA-A94A-CA31D9868C68}"/>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4" name="テキスト ボックス 913">
          <a:extLst>
            <a:ext uri="{FF2B5EF4-FFF2-40B4-BE49-F238E27FC236}">
              <a16:creationId xmlns:a16="http://schemas.microsoft.com/office/drawing/2014/main" id="{B30B6A9E-D6E5-45D3-9135-49D49856221F}"/>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5" name="直線コネクタ 914">
          <a:extLst>
            <a:ext uri="{FF2B5EF4-FFF2-40B4-BE49-F238E27FC236}">
              <a16:creationId xmlns:a16="http://schemas.microsoft.com/office/drawing/2014/main" id="{659B2484-F095-4E77-BC41-8112744FE3F1}"/>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6" name="テキスト ボックス 915">
          <a:extLst>
            <a:ext uri="{FF2B5EF4-FFF2-40B4-BE49-F238E27FC236}">
              <a16:creationId xmlns:a16="http://schemas.microsoft.com/office/drawing/2014/main" id="{5C3277B4-973F-46F7-958C-D7A9046FD5A2}"/>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8BCFA6F8-DBA5-48D0-959D-5C51EEE550C1}"/>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2DFF789A-0C17-4988-AD3C-F972E596DA8E}"/>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公民館】&#10;一人当たり面積グラフ枠">
          <a:extLst>
            <a:ext uri="{FF2B5EF4-FFF2-40B4-BE49-F238E27FC236}">
              <a16:creationId xmlns:a16="http://schemas.microsoft.com/office/drawing/2014/main" id="{7E5455BC-F215-46BD-8229-93EAF88A8341}"/>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920" name="直線コネクタ 919">
          <a:extLst>
            <a:ext uri="{FF2B5EF4-FFF2-40B4-BE49-F238E27FC236}">
              <a16:creationId xmlns:a16="http://schemas.microsoft.com/office/drawing/2014/main" id="{48417876-4916-44FD-880E-EB3DED469D20}"/>
            </a:ext>
          </a:extLst>
        </xdr:cNvPr>
        <xdr:cNvCxnSpPr/>
      </xdr:nvCxnSpPr>
      <xdr:spPr>
        <a:xfrm flipV="1">
          <a:off x="19509104" y="16973551"/>
          <a:ext cx="0" cy="1203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921" name="【公民館】&#10;一人当たり面積最小値テキスト">
          <a:extLst>
            <a:ext uri="{FF2B5EF4-FFF2-40B4-BE49-F238E27FC236}">
              <a16:creationId xmlns:a16="http://schemas.microsoft.com/office/drawing/2014/main" id="{E2F8BD3F-6A24-4A2B-A5A6-B261A86A2253}"/>
            </a:ext>
          </a:extLst>
        </xdr:cNvPr>
        <xdr:cNvSpPr txBox="1"/>
      </xdr:nvSpPr>
      <xdr:spPr>
        <a:xfrm>
          <a:off x="19547840" y="1818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22" name="直線コネクタ 921">
          <a:extLst>
            <a:ext uri="{FF2B5EF4-FFF2-40B4-BE49-F238E27FC236}">
              <a16:creationId xmlns:a16="http://schemas.microsoft.com/office/drawing/2014/main" id="{55CB3D6C-93AE-4020-8E43-1B2A9313EAE5}"/>
            </a:ext>
          </a:extLst>
        </xdr:cNvPr>
        <xdr:cNvCxnSpPr/>
      </xdr:nvCxnSpPr>
      <xdr:spPr>
        <a:xfrm>
          <a:off x="19443700" y="18176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923" name="【公民館】&#10;一人当たり面積最大値テキスト">
          <a:extLst>
            <a:ext uri="{FF2B5EF4-FFF2-40B4-BE49-F238E27FC236}">
              <a16:creationId xmlns:a16="http://schemas.microsoft.com/office/drawing/2014/main" id="{C4E53D1F-98D2-47F5-BF7A-62A1DF20F7B6}"/>
            </a:ext>
          </a:extLst>
        </xdr:cNvPr>
        <xdr:cNvSpPr txBox="1"/>
      </xdr:nvSpPr>
      <xdr:spPr>
        <a:xfrm>
          <a:off x="19547840" y="1675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924" name="直線コネクタ 923">
          <a:extLst>
            <a:ext uri="{FF2B5EF4-FFF2-40B4-BE49-F238E27FC236}">
              <a16:creationId xmlns:a16="http://schemas.microsoft.com/office/drawing/2014/main" id="{9F9E840C-0638-442E-9DBB-2976F9024887}"/>
            </a:ext>
          </a:extLst>
        </xdr:cNvPr>
        <xdr:cNvCxnSpPr/>
      </xdr:nvCxnSpPr>
      <xdr:spPr>
        <a:xfrm>
          <a:off x="19443700" y="169735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macro="" textlink="">
      <xdr:nvSpPr>
        <xdr:cNvPr id="925" name="【公民館】&#10;一人当たり面積平均値テキスト">
          <a:extLst>
            <a:ext uri="{FF2B5EF4-FFF2-40B4-BE49-F238E27FC236}">
              <a16:creationId xmlns:a16="http://schemas.microsoft.com/office/drawing/2014/main" id="{37845EB7-1A88-4645-9BB3-E199DF9A2344}"/>
            </a:ext>
          </a:extLst>
        </xdr:cNvPr>
        <xdr:cNvSpPr txBox="1"/>
      </xdr:nvSpPr>
      <xdr:spPr>
        <a:xfrm>
          <a:off x="19547840" y="17795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926" name="フローチャート: 判断 925">
          <a:extLst>
            <a:ext uri="{FF2B5EF4-FFF2-40B4-BE49-F238E27FC236}">
              <a16:creationId xmlns:a16="http://schemas.microsoft.com/office/drawing/2014/main" id="{99A09BFD-1D1F-4AAD-8F4E-9EB8D9313F14}"/>
            </a:ext>
          </a:extLst>
        </xdr:cNvPr>
        <xdr:cNvSpPr/>
      </xdr:nvSpPr>
      <xdr:spPr>
        <a:xfrm>
          <a:off x="19458940" y="1794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927" name="フローチャート: 判断 926">
          <a:extLst>
            <a:ext uri="{FF2B5EF4-FFF2-40B4-BE49-F238E27FC236}">
              <a16:creationId xmlns:a16="http://schemas.microsoft.com/office/drawing/2014/main" id="{8E8568CB-CE6B-4370-B32D-D11564AF7279}"/>
            </a:ext>
          </a:extLst>
        </xdr:cNvPr>
        <xdr:cNvSpPr/>
      </xdr:nvSpPr>
      <xdr:spPr>
        <a:xfrm>
          <a:off x="18735040" y="179377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928" name="フローチャート: 判断 927">
          <a:extLst>
            <a:ext uri="{FF2B5EF4-FFF2-40B4-BE49-F238E27FC236}">
              <a16:creationId xmlns:a16="http://schemas.microsoft.com/office/drawing/2014/main" id="{A4906D45-25E2-4C10-8511-CD4EB133744C}"/>
            </a:ext>
          </a:extLst>
        </xdr:cNvPr>
        <xdr:cNvSpPr/>
      </xdr:nvSpPr>
      <xdr:spPr>
        <a:xfrm>
          <a:off x="17937480" y="1794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929" name="フローチャート: 判断 928">
          <a:extLst>
            <a:ext uri="{FF2B5EF4-FFF2-40B4-BE49-F238E27FC236}">
              <a16:creationId xmlns:a16="http://schemas.microsoft.com/office/drawing/2014/main" id="{3C44E503-8ABD-45E4-9A87-BB3231D399D6}"/>
            </a:ext>
          </a:extLst>
        </xdr:cNvPr>
        <xdr:cNvSpPr/>
      </xdr:nvSpPr>
      <xdr:spPr>
        <a:xfrm>
          <a:off x="17162780" y="1794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macro="" textlink="">
      <xdr:nvSpPr>
        <xdr:cNvPr id="930" name="フローチャート: 判断 929">
          <a:extLst>
            <a:ext uri="{FF2B5EF4-FFF2-40B4-BE49-F238E27FC236}">
              <a16:creationId xmlns:a16="http://schemas.microsoft.com/office/drawing/2014/main" id="{5F6610BF-6829-4211-B2BA-BE6ED5431F00}"/>
            </a:ext>
          </a:extLst>
        </xdr:cNvPr>
        <xdr:cNvSpPr/>
      </xdr:nvSpPr>
      <xdr:spPr>
        <a:xfrm>
          <a:off x="16388080" y="179377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3C605D27-717F-476B-8DBB-EAA9EFACC3CE}"/>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6FC6124A-6FDD-479E-B615-EE322D387EC1}"/>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2F67A9CC-3FE2-489A-BF32-A87F0A0A1408}"/>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BE3ACD70-E2B1-491A-8D80-658A36C84B0F}"/>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247B3B81-6C78-4511-9D17-116FBA20D394}"/>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80263</xdr:rowOff>
    </xdr:from>
    <xdr:to>
      <xdr:col>116</xdr:col>
      <xdr:colOff>114300</xdr:colOff>
      <xdr:row>108</xdr:row>
      <xdr:rowOff>10413</xdr:rowOff>
    </xdr:to>
    <xdr:sp macro="" textlink="">
      <xdr:nvSpPr>
        <xdr:cNvPr id="936" name="楕円 935">
          <a:extLst>
            <a:ext uri="{FF2B5EF4-FFF2-40B4-BE49-F238E27FC236}">
              <a16:creationId xmlns:a16="http://schemas.microsoft.com/office/drawing/2014/main" id="{48588745-D720-4CED-9842-8018F52DC2DF}"/>
            </a:ext>
          </a:extLst>
        </xdr:cNvPr>
        <xdr:cNvSpPr/>
      </xdr:nvSpPr>
      <xdr:spPr>
        <a:xfrm>
          <a:off x="19458940" y="180177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166640</xdr:rowOff>
    </xdr:from>
    <xdr:ext cx="469744" cy="259045"/>
    <xdr:sp macro="" textlink="">
      <xdr:nvSpPr>
        <xdr:cNvPr id="937" name="【公民館】&#10;一人当たり面積該当値テキスト">
          <a:extLst>
            <a:ext uri="{FF2B5EF4-FFF2-40B4-BE49-F238E27FC236}">
              <a16:creationId xmlns:a16="http://schemas.microsoft.com/office/drawing/2014/main" id="{9258E997-2CAB-4C75-93CF-70BB1BBD7BAA}"/>
            </a:ext>
          </a:extLst>
        </xdr:cNvPr>
        <xdr:cNvSpPr txBox="1"/>
      </xdr:nvSpPr>
      <xdr:spPr>
        <a:xfrm>
          <a:off x="19547840" y="17936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82550</xdr:rowOff>
    </xdr:from>
    <xdr:to>
      <xdr:col>112</xdr:col>
      <xdr:colOff>38100</xdr:colOff>
      <xdr:row>108</xdr:row>
      <xdr:rowOff>12700</xdr:rowOff>
    </xdr:to>
    <xdr:sp macro="" textlink="">
      <xdr:nvSpPr>
        <xdr:cNvPr id="938" name="楕円 937">
          <a:extLst>
            <a:ext uri="{FF2B5EF4-FFF2-40B4-BE49-F238E27FC236}">
              <a16:creationId xmlns:a16="http://schemas.microsoft.com/office/drawing/2014/main" id="{9B6DEAC6-4A49-487B-B99B-E8BEFA033A2F}"/>
            </a:ext>
          </a:extLst>
        </xdr:cNvPr>
        <xdr:cNvSpPr/>
      </xdr:nvSpPr>
      <xdr:spPr>
        <a:xfrm>
          <a:off x="18735040" y="180200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131063</xdr:rowOff>
    </xdr:from>
    <xdr:to>
      <xdr:col>116</xdr:col>
      <xdr:colOff>63500</xdr:colOff>
      <xdr:row>107</xdr:row>
      <xdr:rowOff>133350</xdr:rowOff>
    </xdr:to>
    <xdr:cxnSp macro="">
      <xdr:nvCxnSpPr>
        <xdr:cNvPr id="939" name="直線コネクタ 938">
          <a:extLst>
            <a:ext uri="{FF2B5EF4-FFF2-40B4-BE49-F238E27FC236}">
              <a16:creationId xmlns:a16="http://schemas.microsoft.com/office/drawing/2014/main" id="{F5C39A4E-6384-49F3-91CE-EEC07DEF4D1F}"/>
            </a:ext>
          </a:extLst>
        </xdr:cNvPr>
        <xdr:cNvCxnSpPr/>
      </xdr:nvCxnSpPr>
      <xdr:spPr>
        <a:xfrm flipV="1">
          <a:off x="18778220" y="18068543"/>
          <a:ext cx="73152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84837</xdr:rowOff>
    </xdr:from>
    <xdr:to>
      <xdr:col>107</xdr:col>
      <xdr:colOff>101600</xdr:colOff>
      <xdr:row>108</xdr:row>
      <xdr:rowOff>14987</xdr:rowOff>
    </xdr:to>
    <xdr:sp macro="" textlink="">
      <xdr:nvSpPr>
        <xdr:cNvPr id="940" name="楕円 939">
          <a:extLst>
            <a:ext uri="{FF2B5EF4-FFF2-40B4-BE49-F238E27FC236}">
              <a16:creationId xmlns:a16="http://schemas.microsoft.com/office/drawing/2014/main" id="{32A8DB69-DC88-4120-861D-C6E80BED188C}"/>
            </a:ext>
          </a:extLst>
        </xdr:cNvPr>
        <xdr:cNvSpPr/>
      </xdr:nvSpPr>
      <xdr:spPr>
        <a:xfrm>
          <a:off x="17937480" y="180223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133350</xdr:rowOff>
    </xdr:from>
    <xdr:to>
      <xdr:col>111</xdr:col>
      <xdr:colOff>177800</xdr:colOff>
      <xdr:row>107</xdr:row>
      <xdr:rowOff>135637</xdr:rowOff>
    </xdr:to>
    <xdr:cxnSp macro="">
      <xdr:nvCxnSpPr>
        <xdr:cNvPr id="941" name="直線コネクタ 940">
          <a:extLst>
            <a:ext uri="{FF2B5EF4-FFF2-40B4-BE49-F238E27FC236}">
              <a16:creationId xmlns:a16="http://schemas.microsoft.com/office/drawing/2014/main" id="{AA43C93A-9C86-4D83-9661-5310992F45C6}"/>
            </a:ext>
          </a:extLst>
        </xdr:cNvPr>
        <xdr:cNvCxnSpPr/>
      </xdr:nvCxnSpPr>
      <xdr:spPr>
        <a:xfrm flipV="1">
          <a:off x="17988280" y="18070830"/>
          <a:ext cx="78994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84837</xdr:rowOff>
    </xdr:from>
    <xdr:to>
      <xdr:col>102</xdr:col>
      <xdr:colOff>165100</xdr:colOff>
      <xdr:row>108</xdr:row>
      <xdr:rowOff>14987</xdr:rowOff>
    </xdr:to>
    <xdr:sp macro="" textlink="">
      <xdr:nvSpPr>
        <xdr:cNvPr id="942" name="楕円 941">
          <a:extLst>
            <a:ext uri="{FF2B5EF4-FFF2-40B4-BE49-F238E27FC236}">
              <a16:creationId xmlns:a16="http://schemas.microsoft.com/office/drawing/2014/main" id="{E9169A00-614C-48C9-BB72-FC07367704F5}"/>
            </a:ext>
          </a:extLst>
        </xdr:cNvPr>
        <xdr:cNvSpPr/>
      </xdr:nvSpPr>
      <xdr:spPr>
        <a:xfrm>
          <a:off x="17162780" y="180223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135637</xdr:rowOff>
    </xdr:from>
    <xdr:to>
      <xdr:col>107</xdr:col>
      <xdr:colOff>50800</xdr:colOff>
      <xdr:row>107</xdr:row>
      <xdr:rowOff>135637</xdr:rowOff>
    </xdr:to>
    <xdr:cxnSp macro="">
      <xdr:nvCxnSpPr>
        <xdr:cNvPr id="943" name="直線コネクタ 942">
          <a:extLst>
            <a:ext uri="{FF2B5EF4-FFF2-40B4-BE49-F238E27FC236}">
              <a16:creationId xmlns:a16="http://schemas.microsoft.com/office/drawing/2014/main" id="{B637EC7F-524B-4D60-82B2-667B5B042F21}"/>
            </a:ext>
          </a:extLst>
        </xdr:cNvPr>
        <xdr:cNvCxnSpPr/>
      </xdr:nvCxnSpPr>
      <xdr:spPr>
        <a:xfrm>
          <a:off x="17213580" y="18073117"/>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87122</xdr:rowOff>
    </xdr:from>
    <xdr:to>
      <xdr:col>98</xdr:col>
      <xdr:colOff>38100</xdr:colOff>
      <xdr:row>108</xdr:row>
      <xdr:rowOff>17272</xdr:rowOff>
    </xdr:to>
    <xdr:sp macro="" textlink="">
      <xdr:nvSpPr>
        <xdr:cNvPr id="944" name="楕円 943">
          <a:extLst>
            <a:ext uri="{FF2B5EF4-FFF2-40B4-BE49-F238E27FC236}">
              <a16:creationId xmlns:a16="http://schemas.microsoft.com/office/drawing/2014/main" id="{B14162EC-BF68-43A9-8F50-43B1AFA28D7D}"/>
            </a:ext>
          </a:extLst>
        </xdr:cNvPr>
        <xdr:cNvSpPr/>
      </xdr:nvSpPr>
      <xdr:spPr>
        <a:xfrm>
          <a:off x="16388080" y="180246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135637</xdr:rowOff>
    </xdr:from>
    <xdr:to>
      <xdr:col>102</xdr:col>
      <xdr:colOff>114300</xdr:colOff>
      <xdr:row>107</xdr:row>
      <xdr:rowOff>137922</xdr:rowOff>
    </xdr:to>
    <xdr:cxnSp macro="">
      <xdr:nvCxnSpPr>
        <xdr:cNvPr id="945" name="直線コネクタ 944">
          <a:extLst>
            <a:ext uri="{FF2B5EF4-FFF2-40B4-BE49-F238E27FC236}">
              <a16:creationId xmlns:a16="http://schemas.microsoft.com/office/drawing/2014/main" id="{D2E92FA9-AD60-4401-BDB1-415B2AC8CC34}"/>
            </a:ext>
          </a:extLst>
        </xdr:cNvPr>
        <xdr:cNvCxnSpPr/>
      </xdr:nvCxnSpPr>
      <xdr:spPr>
        <a:xfrm flipV="1">
          <a:off x="16431260" y="18073117"/>
          <a:ext cx="78232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macro="" textlink="">
      <xdr:nvSpPr>
        <xdr:cNvPr id="946" name="n_1aveValue【公民館】&#10;一人当たり面積">
          <a:extLst>
            <a:ext uri="{FF2B5EF4-FFF2-40B4-BE49-F238E27FC236}">
              <a16:creationId xmlns:a16="http://schemas.microsoft.com/office/drawing/2014/main" id="{06DF5B79-41DB-41E7-BFBA-BE9AAC84EFDA}"/>
            </a:ext>
          </a:extLst>
        </xdr:cNvPr>
        <xdr:cNvSpPr txBox="1"/>
      </xdr:nvSpPr>
      <xdr:spPr>
        <a:xfrm>
          <a:off x="18561127" y="1772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122953</xdr:rowOff>
    </xdr:from>
    <xdr:ext cx="469744" cy="259045"/>
    <xdr:sp macro="" textlink="">
      <xdr:nvSpPr>
        <xdr:cNvPr id="947" name="n_2aveValue【公民館】&#10;一人当たり面積">
          <a:extLst>
            <a:ext uri="{FF2B5EF4-FFF2-40B4-BE49-F238E27FC236}">
              <a16:creationId xmlns:a16="http://schemas.microsoft.com/office/drawing/2014/main" id="{6EDC3D26-B19C-4953-B843-5C728084665F}"/>
            </a:ext>
          </a:extLst>
        </xdr:cNvPr>
        <xdr:cNvSpPr txBox="1"/>
      </xdr:nvSpPr>
      <xdr:spPr>
        <a:xfrm>
          <a:off x="17776267" y="1772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122953</xdr:rowOff>
    </xdr:from>
    <xdr:ext cx="469744" cy="259045"/>
    <xdr:sp macro="" textlink="">
      <xdr:nvSpPr>
        <xdr:cNvPr id="948" name="n_3aveValue【公民館】&#10;一人当たり面積">
          <a:extLst>
            <a:ext uri="{FF2B5EF4-FFF2-40B4-BE49-F238E27FC236}">
              <a16:creationId xmlns:a16="http://schemas.microsoft.com/office/drawing/2014/main" id="{176F3504-6828-4E43-AABB-8D50AD17F2EE}"/>
            </a:ext>
          </a:extLst>
        </xdr:cNvPr>
        <xdr:cNvSpPr txBox="1"/>
      </xdr:nvSpPr>
      <xdr:spPr>
        <a:xfrm>
          <a:off x="17001567" y="1772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118381</xdr:rowOff>
    </xdr:from>
    <xdr:ext cx="469744" cy="259045"/>
    <xdr:sp macro="" textlink="">
      <xdr:nvSpPr>
        <xdr:cNvPr id="949" name="n_4aveValue【公民館】&#10;一人当たり面積">
          <a:extLst>
            <a:ext uri="{FF2B5EF4-FFF2-40B4-BE49-F238E27FC236}">
              <a16:creationId xmlns:a16="http://schemas.microsoft.com/office/drawing/2014/main" id="{C6AA6C2E-6012-4D1F-8AA7-9462ABC82850}"/>
            </a:ext>
          </a:extLst>
        </xdr:cNvPr>
        <xdr:cNvSpPr txBox="1"/>
      </xdr:nvSpPr>
      <xdr:spPr>
        <a:xfrm>
          <a:off x="16226867" y="1772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3827</xdr:rowOff>
    </xdr:from>
    <xdr:ext cx="469744" cy="259045"/>
    <xdr:sp macro="" textlink="">
      <xdr:nvSpPr>
        <xdr:cNvPr id="950" name="n_1mainValue【公民館】&#10;一人当たり面積">
          <a:extLst>
            <a:ext uri="{FF2B5EF4-FFF2-40B4-BE49-F238E27FC236}">
              <a16:creationId xmlns:a16="http://schemas.microsoft.com/office/drawing/2014/main" id="{471A8425-443F-4044-8AD5-655EDACB907C}"/>
            </a:ext>
          </a:extLst>
        </xdr:cNvPr>
        <xdr:cNvSpPr txBox="1"/>
      </xdr:nvSpPr>
      <xdr:spPr>
        <a:xfrm>
          <a:off x="185611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6114</xdr:rowOff>
    </xdr:from>
    <xdr:ext cx="469744" cy="259045"/>
    <xdr:sp macro="" textlink="">
      <xdr:nvSpPr>
        <xdr:cNvPr id="951" name="n_2mainValue【公民館】&#10;一人当たり面積">
          <a:extLst>
            <a:ext uri="{FF2B5EF4-FFF2-40B4-BE49-F238E27FC236}">
              <a16:creationId xmlns:a16="http://schemas.microsoft.com/office/drawing/2014/main" id="{E452C79C-168C-41A1-BB97-BA29F6AB910E}"/>
            </a:ext>
          </a:extLst>
        </xdr:cNvPr>
        <xdr:cNvSpPr txBox="1"/>
      </xdr:nvSpPr>
      <xdr:spPr>
        <a:xfrm>
          <a:off x="17776267" y="1811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6114</xdr:rowOff>
    </xdr:from>
    <xdr:ext cx="469744" cy="259045"/>
    <xdr:sp macro="" textlink="">
      <xdr:nvSpPr>
        <xdr:cNvPr id="952" name="n_3mainValue【公民館】&#10;一人当たり面積">
          <a:extLst>
            <a:ext uri="{FF2B5EF4-FFF2-40B4-BE49-F238E27FC236}">
              <a16:creationId xmlns:a16="http://schemas.microsoft.com/office/drawing/2014/main" id="{6CD363E4-D6CA-48E0-A3B0-7741123C220B}"/>
            </a:ext>
          </a:extLst>
        </xdr:cNvPr>
        <xdr:cNvSpPr txBox="1"/>
      </xdr:nvSpPr>
      <xdr:spPr>
        <a:xfrm>
          <a:off x="17001567" y="1811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8399</xdr:rowOff>
    </xdr:from>
    <xdr:ext cx="469744" cy="259045"/>
    <xdr:sp macro="" textlink="">
      <xdr:nvSpPr>
        <xdr:cNvPr id="953" name="n_4mainValue【公民館】&#10;一人当たり面積">
          <a:extLst>
            <a:ext uri="{FF2B5EF4-FFF2-40B4-BE49-F238E27FC236}">
              <a16:creationId xmlns:a16="http://schemas.microsoft.com/office/drawing/2014/main" id="{791E6556-722B-4EBC-AD6C-B114DA0EB57D}"/>
            </a:ext>
          </a:extLst>
        </xdr:cNvPr>
        <xdr:cNvSpPr txBox="1"/>
      </xdr:nvSpPr>
      <xdr:spPr>
        <a:xfrm>
          <a:off x="16226867" y="1811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8EF159A5-441A-438A-9429-229EDF3B11C7}"/>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57D29C9A-5AE0-4AD2-B63B-CAB6003E04A9}"/>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DC7C8D65-33E1-4473-B82B-4068D29419BB}"/>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橋りょうは、更新を計画的に進めているため、類似団体内平均値や全国平均と比較し、有形固定資産減価償却率が低い数値となっている。今後も計画的な更新を進めていく。認定こども園・幼稚園・保育所、公民館、学校施設は、類似団体内平均値や全国平均を上回っており、老朽化が進んでいる。市が所有する幼稚園園舎</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棟のうち、昭和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年代に建築されたものが８棟、保育所は、市が所有する</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棟のうち、昭和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年代に建築されたものが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棟であり、老朽化が進み、類似団体内平均値と比較して大きく上回っている。幼稚園については、少子化の影響で休園とした園もあり、現在、統廃合を進めている。現在使用している園舎については、耐震基準をほぼ満たしている状況にあるので、老朽化はしているものの、計画的な修繕を行い、施設の長寿命化を図っていく。</a:t>
          </a:r>
        </a:p>
        <a:p>
          <a:r>
            <a:rPr kumimoji="1" lang="ja-JP" altLang="en-US" sz="1300">
              <a:latin typeface="ＭＳ Ｐゴシック" panose="020B0600070205080204" pitchFamily="50" charset="-128"/>
              <a:ea typeface="ＭＳ Ｐゴシック" panose="020B0600070205080204" pitchFamily="50" charset="-128"/>
            </a:rPr>
            <a:t>　幼稚園・保育所の一人当たりの面積が類似団体内平均値を大きく上回っているのは、市立幼稚園が多く私立幼稚園が少ないことが原因と考えられるが（市立幼稚園７園、私立幼稚園２園）、現在の少子化や保育需要の変化などを勘案していく中で、幼稚園と保育園の統廃合などを検討していく必要がある。</a:t>
          </a:r>
        </a:p>
        <a:p>
          <a:r>
            <a:rPr kumimoji="1" lang="ja-JP" altLang="en-US" sz="1300">
              <a:latin typeface="ＭＳ Ｐゴシック" panose="020B0600070205080204" pitchFamily="50" charset="-128"/>
              <a:ea typeface="ＭＳ Ｐゴシック" panose="020B0600070205080204" pitchFamily="50" charset="-128"/>
            </a:rPr>
            <a:t>　港湾・漁港は、災害対応等により計画的な更新が進まず、経年により有形固定資産減価償却率が上昇しており、また、類似団体内平均値や全国平均を上回る数値となっている。今後は計画的な整備により長寿命化を図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C92E9E8-D5FF-427A-AAC3-47DCE659A80C}"/>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9AD898D-4434-41FB-B2A3-52ED783EEA61}"/>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D8DCE88-27CA-4438-974A-673553098854}"/>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A401002-1BA6-4072-B3DF-04D5347ED03E}"/>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静岡県伊東市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FB64153-58F3-4387-8E36-31964A476BEE}"/>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547E134-E039-4612-8D6A-7F39DC6A4D0A}"/>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1EC6C66-1877-4F92-BD67-1D390FB4D3D4}"/>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244C327-9C92-4EE2-8135-18E04EEFB952}"/>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17FA5E3-B797-4C06-9670-CCCFB424980C}"/>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254E1E0-B9B1-458C-9A91-48859048D518}"/>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65,433
64,564
124.02
33,053,065
31,486,311
1,053,305
16,745,501
22,069,222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61D517E-E1FF-4B27-92E5-011D9093AA5A}"/>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7084EB3-182F-4FAC-8F3F-C48E6C4C3AD7}"/>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0AC307E-078B-479F-B488-1511786E64E5}"/>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25DF038-3385-4AE9-996F-86782F3E72FD}"/>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B77CE25-DE35-4C8E-99DF-149F82D7E945}"/>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C67CC11-A758-47BA-A2FB-0A00E71C2372}"/>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0FA6297-1C05-4D53-8485-7D4953F1187D}"/>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A6C0679-0557-47B9-8972-08D1BBCE91D5}"/>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DE69891-F40E-4ACC-B9CD-534A504206BE}"/>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6974D27-D0BD-4CEF-8E5D-017385C1FB3E}"/>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ED25119-766A-4E71-B6A6-DEB1058CA4CB}"/>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4752834-43AD-496A-AEAF-807001F5260C}"/>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1125DB6-D923-4F14-BDC9-BA65E33DD8E3}"/>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3516313-8F31-4EF1-B7C6-B857C06678E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B473539-146F-40CD-84B7-CDECC3CA3E34}"/>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E5F102F-108D-4220-9FEE-E7A461056562}"/>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95F9891-87AB-427E-AD44-F445B1E3E342}"/>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23DCD68-2034-40AA-99D7-BACD78F1DC45}"/>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87B1EFF-792E-407C-8F6F-B6578CF94CD5}"/>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F42DC7A-B90E-44F1-BD47-3F0107E4D25A}"/>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DA5B73C-5773-4F9C-AE60-E50EEE33C30D}"/>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2518245-65FF-4E6A-BBD2-E3F123846823}"/>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7E8EAE6-CEC4-4E4F-B920-255473B4812B}"/>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4937FA8-54CE-4438-B5F8-8825CCD2D232}"/>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341085D-49E5-4619-8C88-D24ED85B84F8}"/>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EC0175B-6384-4AFB-842D-43C5C820F426}"/>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A77BB74-B1B8-4F4F-AFD0-03D8C20C0752}"/>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393E9F0-6F53-413A-831F-66954ED1C129}"/>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7E36877-94C1-4B6C-A7B5-961A5591C8D8}"/>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5223415-71E7-4465-BED7-6AC4D1778AA9}"/>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5B5F776-6091-408E-B3C7-420CF284FEF8}"/>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355D46D-AFF1-4F74-867D-C0AB2553371A}"/>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CD36C4E-B6AD-485D-9012-39C07A56B97A}"/>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52F198B-6F22-4AC2-B381-012E82298752}"/>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8DB5821-DF55-4DD3-BC2D-D11B1148569C}"/>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8661BD6-8A27-4301-A2DD-97B3389E8B1F}"/>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66EE4BF-BBE7-4289-9686-715FFD786EAB}"/>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1E1AF1B-C852-482C-B4C0-D793E2AC2653}"/>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D9A30D2-C58A-4277-9147-C3AB0882604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4C7EDD2-8F0F-4EA0-917D-72612EDE236F}"/>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C7B058C-0B1A-429D-BBD7-0F03C168EC2A}"/>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DCD9481-61A1-4B8F-BA66-1CDE68E0DB01}"/>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F1950B5-142D-4B54-9F41-253E4C483DCF}"/>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8B0363C-1944-4642-9E41-0E8EB93391B3}"/>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7672BD5-4711-4FEC-BBF6-0538B3B83796}"/>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DCFF1F5-F19D-41DE-859E-6EE4E9FB2202}"/>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DA2E2F60-7E41-4331-A206-D197923EC33C}"/>
            </a:ext>
          </a:extLst>
        </xdr:cNvPr>
        <xdr:cNvCxnSpPr/>
      </xdr:nvCxnSpPr>
      <xdr:spPr>
        <a:xfrm flipV="1">
          <a:off x="4086225" y="5624648"/>
          <a:ext cx="0" cy="149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E2719225-3DC3-444E-857A-6EAD56D9AE8B}"/>
            </a:ext>
          </a:extLst>
        </xdr:cNvPr>
        <xdr:cNvSpPr txBox="1"/>
      </xdr:nvSpPr>
      <xdr:spPr>
        <a:xfrm>
          <a:off x="4124960" y="712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1EAD2F8E-C4D7-4871-898B-C71991C2E7FD}"/>
            </a:ext>
          </a:extLst>
        </xdr:cNvPr>
        <xdr:cNvCxnSpPr/>
      </xdr:nvCxnSpPr>
      <xdr:spPr>
        <a:xfrm>
          <a:off x="4020820" y="71203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DC16CC56-1820-432B-A292-EA2831CE1946}"/>
            </a:ext>
          </a:extLst>
        </xdr:cNvPr>
        <xdr:cNvSpPr txBox="1"/>
      </xdr:nvSpPr>
      <xdr:spPr>
        <a:xfrm>
          <a:off x="4124960" y="54036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AB85745C-C474-4FB1-B47C-A4DAD19DF16B}"/>
            </a:ext>
          </a:extLst>
        </xdr:cNvPr>
        <xdr:cNvCxnSpPr/>
      </xdr:nvCxnSpPr>
      <xdr:spPr>
        <a:xfrm>
          <a:off x="4020820" y="56246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108330</xdr:rowOff>
    </xdr:from>
    <xdr:ext cx="405111" cy="259045"/>
    <xdr:sp macro="" textlink="">
      <xdr:nvSpPr>
        <xdr:cNvPr id="63" name="【図書館】&#10;有形固定資産減価償却率平均値テキスト">
          <a:extLst>
            <a:ext uri="{FF2B5EF4-FFF2-40B4-BE49-F238E27FC236}">
              <a16:creationId xmlns:a16="http://schemas.microsoft.com/office/drawing/2014/main" id="{57357D54-2E14-4AA2-9820-78A261A88BD7}"/>
            </a:ext>
          </a:extLst>
        </xdr:cNvPr>
        <xdr:cNvSpPr txBox="1"/>
      </xdr:nvSpPr>
      <xdr:spPr>
        <a:xfrm>
          <a:off x="4124960" y="63110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96864505-4FB0-4C5E-8779-AAE65157080E}"/>
            </a:ext>
          </a:extLst>
        </xdr:cNvPr>
        <xdr:cNvSpPr/>
      </xdr:nvSpPr>
      <xdr:spPr>
        <a:xfrm>
          <a:off x="4036060" y="63325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670027BF-013C-4AFF-9073-74B1DADF2C39}"/>
            </a:ext>
          </a:extLst>
        </xdr:cNvPr>
        <xdr:cNvSpPr/>
      </xdr:nvSpPr>
      <xdr:spPr>
        <a:xfrm>
          <a:off x="3312160" y="62933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653B0EA1-E3C9-45D3-8796-1E4B5F801F6A}"/>
            </a:ext>
          </a:extLst>
        </xdr:cNvPr>
        <xdr:cNvSpPr/>
      </xdr:nvSpPr>
      <xdr:spPr>
        <a:xfrm>
          <a:off x="2514600" y="62754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a:extLst>
            <a:ext uri="{FF2B5EF4-FFF2-40B4-BE49-F238E27FC236}">
              <a16:creationId xmlns:a16="http://schemas.microsoft.com/office/drawing/2014/main" id="{44A7FD5E-0816-4B55-8A6C-9C62EB831E8C}"/>
            </a:ext>
          </a:extLst>
        </xdr:cNvPr>
        <xdr:cNvSpPr/>
      </xdr:nvSpPr>
      <xdr:spPr>
        <a:xfrm>
          <a:off x="1739900" y="625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a:extLst>
            <a:ext uri="{FF2B5EF4-FFF2-40B4-BE49-F238E27FC236}">
              <a16:creationId xmlns:a16="http://schemas.microsoft.com/office/drawing/2014/main" id="{75CD6E6E-05F1-46FC-B9F9-1D73F6EA0E52}"/>
            </a:ext>
          </a:extLst>
        </xdr:cNvPr>
        <xdr:cNvSpPr/>
      </xdr:nvSpPr>
      <xdr:spPr>
        <a:xfrm>
          <a:off x="965200" y="62297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D3B52D6-2988-4993-9A26-1C1BAF3A7C68}"/>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AADD028-F3C1-482B-81B2-67E41D6371C5}"/>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D6AD8A0-E667-4FEB-BB6C-638E9F5BE203}"/>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B1D020A-33C3-45B6-A8D2-9EE8287DAA97}"/>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B5751D9-97DE-4F7A-BF20-05FAE0FFD64A}"/>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907</xdr:rowOff>
    </xdr:from>
    <xdr:to>
      <xdr:col>24</xdr:col>
      <xdr:colOff>114300</xdr:colOff>
      <xdr:row>35</xdr:row>
      <xdr:rowOff>102507</xdr:rowOff>
    </xdr:to>
    <xdr:sp macro="" textlink="">
      <xdr:nvSpPr>
        <xdr:cNvPr id="74" name="楕円 73">
          <a:extLst>
            <a:ext uri="{FF2B5EF4-FFF2-40B4-BE49-F238E27FC236}">
              <a16:creationId xmlns:a16="http://schemas.microsoft.com/office/drawing/2014/main" id="{7770D5CE-B418-4342-BDA8-30E18EA40B89}"/>
            </a:ext>
          </a:extLst>
        </xdr:cNvPr>
        <xdr:cNvSpPr/>
      </xdr:nvSpPr>
      <xdr:spPr>
        <a:xfrm>
          <a:off x="4036060" y="586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23784</xdr:rowOff>
    </xdr:from>
    <xdr:ext cx="405111" cy="259045"/>
    <xdr:sp macro="" textlink="">
      <xdr:nvSpPr>
        <xdr:cNvPr id="75" name="【図書館】&#10;有形固定資産減価償却率該当値テキスト">
          <a:extLst>
            <a:ext uri="{FF2B5EF4-FFF2-40B4-BE49-F238E27FC236}">
              <a16:creationId xmlns:a16="http://schemas.microsoft.com/office/drawing/2014/main" id="{614899EF-ADDA-42BF-A974-366455ACF5C3}"/>
            </a:ext>
          </a:extLst>
        </xdr:cNvPr>
        <xdr:cNvSpPr txBox="1"/>
      </xdr:nvSpPr>
      <xdr:spPr>
        <a:xfrm>
          <a:off x="4124960" y="5723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169091</xdr:rowOff>
    </xdr:from>
    <xdr:to>
      <xdr:col>20</xdr:col>
      <xdr:colOff>38100</xdr:colOff>
      <xdr:row>38</xdr:row>
      <xdr:rowOff>99241</xdr:rowOff>
    </xdr:to>
    <xdr:sp macro="" textlink="">
      <xdr:nvSpPr>
        <xdr:cNvPr id="76" name="楕円 75">
          <a:extLst>
            <a:ext uri="{FF2B5EF4-FFF2-40B4-BE49-F238E27FC236}">
              <a16:creationId xmlns:a16="http://schemas.microsoft.com/office/drawing/2014/main" id="{37B6F58B-E062-4C63-8CCD-B0791A76B263}"/>
            </a:ext>
          </a:extLst>
        </xdr:cNvPr>
        <xdr:cNvSpPr/>
      </xdr:nvSpPr>
      <xdr:spPr>
        <a:xfrm>
          <a:off x="3312160" y="63717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51707</xdr:rowOff>
    </xdr:from>
    <xdr:to>
      <xdr:col>24</xdr:col>
      <xdr:colOff>63500</xdr:colOff>
      <xdr:row>38</xdr:row>
      <xdr:rowOff>48441</xdr:rowOff>
    </xdr:to>
    <xdr:cxnSp macro="">
      <xdr:nvCxnSpPr>
        <xdr:cNvPr id="77" name="直線コネクタ 76">
          <a:extLst>
            <a:ext uri="{FF2B5EF4-FFF2-40B4-BE49-F238E27FC236}">
              <a16:creationId xmlns:a16="http://schemas.microsoft.com/office/drawing/2014/main" id="{6F65E556-3DC9-468B-AC12-078E128F992D}"/>
            </a:ext>
          </a:extLst>
        </xdr:cNvPr>
        <xdr:cNvCxnSpPr/>
      </xdr:nvCxnSpPr>
      <xdr:spPr>
        <a:xfrm flipV="1">
          <a:off x="3355340" y="5919107"/>
          <a:ext cx="731520" cy="49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111941</xdr:rowOff>
    </xdr:from>
    <xdr:to>
      <xdr:col>15</xdr:col>
      <xdr:colOff>101600</xdr:colOff>
      <xdr:row>40</xdr:row>
      <xdr:rowOff>42091</xdr:rowOff>
    </xdr:to>
    <xdr:sp macro="" textlink="">
      <xdr:nvSpPr>
        <xdr:cNvPr id="78" name="楕円 77">
          <a:extLst>
            <a:ext uri="{FF2B5EF4-FFF2-40B4-BE49-F238E27FC236}">
              <a16:creationId xmlns:a16="http://schemas.microsoft.com/office/drawing/2014/main" id="{510D18C6-3360-4094-B44A-F88289622B27}"/>
            </a:ext>
          </a:extLst>
        </xdr:cNvPr>
        <xdr:cNvSpPr/>
      </xdr:nvSpPr>
      <xdr:spPr>
        <a:xfrm>
          <a:off x="2514600" y="66499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48441</xdr:rowOff>
    </xdr:from>
    <xdr:to>
      <xdr:col>19</xdr:col>
      <xdr:colOff>177800</xdr:colOff>
      <xdr:row>39</xdr:row>
      <xdr:rowOff>162741</xdr:rowOff>
    </xdr:to>
    <xdr:cxnSp macro="">
      <xdr:nvCxnSpPr>
        <xdr:cNvPr id="79" name="直線コネクタ 78">
          <a:extLst>
            <a:ext uri="{FF2B5EF4-FFF2-40B4-BE49-F238E27FC236}">
              <a16:creationId xmlns:a16="http://schemas.microsoft.com/office/drawing/2014/main" id="{860331A8-5401-4B46-8A01-21BA19B1DF8B}"/>
            </a:ext>
          </a:extLst>
        </xdr:cNvPr>
        <xdr:cNvCxnSpPr/>
      </xdr:nvCxnSpPr>
      <xdr:spPr>
        <a:xfrm flipV="1">
          <a:off x="2565400" y="6418761"/>
          <a:ext cx="78994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160927</xdr:rowOff>
    </xdr:from>
    <xdr:to>
      <xdr:col>10</xdr:col>
      <xdr:colOff>165100</xdr:colOff>
      <xdr:row>41</xdr:row>
      <xdr:rowOff>91077</xdr:rowOff>
    </xdr:to>
    <xdr:sp macro="" textlink="">
      <xdr:nvSpPr>
        <xdr:cNvPr id="80" name="楕円 79">
          <a:extLst>
            <a:ext uri="{FF2B5EF4-FFF2-40B4-BE49-F238E27FC236}">
              <a16:creationId xmlns:a16="http://schemas.microsoft.com/office/drawing/2014/main" id="{21556372-1A7C-44A1-94AD-D891CD142D88}"/>
            </a:ext>
          </a:extLst>
        </xdr:cNvPr>
        <xdr:cNvSpPr/>
      </xdr:nvSpPr>
      <xdr:spPr>
        <a:xfrm>
          <a:off x="1739900" y="68665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162741</xdr:rowOff>
    </xdr:from>
    <xdr:to>
      <xdr:col>15</xdr:col>
      <xdr:colOff>50800</xdr:colOff>
      <xdr:row>41</xdr:row>
      <xdr:rowOff>40277</xdr:rowOff>
    </xdr:to>
    <xdr:cxnSp macro="">
      <xdr:nvCxnSpPr>
        <xdr:cNvPr id="81" name="直線コネクタ 80">
          <a:extLst>
            <a:ext uri="{FF2B5EF4-FFF2-40B4-BE49-F238E27FC236}">
              <a16:creationId xmlns:a16="http://schemas.microsoft.com/office/drawing/2014/main" id="{1A785CE6-97B5-473F-A115-2A44626B02D5}"/>
            </a:ext>
          </a:extLst>
        </xdr:cNvPr>
        <xdr:cNvCxnSpPr/>
      </xdr:nvCxnSpPr>
      <xdr:spPr>
        <a:xfrm flipV="1">
          <a:off x="1790700" y="6700701"/>
          <a:ext cx="774700" cy="21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126637</xdr:rowOff>
    </xdr:from>
    <xdr:to>
      <xdr:col>6</xdr:col>
      <xdr:colOff>38100</xdr:colOff>
      <xdr:row>41</xdr:row>
      <xdr:rowOff>56787</xdr:rowOff>
    </xdr:to>
    <xdr:sp macro="" textlink="">
      <xdr:nvSpPr>
        <xdr:cNvPr id="82" name="楕円 81">
          <a:extLst>
            <a:ext uri="{FF2B5EF4-FFF2-40B4-BE49-F238E27FC236}">
              <a16:creationId xmlns:a16="http://schemas.microsoft.com/office/drawing/2014/main" id="{3AA71691-0E15-4F99-A014-1BAFE3F6B294}"/>
            </a:ext>
          </a:extLst>
        </xdr:cNvPr>
        <xdr:cNvSpPr/>
      </xdr:nvSpPr>
      <xdr:spPr>
        <a:xfrm>
          <a:off x="965200" y="68322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5987</xdr:rowOff>
    </xdr:from>
    <xdr:to>
      <xdr:col>10</xdr:col>
      <xdr:colOff>114300</xdr:colOff>
      <xdr:row>41</xdr:row>
      <xdr:rowOff>40277</xdr:rowOff>
    </xdr:to>
    <xdr:cxnSp macro="">
      <xdr:nvCxnSpPr>
        <xdr:cNvPr id="83" name="直線コネクタ 82">
          <a:extLst>
            <a:ext uri="{FF2B5EF4-FFF2-40B4-BE49-F238E27FC236}">
              <a16:creationId xmlns:a16="http://schemas.microsoft.com/office/drawing/2014/main" id="{13D24159-F7C5-465C-B014-578BC924DCB4}"/>
            </a:ext>
          </a:extLst>
        </xdr:cNvPr>
        <xdr:cNvCxnSpPr/>
      </xdr:nvCxnSpPr>
      <xdr:spPr>
        <a:xfrm>
          <a:off x="1008380" y="6879227"/>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092B4215-B6B9-4F43-B5B6-80D9781B26DD}"/>
            </a:ext>
          </a:extLst>
        </xdr:cNvPr>
        <xdr:cNvSpPr txBox="1"/>
      </xdr:nvSpPr>
      <xdr:spPr>
        <a:xfrm>
          <a:off x="317056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a:extLst>
            <a:ext uri="{FF2B5EF4-FFF2-40B4-BE49-F238E27FC236}">
              <a16:creationId xmlns:a16="http://schemas.microsoft.com/office/drawing/2014/main" id="{911F05D1-2141-4269-BB1F-B198065CEE41}"/>
            </a:ext>
          </a:extLst>
        </xdr:cNvPr>
        <xdr:cNvSpPr txBox="1"/>
      </xdr:nvSpPr>
      <xdr:spPr>
        <a:xfrm>
          <a:off x="238570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1469</xdr:rowOff>
    </xdr:from>
    <xdr:ext cx="405111" cy="259045"/>
    <xdr:sp macro="" textlink="">
      <xdr:nvSpPr>
        <xdr:cNvPr id="86" name="n_3aveValue【図書館】&#10;有形固定資産減価償却率">
          <a:extLst>
            <a:ext uri="{FF2B5EF4-FFF2-40B4-BE49-F238E27FC236}">
              <a16:creationId xmlns:a16="http://schemas.microsoft.com/office/drawing/2014/main" id="{1828216B-3240-41F9-B371-3D47998F01C0}"/>
            </a:ext>
          </a:extLst>
        </xdr:cNvPr>
        <xdr:cNvSpPr txBox="1"/>
      </xdr:nvSpPr>
      <xdr:spPr>
        <a:xfrm>
          <a:off x="1611004" y="603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145160</xdr:rowOff>
    </xdr:from>
    <xdr:ext cx="405111" cy="259045"/>
    <xdr:sp macro="" textlink="">
      <xdr:nvSpPr>
        <xdr:cNvPr id="87" name="n_4aveValue【図書館】&#10;有形固定資産減価償却率">
          <a:extLst>
            <a:ext uri="{FF2B5EF4-FFF2-40B4-BE49-F238E27FC236}">
              <a16:creationId xmlns:a16="http://schemas.microsoft.com/office/drawing/2014/main" id="{2EF5B93D-5E5C-417B-9A5C-A30676156048}"/>
            </a:ext>
          </a:extLst>
        </xdr:cNvPr>
        <xdr:cNvSpPr txBox="1"/>
      </xdr:nvSpPr>
      <xdr:spPr>
        <a:xfrm>
          <a:off x="836304" y="601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90368</xdr:rowOff>
    </xdr:from>
    <xdr:ext cx="405111" cy="259045"/>
    <xdr:sp macro="" textlink="">
      <xdr:nvSpPr>
        <xdr:cNvPr id="88" name="n_1mainValue【図書館】&#10;有形固定資産減価償却率">
          <a:extLst>
            <a:ext uri="{FF2B5EF4-FFF2-40B4-BE49-F238E27FC236}">
              <a16:creationId xmlns:a16="http://schemas.microsoft.com/office/drawing/2014/main" id="{2098120E-3763-4FCF-AA93-8191D3D5CA73}"/>
            </a:ext>
          </a:extLst>
        </xdr:cNvPr>
        <xdr:cNvSpPr txBox="1"/>
      </xdr:nvSpPr>
      <xdr:spPr>
        <a:xfrm>
          <a:off x="3170564" y="6460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33218</xdr:rowOff>
    </xdr:from>
    <xdr:ext cx="405111" cy="259045"/>
    <xdr:sp macro="" textlink="">
      <xdr:nvSpPr>
        <xdr:cNvPr id="89" name="n_2mainValue【図書館】&#10;有形固定資産減価償却率">
          <a:extLst>
            <a:ext uri="{FF2B5EF4-FFF2-40B4-BE49-F238E27FC236}">
              <a16:creationId xmlns:a16="http://schemas.microsoft.com/office/drawing/2014/main" id="{13CFBAB3-AC5D-4A02-834E-25F3BD2AC831}"/>
            </a:ext>
          </a:extLst>
        </xdr:cNvPr>
        <xdr:cNvSpPr txBox="1"/>
      </xdr:nvSpPr>
      <xdr:spPr>
        <a:xfrm>
          <a:off x="2385704" y="6738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82204</xdr:rowOff>
    </xdr:from>
    <xdr:ext cx="405111" cy="259045"/>
    <xdr:sp macro="" textlink="">
      <xdr:nvSpPr>
        <xdr:cNvPr id="90" name="n_3mainValue【図書館】&#10;有形固定資産減価償却率">
          <a:extLst>
            <a:ext uri="{FF2B5EF4-FFF2-40B4-BE49-F238E27FC236}">
              <a16:creationId xmlns:a16="http://schemas.microsoft.com/office/drawing/2014/main" id="{070BE1E5-0212-44BF-9111-2F976F4DFCEE}"/>
            </a:ext>
          </a:extLst>
        </xdr:cNvPr>
        <xdr:cNvSpPr txBox="1"/>
      </xdr:nvSpPr>
      <xdr:spPr>
        <a:xfrm>
          <a:off x="1611004" y="695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47914</xdr:rowOff>
    </xdr:from>
    <xdr:ext cx="405111" cy="259045"/>
    <xdr:sp macro="" textlink="">
      <xdr:nvSpPr>
        <xdr:cNvPr id="91" name="n_4mainValue【図書館】&#10;有形固定資産減価償却率">
          <a:extLst>
            <a:ext uri="{FF2B5EF4-FFF2-40B4-BE49-F238E27FC236}">
              <a16:creationId xmlns:a16="http://schemas.microsoft.com/office/drawing/2014/main" id="{03A4E002-FD9F-425B-BE3D-3DF51622E15B}"/>
            </a:ext>
          </a:extLst>
        </xdr:cNvPr>
        <xdr:cNvSpPr txBox="1"/>
      </xdr:nvSpPr>
      <xdr:spPr>
        <a:xfrm>
          <a:off x="836304" y="692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F776F9D-E3D2-48A5-A95E-766644AD200C}"/>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D7FC4A1-EB6E-44C2-931C-8FEE7768E42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5AEE440-7379-47B5-94AE-864C5C3EE905}"/>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FEEA8F6-333A-4CE9-B05C-7989A1098074}"/>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BA3844D4-50F4-4712-A9A8-8A80DE6BF4B5}"/>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55F33D4-6722-48E6-92C8-0E6468C59847}"/>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68F9173-8E2E-4A8B-ADC4-1C028F7C9ECD}"/>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6812ABD-3DE7-404F-AC0B-5DA004F28FFE}"/>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6908812D-9F6E-48CF-86FD-A53F99A855D8}"/>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5C7A9909-E99F-47DD-A5CA-93A77C39443B}"/>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2B676D85-52B5-479B-824C-8AEE0BE527A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3D6AACFF-2AF3-49AC-A951-5CE58CDCBF4A}"/>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B7C229D3-9C07-4402-9FB3-293173382F3C}"/>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C7903624-936B-4B98-A59B-A97EA0648526}"/>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ED860A46-E379-4730-90DA-A9AC3C41AEE2}"/>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23DB38E6-B5B8-47CD-8AB0-AF8130B5641C}"/>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D0BA56CA-0794-4F89-B04F-D70943F5A818}"/>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F11DC915-4AE6-47F7-86C8-651D591C6E51}"/>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3721A94C-A8C9-4F6F-83A9-1979FAC0188E}"/>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7C807E16-B0B7-43C3-B9DF-4751EBCBCE18}"/>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A22A6FD8-4100-4EE4-A063-5EBF992542EE}"/>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4DBBEB8-4082-4BB6-9AC9-9B01167B4C36}"/>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DA36B4E-E0D0-40AD-82B7-1648C6BF95BA}"/>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9E7BCC51-A8B1-4AE1-8727-088EF0E82528}"/>
            </a:ext>
          </a:extLst>
        </xdr:cNvPr>
        <xdr:cNvCxnSpPr/>
      </xdr:nvCxnSpPr>
      <xdr:spPr>
        <a:xfrm flipV="1">
          <a:off x="9219565" y="556387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71958E82-AC79-4E54-806D-0E820524CADC}"/>
            </a:ext>
          </a:extLst>
        </xdr:cNvPr>
        <xdr:cNvSpPr txBox="1"/>
      </xdr:nvSpPr>
      <xdr:spPr>
        <a:xfrm>
          <a:off x="9258300" y="705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6C6B8DCF-79C0-43FB-9D59-817CCCF0EEB5}"/>
            </a:ext>
          </a:extLst>
        </xdr:cNvPr>
        <xdr:cNvCxnSpPr/>
      </xdr:nvCxnSpPr>
      <xdr:spPr>
        <a:xfrm>
          <a:off x="9154160" y="70535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BB65CAA3-CD72-4230-A0F1-FAA866638491}"/>
            </a:ext>
          </a:extLst>
        </xdr:cNvPr>
        <xdr:cNvSpPr txBox="1"/>
      </xdr:nvSpPr>
      <xdr:spPr>
        <a:xfrm>
          <a:off x="9258300" y="534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B51B6E08-DD58-4EAE-86C7-E8A465A8BA6E}"/>
            </a:ext>
          </a:extLst>
        </xdr:cNvPr>
        <xdr:cNvCxnSpPr/>
      </xdr:nvCxnSpPr>
      <xdr:spPr>
        <a:xfrm>
          <a:off x="9154160" y="5563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149877</xdr:rowOff>
    </xdr:from>
    <xdr:ext cx="469744" cy="259045"/>
    <xdr:sp macro="" textlink="">
      <xdr:nvSpPr>
        <xdr:cNvPr id="120" name="【図書館】&#10;一人当たり面積平均値テキスト">
          <a:extLst>
            <a:ext uri="{FF2B5EF4-FFF2-40B4-BE49-F238E27FC236}">
              <a16:creationId xmlns:a16="http://schemas.microsoft.com/office/drawing/2014/main" id="{35FA8F0A-386C-47E6-8B56-8F0AC0BCBF10}"/>
            </a:ext>
          </a:extLst>
        </xdr:cNvPr>
        <xdr:cNvSpPr txBox="1"/>
      </xdr:nvSpPr>
      <xdr:spPr>
        <a:xfrm>
          <a:off x="9258300" y="6352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6B182AD9-2A50-4A13-B360-484E7AB40546}"/>
            </a:ext>
          </a:extLst>
        </xdr:cNvPr>
        <xdr:cNvSpPr/>
      </xdr:nvSpPr>
      <xdr:spPr>
        <a:xfrm>
          <a:off x="9192260" y="6497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27641017-FF41-4114-A656-B80F8EB47F0A}"/>
            </a:ext>
          </a:extLst>
        </xdr:cNvPr>
        <xdr:cNvSpPr/>
      </xdr:nvSpPr>
      <xdr:spPr>
        <a:xfrm>
          <a:off x="8445500" y="6510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51C2598E-5BBA-4DF8-8F58-9F04E42B311B}"/>
            </a:ext>
          </a:extLst>
        </xdr:cNvPr>
        <xdr:cNvSpPr/>
      </xdr:nvSpPr>
      <xdr:spPr>
        <a:xfrm>
          <a:off x="7670800" y="6510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a:extLst>
            <a:ext uri="{FF2B5EF4-FFF2-40B4-BE49-F238E27FC236}">
              <a16:creationId xmlns:a16="http://schemas.microsoft.com/office/drawing/2014/main" id="{236776A3-4B3D-46BF-9100-1F6F754369AA}"/>
            </a:ext>
          </a:extLst>
        </xdr:cNvPr>
        <xdr:cNvSpPr/>
      </xdr:nvSpPr>
      <xdr:spPr>
        <a:xfrm>
          <a:off x="6873240" y="6522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a:extLst>
            <a:ext uri="{FF2B5EF4-FFF2-40B4-BE49-F238E27FC236}">
              <a16:creationId xmlns:a16="http://schemas.microsoft.com/office/drawing/2014/main" id="{C60A08FD-C192-4D06-9530-95D3BC0128E0}"/>
            </a:ext>
          </a:extLst>
        </xdr:cNvPr>
        <xdr:cNvSpPr/>
      </xdr:nvSpPr>
      <xdr:spPr>
        <a:xfrm>
          <a:off x="6098540" y="6535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CA793F3-B576-420E-A7DA-BDBCF959EE07}"/>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2AB776E-4815-4FF2-B16D-BA9D2FA2D89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C344A67-FC45-48F1-A2F8-CC60832E8728}"/>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4CA4B66-5C9E-4F0E-A288-E55BBFE9D7CF}"/>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663A52BC-18F6-4A86-80C1-5ACE8ED3CB6A}"/>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127000</xdr:rowOff>
    </xdr:from>
    <xdr:to>
      <xdr:col>55</xdr:col>
      <xdr:colOff>50800</xdr:colOff>
      <xdr:row>41</xdr:row>
      <xdr:rowOff>57150</xdr:rowOff>
    </xdr:to>
    <xdr:sp macro="" textlink="">
      <xdr:nvSpPr>
        <xdr:cNvPr id="131" name="楕円 130">
          <a:extLst>
            <a:ext uri="{FF2B5EF4-FFF2-40B4-BE49-F238E27FC236}">
              <a16:creationId xmlns:a16="http://schemas.microsoft.com/office/drawing/2014/main" id="{4C7E6A37-60BD-4852-9D6B-5F5494B3DC4D}"/>
            </a:ext>
          </a:extLst>
        </xdr:cNvPr>
        <xdr:cNvSpPr/>
      </xdr:nvSpPr>
      <xdr:spPr>
        <a:xfrm>
          <a:off x="9192260" y="68326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105427</xdr:rowOff>
    </xdr:from>
    <xdr:ext cx="469744" cy="259045"/>
    <xdr:sp macro="" textlink="">
      <xdr:nvSpPr>
        <xdr:cNvPr id="132" name="【図書館】&#10;一人当たり面積該当値テキスト">
          <a:extLst>
            <a:ext uri="{FF2B5EF4-FFF2-40B4-BE49-F238E27FC236}">
              <a16:creationId xmlns:a16="http://schemas.microsoft.com/office/drawing/2014/main" id="{30DB2F40-29E7-4F0D-9290-CBE15EC191DC}"/>
            </a:ext>
          </a:extLst>
        </xdr:cNvPr>
        <xdr:cNvSpPr txBox="1"/>
      </xdr:nvSpPr>
      <xdr:spPr>
        <a:xfrm>
          <a:off x="9258300" y="68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127000</xdr:rowOff>
    </xdr:from>
    <xdr:to>
      <xdr:col>50</xdr:col>
      <xdr:colOff>165100</xdr:colOff>
      <xdr:row>41</xdr:row>
      <xdr:rowOff>57150</xdr:rowOff>
    </xdr:to>
    <xdr:sp macro="" textlink="">
      <xdr:nvSpPr>
        <xdr:cNvPr id="133" name="楕円 132">
          <a:extLst>
            <a:ext uri="{FF2B5EF4-FFF2-40B4-BE49-F238E27FC236}">
              <a16:creationId xmlns:a16="http://schemas.microsoft.com/office/drawing/2014/main" id="{1C1DFDCD-4BD9-472C-AEFD-CB38452BC874}"/>
            </a:ext>
          </a:extLst>
        </xdr:cNvPr>
        <xdr:cNvSpPr/>
      </xdr:nvSpPr>
      <xdr:spPr>
        <a:xfrm>
          <a:off x="8445500" y="6832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6350</xdr:rowOff>
    </xdr:from>
    <xdr:to>
      <xdr:col>55</xdr:col>
      <xdr:colOff>0</xdr:colOff>
      <xdr:row>41</xdr:row>
      <xdr:rowOff>6350</xdr:rowOff>
    </xdr:to>
    <xdr:cxnSp macro="">
      <xdr:nvCxnSpPr>
        <xdr:cNvPr id="134" name="直線コネクタ 133">
          <a:extLst>
            <a:ext uri="{FF2B5EF4-FFF2-40B4-BE49-F238E27FC236}">
              <a16:creationId xmlns:a16="http://schemas.microsoft.com/office/drawing/2014/main" id="{9F0A2AC5-38A8-4927-A1AA-174D4ADEC188}"/>
            </a:ext>
          </a:extLst>
        </xdr:cNvPr>
        <xdr:cNvCxnSpPr/>
      </xdr:nvCxnSpPr>
      <xdr:spPr>
        <a:xfrm>
          <a:off x="8496300" y="687959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139700</xdr:rowOff>
    </xdr:from>
    <xdr:to>
      <xdr:col>46</xdr:col>
      <xdr:colOff>38100</xdr:colOff>
      <xdr:row>41</xdr:row>
      <xdr:rowOff>69850</xdr:rowOff>
    </xdr:to>
    <xdr:sp macro="" textlink="">
      <xdr:nvSpPr>
        <xdr:cNvPr id="135" name="楕円 134">
          <a:extLst>
            <a:ext uri="{FF2B5EF4-FFF2-40B4-BE49-F238E27FC236}">
              <a16:creationId xmlns:a16="http://schemas.microsoft.com/office/drawing/2014/main" id="{8047427B-F2F8-405A-9640-A04D3917890B}"/>
            </a:ext>
          </a:extLst>
        </xdr:cNvPr>
        <xdr:cNvSpPr/>
      </xdr:nvSpPr>
      <xdr:spPr>
        <a:xfrm>
          <a:off x="7670800" y="68453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6350</xdr:rowOff>
    </xdr:from>
    <xdr:to>
      <xdr:col>50</xdr:col>
      <xdr:colOff>114300</xdr:colOff>
      <xdr:row>41</xdr:row>
      <xdr:rowOff>19050</xdr:rowOff>
    </xdr:to>
    <xdr:cxnSp macro="">
      <xdr:nvCxnSpPr>
        <xdr:cNvPr id="136" name="直線コネクタ 135">
          <a:extLst>
            <a:ext uri="{FF2B5EF4-FFF2-40B4-BE49-F238E27FC236}">
              <a16:creationId xmlns:a16="http://schemas.microsoft.com/office/drawing/2014/main" id="{1480028F-1222-4A22-B1E8-5D410465770A}"/>
            </a:ext>
          </a:extLst>
        </xdr:cNvPr>
        <xdr:cNvCxnSpPr/>
      </xdr:nvCxnSpPr>
      <xdr:spPr>
        <a:xfrm flipV="1">
          <a:off x="7713980" y="6879590"/>
          <a:ext cx="78232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139700</xdr:rowOff>
    </xdr:from>
    <xdr:to>
      <xdr:col>41</xdr:col>
      <xdr:colOff>101600</xdr:colOff>
      <xdr:row>41</xdr:row>
      <xdr:rowOff>69850</xdr:rowOff>
    </xdr:to>
    <xdr:sp macro="" textlink="">
      <xdr:nvSpPr>
        <xdr:cNvPr id="137" name="楕円 136">
          <a:extLst>
            <a:ext uri="{FF2B5EF4-FFF2-40B4-BE49-F238E27FC236}">
              <a16:creationId xmlns:a16="http://schemas.microsoft.com/office/drawing/2014/main" id="{6625EDE8-E170-4F2A-B0A4-CFBE758DDA0B}"/>
            </a:ext>
          </a:extLst>
        </xdr:cNvPr>
        <xdr:cNvSpPr/>
      </xdr:nvSpPr>
      <xdr:spPr>
        <a:xfrm>
          <a:off x="6873240" y="6845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19050</xdr:rowOff>
    </xdr:from>
    <xdr:to>
      <xdr:col>45</xdr:col>
      <xdr:colOff>177800</xdr:colOff>
      <xdr:row>41</xdr:row>
      <xdr:rowOff>19050</xdr:rowOff>
    </xdr:to>
    <xdr:cxnSp macro="">
      <xdr:nvCxnSpPr>
        <xdr:cNvPr id="138" name="直線コネクタ 137">
          <a:extLst>
            <a:ext uri="{FF2B5EF4-FFF2-40B4-BE49-F238E27FC236}">
              <a16:creationId xmlns:a16="http://schemas.microsoft.com/office/drawing/2014/main" id="{AA86F22E-3952-430F-BD40-F69F56C8216B}"/>
            </a:ext>
          </a:extLst>
        </xdr:cNvPr>
        <xdr:cNvCxnSpPr/>
      </xdr:nvCxnSpPr>
      <xdr:spPr>
        <a:xfrm>
          <a:off x="6924040" y="68922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139700</xdr:rowOff>
    </xdr:from>
    <xdr:to>
      <xdr:col>36</xdr:col>
      <xdr:colOff>165100</xdr:colOff>
      <xdr:row>41</xdr:row>
      <xdr:rowOff>69850</xdr:rowOff>
    </xdr:to>
    <xdr:sp macro="" textlink="">
      <xdr:nvSpPr>
        <xdr:cNvPr id="139" name="楕円 138">
          <a:extLst>
            <a:ext uri="{FF2B5EF4-FFF2-40B4-BE49-F238E27FC236}">
              <a16:creationId xmlns:a16="http://schemas.microsoft.com/office/drawing/2014/main" id="{05D865D4-3597-41B6-B76F-4DA418D0022E}"/>
            </a:ext>
          </a:extLst>
        </xdr:cNvPr>
        <xdr:cNvSpPr/>
      </xdr:nvSpPr>
      <xdr:spPr>
        <a:xfrm>
          <a:off x="6098540" y="6845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19050</xdr:rowOff>
    </xdr:from>
    <xdr:to>
      <xdr:col>41</xdr:col>
      <xdr:colOff>50800</xdr:colOff>
      <xdr:row>41</xdr:row>
      <xdr:rowOff>19050</xdr:rowOff>
    </xdr:to>
    <xdr:cxnSp macro="">
      <xdr:nvCxnSpPr>
        <xdr:cNvPr id="140" name="直線コネクタ 139">
          <a:extLst>
            <a:ext uri="{FF2B5EF4-FFF2-40B4-BE49-F238E27FC236}">
              <a16:creationId xmlns:a16="http://schemas.microsoft.com/office/drawing/2014/main" id="{C585EA4D-B84A-4266-8CC3-E69C9635C73C}"/>
            </a:ext>
          </a:extLst>
        </xdr:cNvPr>
        <xdr:cNvCxnSpPr/>
      </xdr:nvCxnSpPr>
      <xdr:spPr>
        <a:xfrm>
          <a:off x="6149340" y="689229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41" name="n_1aveValue【図書館】&#10;一人当たり面積">
          <a:extLst>
            <a:ext uri="{FF2B5EF4-FFF2-40B4-BE49-F238E27FC236}">
              <a16:creationId xmlns:a16="http://schemas.microsoft.com/office/drawing/2014/main" id="{667EF1FF-7222-4093-ADEA-39168554879A}"/>
            </a:ext>
          </a:extLst>
        </xdr:cNvPr>
        <xdr:cNvSpPr txBox="1"/>
      </xdr:nvSpPr>
      <xdr:spPr>
        <a:xfrm>
          <a:off x="827158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2" name="n_2aveValue【図書館】&#10;一人当たり面積">
          <a:extLst>
            <a:ext uri="{FF2B5EF4-FFF2-40B4-BE49-F238E27FC236}">
              <a16:creationId xmlns:a16="http://schemas.microsoft.com/office/drawing/2014/main" id="{468FDD16-5A0B-4BEF-B4F3-740AFB4DACA8}"/>
            </a:ext>
          </a:extLst>
        </xdr:cNvPr>
        <xdr:cNvSpPr txBox="1"/>
      </xdr:nvSpPr>
      <xdr:spPr>
        <a:xfrm>
          <a:off x="750958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99077</xdr:rowOff>
    </xdr:from>
    <xdr:ext cx="469744" cy="259045"/>
    <xdr:sp macro="" textlink="">
      <xdr:nvSpPr>
        <xdr:cNvPr id="143" name="n_3aveValue【図書館】&#10;一人当たり面積">
          <a:extLst>
            <a:ext uri="{FF2B5EF4-FFF2-40B4-BE49-F238E27FC236}">
              <a16:creationId xmlns:a16="http://schemas.microsoft.com/office/drawing/2014/main" id="{6392890E-DF7E-4478-8514-1B07876AA693}"/>
            </a:ext>
          </a:extLst>
        </xdr:cNvPr>
        <xdr:cNvSpPr txBox="1"/>
      </xdr:nvSpPr>
      <xdr:spPr>
        <a:xfrm>
          <a:off x="6712027" y="630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111777</xdr:rowOff>
    </xdr:from>
    <xdr:ext cx="469744" cy="259045"/>
    <xdr:sp macro="" textlink="">
      <xdr:nvSpPr>
        <xdr:cNvPr id="144" name="n_4aveValue【図書館】&#10;一人当たり面積">
          <a:extLst>
            <a:ext uri="{FF2B5EF4-FFF2-40B4-BE49-F238E27FC236}">
              <a16:creationId xmlns:a16="http://schemas.microsoft.com/office/drawing/2014/main" id="{9B1B76A3-F2E5-4FEA-B459-8BE86E9508D9}"/>
            </a:ext>
          </a:extLst>
        </xdr:cNvPr>
        <xdr:cNvSpPr txBox="1"/>
      </xdr:nvSpPr>
      <xdr:spPr>
        <a:xfrm>
          <a:off x="5937327" y="631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48277</xdr:rowOff>
    </xdr:from>
    <xdr:ext cx="469744" cy="259045"/>
    <xdr:sp macro="" textlink="">
      <xdr:nvSpPr>
        <xdr:cNvPr id="145" name="n_1mainValue【図書館】&#10;一人当たり面積">
          <a:extLst>
            <a:ext uri="{FF2B5EF4-FFF2-40B4-BE49-F238E27FC236}">
              <a16:creationId xmlns:a16="http://schemas.microsoft.com/office/drawing/2014/main" id="{5A1D3E1A-7C88-484D-8633-8A29DD4E8C9A}"/>
            </a:ext>
          </a:extLst>
        </xdr:cNvPr>
        <xdr:cNvSpPr txBox="1"/>
      </xdr:nvSpPr>
      <xdr:spPr>
        <a:xfrm>
          <a:off x="8271587" y="692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60977</xdr:rowOff>
    </xdr:from>
    <xdr:ext cx="469744" cy="259045"/>
    <xdr:sp macro="" textlink="">
      <xdr:nvSpPr>
        <xdr:cNvPr id="146" name="n_2mainValue【図書館】&#10;一人当たり面積">
          <a:extLst>
            <a:ext uri="{FF2B5EF4-FFF2-40B4-BE49-F238E27FC236}">
              <a16:creationId xmlns:a16="http://schemas.microsoft.com/office/drawing/2014/main" id="{BE1CC62C-0935-4E35-A05F-1537DD170968}"/>
            </a:ext>
          </a:extLst>
        </xdr:cNvPr>
        <xdr:cNvSpPr txBox="1"/>
      </xdr:nvSpPr>
      <xdr:spPr>
        <a:xfrm>
          <a:off x="750958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60977</xdr:rowOff>
    </xdr:from>
    <xdr:ext cx="469744" cy="259045"/>
    <xdr:sp macro="" textlink="">
      <xdr:nvSpPr>
        <xdr:cNvPr id="147" name="n_3mainValue【図書館】&#10;一人当たり面積">
          <a:extLst>
            <a:ext uri="{FF2B5EF4-FFF2-40B4-BE49-F238E27FC236}">
              <a16:creationId xmlns:a16="http://schemas.microsoft.com/office/drawing/2014/main" id="{99E47F27-849C-4473-BE9A-AC909FA31055}"/>
            </a:ext>
          </a:extLst>
        </xdr:cNvPr>
        <xdr:cNvSpPr txBox="1"/>
      </xdr:nvSpPr>
      <xdr:spPr>
        <a:xfrm>
          <a:off x="671202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60977</xdr:rowOff>
    </xdr:from>
    <xdr:ext cx="469744" cy="259045"/>
    <xdr:sp macro="" textlink="">
      <xdr:nvSpPr>
        <xdr:cNvPr id="148" name="n_4mainValue【図書館】&#10;一人当たり面積">
          <a:extLst>
            <a:ext uri="{FF2B5EF4-FFF2-40B4-BE49-F238E27FC236}">
              <a16:creationId xmlns:a16="http://schemas.microsoft.com/office/drawing/2014/main" id="{2B766944-E8CA-426A-8CBC-21DE9DE6CA4A}"/>
            </a:ext>
          </a:extLst>
        </xdr:cNvPr>
        <xdr:cNvSpPr txBox="1"/>
      </xdr:nvSpPr>
      <xdr:spPr>
        <a:xfrm>
          <a:off x="593732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829FA77E-A097-4304-A12E-A3366FC0F1A3}"/>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6BA714B1-E995-474F-95BD-CC6856664A4D}"/>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D466C9BE-AF1D-41CD-A6AC-0A5801646FF4}"/>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134EEAD-D402-45D4-9B9E-965A26F77EA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4AF749AC-E82E-4D85-8041-C07EE440337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29DDEB1F-1AD5-483F-A1D1-F46A31DB38B8}"/>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FA3BF8E4-4017-4C3D-BF5E-DF3A9579FAAE}"/>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F034DAFA-09CF-4DF5-8340-7AC8706E65A3}"/>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677FEE6B-A472-430C-A958-491FFE084C97}"/>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FAF916DD-712A-406F-8716-608709ABC52E}"/>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ECF4F6DF-ADA7-4C47-AD11-3A7C5A5F4382}"/>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BEA600A3-0400-49E1-AA3F-0DAC01F78757}"/>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95D93A0E-D4E0-4A85-9D83-54CF786CD082}"/>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DE2B3B80-040C-416C-92FB-E9F815785F4B}"/>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4816F056-DB7C-4493-8B5E-EC999B086991}"/>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D4E2B64A-D6E2-4AFA-A284-3E9397AAB2A1}"/>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E11FE597-07C7-4DAA-B724-6FF14C031D23}"/>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86C7F8B5-8142-4FAF-894B-3F3669F24BA2}"/>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3E62354E-F152-4BF5-A9FD-67C69E11716C}"/>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13AFEB5-B722-4AA1-A171-4C8961F46B58}"/>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59490F31-3873-4370-9F15-47271E8487B9}"/>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A59294A4-1B8A-4771-A371-C5E3DA769DF4}"/>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087005EF-004B-463A-B262-762DD7F054AC}"/>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1EF60CAC-A86B-415A-B57F-1408A3E25FF9}"/>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B0CB3BCD-7B2C-4269-BDBF-1FC033997DBC}"/>
            </a:ext>
          </a:extLst>
        </xdr:cNvPr>
        <xdr:cNvCxnSpPr/>
      </xdr:nvCxnSpPr>
      <xdr:spPr>
        <a:xfrm flipV="1">
          <a:off x="4086225" y="94564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0CA0EC22-B464-4236-A68E-B929BDD573CA}"/>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C62FA420-849C-491E-85BF-7A6C11131DE0}"/>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A08C26DD-A422-4206-A539-CB0D84323CBE}"/>
            </a:ext>
          </a:extLst>
        </xdr:cNvPr>
        <xdr:cNvSpPr txBox="1"/>
      </xdr:nvSpPr>
      <xdr:spPr>
        <a:xfrm>
          <a:off x="412496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64593DDE-0909-4AC4-88CC-62DA820783E4}"/>
            </a:ext>
          </a:extLst>
        </xdr:cNvPr>
        <xdr:cNvCxnSpPr/>
      </xdr:nvCxnSpPr>
      <xdr:spPr>
        <a:xfrm>
          <a:off x="4020820" y="945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8C68D279-557C-4134-83F4-413035919701}"/>
            </a:ext>
          </a:extLst>
        </xdr:cNvPr>
        <xdr:cNvSpPr txBox="1"/>
      </xdr:nvSpPr>
      <xdr:spPr>
        <a:xfrm>
          <a:off x="4124960" y="9959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B24AFBAE-BDA0-429A-A118-743D681E02D8}"/>
            </a:ext>
          </a:extLst>
        </xdr:cNvPr>
        <xdr:cNvSpPr/>
      </xdr:nvSpPr>
      <xdr:spPr>
        <a:xfrm>
          <a:off x="403606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A60756DB-A0D0-4FFF-9997-F3BFCECE08EA}"/>
            </a:ext>
          </a:extLst>
        </xdr:cNvPr>
        <xdr:cNvSpPr/>
      </xdr:nvSpPr>
      <xdr:spPr>
        <a:xfrm>
          <a:off x="3312160" y="100799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53857BC9-DB38-4E97-84F6-26F6EAA2D7E7}"/>
            </a:ext>
          </a:extLst>
        </xdr:cNvPr>
        <xdr:cNvSpPr/>
      </xdr:nvSpPr>
      <xdr:spPr>
        <a:xfrm>
          <a:off x="2514600" y="10060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a:extLst>
            <a:ext uri="{FF2B5EF4-FFF2-40B4-BE49-F238E27FC236}">
              <a16:creationId xmlns:a16="http://schemas.microsoft.com/office/drawing/2014/main" id="{96A82E60-AF12-4FA5-9FC5-875EBFC89D3F}"/>
            </a:ext>
          </a:extLst>
        </xdr:cNvPr>
        <xdr:cNvSpPr/>
      </xdr:nvSpPr>
      <xdr:spPr>
        <a:xfrm>
          <a:off x="173990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a:extLst>
            <a:ext uri="{FF2B5EF4-FFF2-40B4-BE49-F238E27FC236}">
              <a16:creationId xmlns:a16="http://schemas.microsoft.com/office/drawing/2014/main" id="{F1D4BCD3-F256-4B65-8DBD-5E4F9204ABE2}"/>
            </a:ext>
          </a:extLst>
        </xdr:cNvPr>
        <xdr:cNvSpPr/>
      </xdr:nvSpPr>
      <xdr:spPr>
        <a:xfrm>
          <a:off x="965200" y="100552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EB058E9-3E27-45B9-B18F-192A98119197}"/>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597EC42-699E-48BC-A6B8-A424DB46D456}"/>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42666FA-0902-4A45-9654-34C2255E2948}"/>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24E1840-0B1A-4424-9264-F262256789E3}"/>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86901AD-1D8B-4E19-B4CC-79F7FA9660B2}"/>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153035</xdr:rowOff>
    </xdr:from>
    <xdr:to>
      <xdr:col>24</xdr:col>
      <xdr:colOff>114300</xdr:colOff>
      <xdr:row>64</xdr:row>
      <xdr:rowOff>83185</xdr:rowOff>
    </xdr:to>
    <xdr:sp macro="" textlink="">
      <xdr:nvSpPr>
        <xdr:cNvPr id="189" name="楕円 188">
          <a:extLst>
            <a:ext uri="{FF2B5EF4-FFF2-40B4-BE49-F238E27FC236}">
              <a16:creationId xmlns:a16="http://schemas.microsoft.com/office/drawing/2014/main" id="{03D21A38-6365-44B2-AA3E-E5C8C1AE3435}"/>
            </a:ext>
          </a:extLst>
        </xdr:cNvPr>
        <xdr:cNvSpPr/>
      </xdr:nvSpPr>
      <xdr:spPr>
        <a:xfrm>
          <a:off x="4036060" y="107143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67962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59ED9703-763D-4322-AE7F-A2C643046664}"/>
            </a:ext>
          </a:extLst>
        </xdr:cNvPr>
        <xdr:cNvSpPr txBox="1"/>
      </xdr:nvSpPr>
      <xdr:spPr>
        <a:xfrm>
          <a:off x="4124960" y="1062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156845</xdr:rowOff>
    </xdr:from>
    <xdr:to>
      <xdr:col>20</xdr:col>
      <xdr:colOff>38100</xdr:colOff>
      <xdr:row>61</xdr:row>
      <xdr:rowOff>86995</xdr:rowOff>
    </xdr:to>
    <xdr:sp macro="" textlink="">
      <xdr:nvSpPr>
        <xdr:cNvPr id="191" name="楕円 190">
          <a:extLst>
            <a:ext uri="{FF2B5EF4-FFF2-40B4-BE49-F238E27FC236}">
              <a16:creationId xmlns:a16="http://schemas.microsoft.com/office/drawing/2014/main" id="{96F9888D-8E20-4303-9751-262065C09341}"/>
            </a:ext>
          </a:extLst>
        </xdr:cNvPr>
        <xdr:cNvSpPr/>
      </xdr:nvSpPr>
      <xdr:spPr>
        <a:xfrm>
          <a:off x="3312160" y="102152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36195</xdr:rowOff>
    </xdr:from>
    <xdr:to>
      <xdr:col>24</xdr:col>
      <xdr:colOff>63500</xdr:colOff>
      <xdr:row>64</xdr:row>
      <xdr:rowOff>32385</xdr:rowOff>
    </xdr:to>
    <xdr:cxnSp macro="">
      <xdr:nvCxnSpPr>
        <xdr:cNvPr id="192" name="直線コネクタ 191">
          <a:extLst>
            <a:ext uri="{FF2B5EF4-FFF2-40B4-BE49-F238E27FC236}">
              <a16:creationId xmlns:a16="http://schemas.microsoft.com/office/drawing/2014/main" id="{417CC770-83CF-46ED-B492-8C39E2F8DF1D}"/>
            </a:ext>
          </a:extLst>
        </xdr:cNvPr>
        <xdr:cNvCxnSpPr/>
      </xdr:nvCxnSpPr>
      <xdr:spPr>
        <a:xfrm>
          <a:off x="3355340" y="10262235"/>
          <a:ext cx="731520" cy="49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25400</xdr:rowOff>
    </xdr:from>
    <xdr:to>
      <xdr:col>15</xdr:col>
      <xdr:colOff>101600</xdr:colOff>
      <xdr:row>61</xdr:row>
      <xdr:rowOff>127000</xdr:rowOff>
    </xdr:to>
    <xdr:sp macro="" textlink="">
      <xdr:nvSpPr>
        <xdr:cNvPr id="193" name="楕円 192">
          <a:extLst>
            <a:ext uri="{FF2B5EF4-FFF2-40B4-BE49-F238E27FC236}">
              <a16:creationId xmlns:a16="http://schemas.microsoft.com/office/drawing/2014/main" id="{2A47717B-3147-42BD-8A5F-D30FBA6A1534}"/>
            </a:ext>
          </a:extLst>
        </xdr:cNvPr>
        <xdr:cNvSpPr/>
      </xdr:nvSpPr>
      <xdr:spPr>
        <a:xfrm>
          <a:off x="25146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36195</xdr:rowOff>
    </xdr:from>
    <xdr:to>
      <xdr:col>19</xdr:col>
      <xdr:colOff>177800</xdr:colOff>
      <xdr:row>61</xdr:row>
      <xdr:rowOff>76200</xdr:rowOff>
    </xdr:to>
    <xdr:cxnSp macro="">
      <xdr:nvCxnSpPr>
        <xdr:cNvPr id="194" name="直線コネクタ 193">
          <a:extLst>
            <a:ext uri="{FF2B5EF4-FFF2-40B4-BE49-F238E27FC236}">
              <a16:creationId xmlns:a16="http://schemas.microsoft.com/office/drawing/2014/main" id="{9ADB0053-EDD6-44C4-ABB1-214AC69F6B09}"/>
            </a:ext>
          </a:extLst>
        </xdr:cNvPr>
        <xdr:cNvCxnSpPr/>
      </xdr:nvCxnSpPr>
      <xdr:spPr>
        <a:xfrm flipV="1">
          <a:off x="2565400" y="10262235"/>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6350</xdr:rowOff>
    </xdr:from>
    <xdr:to>
      <xdr:col>10</xdr:col>
      <xdr:colOff>165100</xdr:colOff>
      <xdr:row>61</xdr:row>
      <xdr:rowOff>107950</xdr:rowOff>
    </xdr:to>
    <xdr:sp macro="" textlink="">
      <xdr:nvSpPr>
        <xdr:cNvPr id="195" name="楕円 194">
          <a:extLst>
            <a:ext uri="{FF2B5EF4-FFF2-40B4-BE49-F238E27FC236}">
              <a16:creationId xmlns:a16="http://schemas.microsoft.com/office/drawing/2014/main" id="{1CD58327-9FD2-4EBF-B6E9-764B57A4658E}"/>
            </a:ext>
          </a:extLst>
        </xdr:cNvPr>
        <xdr:cNvSpPr/>
      </xdr:nvSpPr>
      <xdr:spPr>
        <a:xfrm>
          <a:off x="17399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57150</xdr:rowOff>
    </xdr:from>
    <xdr:to>
      <xdr:col>15</xdr:col>
      <xdr:colOff>50800</xdr:colOff>
      <xdr:row>61</xdr:row>
      <xdr:rowOff>76200</xdr:rowOff>
    </xdr:to>
    <xdr:cxnSp macro="">
      <xdr:nvCxnSpPr>
        <xdr:cNvPr id="196" name="直線コネクタ 195">
          <a:extLst>
            <a:ext uri="{FF2B5EF4-FFF2-40B4-BE49-F238E27FC236}">
              <a16:creationId xmlns:a16="http://schemas.microsoft.com/office/drawing/2014/main" id="{DFEC842E-F63A-474C-8F26-DF0ECADDE18D}"/>
            </a:ext>
          </a:extLst>
        </xdr:cNvPr>
        <xdr:cNvCxnSpPr/>
      </xdr:nvCxnSpPr>
      <xdr:spPr>
        <a:xfrm>
          <a:off x="1790700" y="10283190"/>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158750</xdr:rowOff>
    </xdr:from>
    <xdr:to>
      <xdr:col>6</xdr:col>
      <xdr:colOff>38100</xdr:colOff>
      <xdr:row>61</xdr:row>
      <xdr:rowOff>88900</xdr:rowOff>
    </xdr:to>
    <xdr:sp macro="" textlink="">
      <xdr:nvSpPr>
        <xdr:cNvPr id="197" name="楕円 196">
          <a:extLst>
            <a:ext uri="{FF2B5EF4-FFF2-40B4-BE49-F238E27FC236}">
              <a16:creationId xmlns:a16="http://schemas.microsoft.com/office/drawing/2014/main" id="{46F68F25-5B0B-4069-BA4E-E66A5E2CC4FC}"/>
            </a:ext>
          </a:extLst>
        </xdr:cNvPr>
        <xdr:cNvSpPr/>
      </xdr:nvSpPr>
      <xdr:spPr>
        <a:xfrm>
          <a:off x="965200" y="102171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38100</xdr:rowOff>
    </xdr:from>
    <xdr:to>
      <xdr:col>10</xdr:col>
      <xdr:colOff>114300</xdr:colOff>
      <xdr:row>61</xdr:row>
      <xdr:rowOff>57150</xdr:rowOff>
    </xdr:to>
    <xdr:cxnSp macro="">
      <xdr:nvCxnSpPr>
        <xdr:cNvPr id="198" name="直線コネクタ 197">
          <a:extLst>
            <a:ext uri="{FF2B5EF4-FFF2-40B4-BE49-F238E27FC236}">
              <a16:creationId xmlns:a16="http://schemas.microsoft.com/office/drawing/2014/main" id="{BF2BFCAB-6C6B-456B-8C4E-8484C84144C7}"/>
            </a:ext>
          </a:extLst>
        </xdr:cNvPr>
        <xdr:cNvCxnSpPr/>
      </xdr:nvCxnSpPr>
      <xdr:spPr>
        <a:xfrm>
          <a:off x="1008380" y="1026414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macro="" textlink="">
      <xdr:nvSpPr>
        <xdr:cNvPr id="199" name="n_1aveValue【体育館・プール】&#10;有形固定資産減価償却率">
          <a:extLst>
            <a:ext uri="{FF2B5EF4-FFF2-40B4-BE49-F238E27FC236}">
              <a16:creationId xmlns:a16="http://schemas.microsoft.com/office/drawing/2014/main" id="{B2EA291F-0FB8-40A0-A01C-05CA4FF15ECC}"/>
            </a:ext>
          </a:extLst>
        </xdr:cNvPr>
        <xdr:cNvSpPr txBox="1"/>
      </xdr:nvSpPr>
      <xdr:spPr>
        <a:xfrm>
          <a:off x="317056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0" name="n_2aveValue【体育館・プール】&#10;有形固定資産減価償却率">
          <a:extLst>
            <a:ext uri="{FF2B5EF4-FFF2-40B4-BE49-F238E27FC236}">
              <a16:creationId xmlns:a16="http://schemas.microsoft.com/office/drawing/2014/main" id="{277C6756-233D-4B46-AC21-832E453C0743}"/>
            </a:ext>
          </a:extLst>
        </xdr:cNvPr>
        <xdr:cNvSpPr txBox="1"/>
      </xdr:nvSpPr>
      <xdr:spPr>
        <a:xfrm>
          <a:off x="238570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122572</xdr:rowOff>
    </xdr:from>
    <xdr:ext cx="405111" cy="259045"/>
    <xdr:sp macro="" textlink="">
      <xdr:nvSpPr>
        <xdr:cNvPr id="201" name="n_3aveValue【体育館・プール】&#10;有形固定資産減価償却率">
          <a:extLst>
            <a:ext uri="{FF2B5EF4-FFF2-40B4-BE49-F238E27FC236}">
              <a16:creationId xmlns:a16="http://schemas.microsoft.com/office/drawing/2014/main" id="{DBBE9D47-6B93-45C3-BE1E-F4840DCFDDFF}"/>
            </a:ext>
          </a:extLst>
        </xdr:cNvPr>
        <xdr:cNvSpPr txBox="1"/>
      </xdr:nvSpPr>
      <xdr:spPr>
        <a:xfrm>
          <a:off x="161100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2" name="n_4aveValue【体育館・プール】&#10;有形固定資産減価償却率">
          <a:extLst>
            <a:ext uri="{FF2B5EF4-FFF2-40B4-BE49-F238E27FC236}">
              <a16:creationId xmlns:a16="http://schemas.microsoft.com/office/drawing/2014/main" id="{82E3FB0F-0B0E-42F5-956A-A6803EBC6F65}"/>
            </a:ext>
          </a:extLst>
        </xdr:cNvPr>
        <xdr:cNvSpPr txBox="1"/>
      </xdr:nvSpPr>
      <xdr:spPr>
        <a:xfrm>
          <a:off x="83630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78122</xdr:rowOff>
    </xdr:from>
    <xdr:ext cx="405111" cy="259045"/>
    <xdr:sp macro="" textlink="">
      <xdr:nvSpPr>
        <xdr:cNvPr id="203" name="n_1mainValue【体育館・プール】&#10;有形固定資産減価償却率">
          <a:extLst>
            <a:ext uri="{FF2B5EF4-FFF2-40B4-BE49-F238E27FC236}">
              <a16:creationId xmlns:a16="http://schemas.microsoft.com/office/drawing/2014/main" id="{EC4570BE-C7CB-4189-9DE5-716E5FD28111}"/>
            </a:ext>
          </a:extLst>
        </xdr:cNvPr>
        <xdr:cNvSpPr txBox="1"/>
      </xdr:nvSpPr>
      <xdr:spPr>
        <a:xfrm>
          <a:off x="317056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118127</xdr:rowOff>
    </xdr:from>
    <xdr:ext cx="405111" cy="259045"/>
    <xdr:sp macro="" textlink="">
      <xdr:nvSpPr>
        <xdr:cNvPr id="204" name="n_2mainValue【体育館・プール】&#10;有形固定資産減価償却率">
          <a:extLst>
            <a:ext uri="{FF2B5EF4-FFF2-40B4-BE49-F238E27FC236}">
              <a16:creationId xmlns:a16="http://schemas.microsoft.com/office/drawing/2014/main" id="{942E31ED-386F-449B-B148-71E8585DEFC9}"/>
            </a:ext>
          </a:extLst>
        </xdr:cNvPr>
        <xdr:cNvSpPr txBox="1"/>
      </xdr:nvSpPr>
      <xdr:spPr>
        <a:xfrm>
          <a:off x="238570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99077</xdr:rowOff>
    </xdr:from>
    <xdr:ext cx="405111" cy="259045"/>
    <xdr:sp macro="" textlink="">
      <xdr:nvSpPr>
        <xdr:cNvPr id="205" name="n_3mainValue【体育館・プール】&#10;有形固定資産減価償却率">
          <a:extLst>
            <a:ext uri="{FF2B5EF4-FFF2-40B4-BE49-F238E27FC236}">
              <a16:creationId xmlns:a16="http://schemas.microsoft.com/office/drawing/2014/main" id="{BDBCB81B-ED8F-4980-B2B8-C459FE3295E3}"/>
            </a:ext>
          </a:extLst>
        </xdr:cNvPr>
        <xdr:cNvSpPr txBox="1"/>
      </xdr:nvSpPr>
      <xdr:spPr>
        <a:xfrm>
          <a:off x="161100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80027</xdr:rowOff>
    </xdr:from>
    <xdr:ext cx="405111" cy="259045"/>
    <xdr:sp macro="" textlink="">
      <xdr:nvSpPr>
        <xdr:cNvPr id="206" name="n_4mainValue【体育館・プール】&#10;有形固定資産減価償却率">
          <a:extLst>
            <a:ext uri="{FF2B5EF4-FFF2-40B4-BE49-F238E27FC236}">
              <a16:creationId xmlns:a16="http://schemas.microsoft.com/office/drawing/2014/main" id="{012AE30E-3A4C-4117-AF7C-56D5909D7F4B}"/>
            </a:ext>
          </a:extLst>
        </xdr:cNvPr>
        <xdr:cNvSpPr txBox="1"/>
      </xdr:nvSpPr>
      <xdr:spPr>
        <a:xfrm>
          <a:off x="83630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C18C0E74-AF36-42ED-99B8-68CBB9C2E4A7}"/>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6646812F-A0B9-43DC-9E14-C4266E23237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899902A-DF75-4E94-8DCA-78D15AA2699F}"/>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1DA0CA6E-79BD-4B08-A933-F050DB854FF2}"/>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C30CB72C-B91A-4893-A567-6C931F38E101}"/>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1518B2B7-F464-4A99-8512-632C2F817F1F}"/>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D7C0395A-BFA1-4909-A9C1-996FEEE71026}"/>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D8FB641E-D8D1-4198-8679-B02D62BC5A82}"/>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C4350ADB-49CB-4DDD-B889-ECCA6B4E9F84}"/>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6E18B8B0-2083-4167-921B-58112A09A5FA}"/>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BA3A335E-8EDE-4FE5-B84E-7399D87E336A}"/>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F728B555-BF81-4443-A765-F73511CCA453}"/>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CB488B7F-E0FC-4B15-9E91-F10EA3759AE2}"/>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FEB11787-DE72-4C9E-A291-88622E476232}"/>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3D3A603D-FC92-4DAE-8F67-82A3703C9B98}"/>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2CBA5E6E-4FFB-47FB-AE78-DFD54D246E25}"/>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298AF555-DF6D-409B-9AF0-4DFBE2BD03C4}"/>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C9DA11DD-8198-478B-BF5C-12E8F2767315}"/>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10C7359D-BB7F-4B02-8082-526CCBB8EFBE}"/>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3692BAA5-D385-4C33-A2A9-7403CF16D8D2}"/>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1629B018-AEF1-4606-90D1-A5F1AF47136D}"/>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C87B104-457D-4B27-96E0-E07840345689}"/>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98115838-944D-4B79-9D10-0F1269E9AF8D}"/>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9E747945-44AF-43F0-8FF2-60084343F62E}"/>
            </a:ext>
          </a:extLst>
        </xdr:cNvPr>
        <xdr:cNvCxnSpPr/>
      </xdr:nvCxnSpPr>
      <xdr:spPr>
        <a:xfrm flipV="1">
          <a:off x="9219565" y="952881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D626C9AF-B6D0-4DB3-B6A9-32FF84FDC6BF}"/>
            </a:ext>
          </a:extLst>
        </xdr:cNvPr>
        <xdr:cNvSpPr txBox="1"/>
      </xdr:nvSpPr>
      <xdr:spPr>
        <a:xfrm>
          <a:off x="9258300" y="1074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3C03836F-ED80-49C1-9EB0-EB857A90B0BE}"/>
            </a:ext>
          </a:extLst>
        </xdr:cNvPr>
        <xdr:cNvCxnSpPr/>
      </xdr:nvCxnSpPr>
      <xdr:spPr>
        <a:xfrm>
          <a:off x="9154160" y="10746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158637BC-81A8-477C-BBAE-0A61357D5B0C}"/>
            </a:ext>
          </a:extLst>
        </xdr:cNvPr>
        <xdr:cNvSpPr txBox="1"/>
      </xdr:nvSpPr>
      <xdr:spPr>
        <a:xfrm>
          <a:off x="9258300" y="930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206C8E65-E610-4EC0-BCB7-2BD660F1C7A7}"/>
            </a:ext>
          </a:extLst>
        </xdr:cNvPr>
        <xdr:cNvCxnSpPr/>
      </xdr:nvCxnSpPr>
      <xdr:spPr>
        <a:xfrm>
          <a:off x="9154160" y="9528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105427</xdr:rowOff>
    </xdr:from>
    <xdr:ext cx="469744" cy="259045"/>
    <xdr:sp macro="" textlink="">
      <xdr:nvSpPr>
        <xdr:cNvPr id="235" name="【体育館・プール】&#10;一人当たり面積平均値テキスト">
          <a:extLst>
            <a:ext uri="{FF2B5EF4-FFF2-40B4-BE49-F238E27FC236}">
              <a16:creationId xmlns:a16="http://schemas.microsoft.com/office/drawing/2014/main" id="{8790BE9A-88CF-4A1F-B348-236FE1347452}"/>
            </a:ext>
          </a:extLst>
        </xdr:cNvPr>
        <xdr:cNvSpPr txBox="1"/>
      </xdr:nvSpPr>
      <xdr:spPr>
        <a:xfrm>
          <a:off x="9258300" y="10331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6636F376-2C4E-4B29-B32C-D26CB38AAF16}"/>
            </a:ext>
          </a:extLst>
        </xdr:cNvPr>
        <xdr:cNvSpPr/>
      </xdr:nvSpPr>
      <xdr:spPr>
        <a:xfrm>
          <a:off x="9192260" y="10476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22D98276-6C1A-4A91-B7D3-F16538B78404}"/>
            </a:ext>
          </a:extLst>
        </xdr:cNvPr>
        <xdr:cNvSpPr/>
      </xdr:nvSpPr>
      <xdr:spPr>
        <a:xfrm>
          <a:off x="8445500" y="10483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E8A7B2C1-E841-467A-B5F3-B9B9C6DF329C}"/>
            </a:ext>
          </a:extLst>
        </xdr:cNvPr>
        <xdr:cNvSpPr/>
      </xdr:nvSpPr>
      <xdr:spPr>
        <a:xfrm>
          <a:off x="7670800" y="104800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a:extLst>
            <a:ext uri="{FF2B5EF4-FFF2-40B4-BE49-F238E27FC236}">
              <a16:creationId xmlns:a16="http://schemas.microsoft.com/office/drawing/2014/main" id="{89538B1B-4FE0-4D6B-89B9-C9C9187ABE0C}"/>
            </a:ext>
          </a:extLst>
        </xdr:cNvPr>
        <xdr:cNvSpPr/>
      </xdr:nvSpPr>
      <xdr:spPr>
        <a:xfrm>
          <a:off x="687324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a:extLst>
            <a:ext uri="{FF2B5EF4-FFF2-40B4-BE49-F238E27FC236}">
              <a16:creationId xmlns:a16="http://schemas.microsoft.com/office/drawing/2014/main" id="{E2B1709C-D96F-475A-BE84-0DCB316BCB49}"/>
            </a:ext>
          </a:extLst>
        </xdr:cNvPr>
        <xdr:cNvSpPr/>
      </xdr:nvSpPr>
      <xdr:spPr>
        <a:xfrm>
          <a:off x="6098540" y="10483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FBDBC4E-3875-4EF7-925A-63E686559194}"/>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C5A90B8-A527-4897-ADFA-045DA3A794C7}"/>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22F25FE-E30D-44DC-9EBD-62090C60FA88}"/>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2B8864C-5310-4FF2-A049-3341651A5FA7}"/>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11FA2C2-28A4-40BE-897A-DE21D4E7CD1C}"/>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122555</xdr:rowOff>
    </xdr:from>
    <xdr:to>
      <xdr:col>55</xdr:col>
      <xdr:colOff>50800</xdr:colOff>
      <xdr:row>64</xdr:row>
      <xdr:rowOff>52705</xdr:rowOff>
    </xdr:to>
    <xdr:sp macro="" textlink="">
      <xdr:nvSpPr>
        <xdr:cNvPr id="246" name="楕円 245">
          <a:extLst>
            <a:ext uri="{FF2B5EF4-FFF2-40B4-BE49-F238E27FC236}">
              <a16:creationId xmlns:a16="http://schemas.microsoft.com/office/drawing/2014/main" id="{77C901F0-726A-427E-8C48-C97D9D0EA971}"/>
            </a:ext>
          </a:extLst>
        </xdr:cNvPr>
        <xdr:cNvSpPr/>
      </xdr:nvSpPr>
      <xdr:spPr>
        <a:xfrm>
          <a:off x="9192260" y="106838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37482</xdr:rowOff>
    </xdr:from>
    <xdr:ext cx="469744" cy="259045"/>
    <xdr:sp macro="" textlink="">
      <xdr:nvSpPr>
        <xdr:cNvPr id="247" name="【体育館・プール】&#10;一人当たり面積該当値テキスト">
          <a:extLst>
            <a:ext uri="{FF2B5EF4-FFF2-40B4-BE49-F238E27FC236}">
              <a16:creationId xmlns:a16="http://schemas.microsoft.com/office/drawing/2014/main" id="{30ED4154-84AC-4BB7-B4CD-FB49A3CFC9A7}"/>
            </a:ext>
          </a:extLst>
        </xdr:cNvPr>
        <xdr:cNvSpPr txBox="1"/>
      </xdr:nvSpPr>
      <xdr:spPr>
        <a:xfrm>
          <a:off x="9258300" y="1059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124460</xdr:rowOff>
    </xdr:from>
    <xdr:to>
      <xdr:col>50</xdr:col>
      <xdr:colOff>165100</xdr:colOff>
      <xdr:row>64</xdr:row>
      <xdr:rowOff>54610</xdr:rowOff>
    </xdr:to>
    <xdr:sp macro="" textlink="">
      <xdr:nvSpPr>
        <xdr:cNvPr id="248" name="楕円 247">
          <a:extLst>
            <a:ext uri="{FF2B5EF4-FFF2-40B4-BE49-F238E27FC236}">
              <a16:creationId xmlns:a16="http://schemas.microsoft.com/office/drawing/2014/main" id="{B4208F9F-122A-4AD8-A008-33A992A89070}"/>
            </a:ext>
          </a:extLst>
        </xdr:cNvPr>
        <xdr:cNvSpPr/>
      </xdr:nvSpPr>
      <xdr:spPr>
        <a:xfrm>
          <a:off x="8445500" y="10685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1905</xdr:rowOff>
    </xdr:from>
    <xdr:to>
      <xdr:col>55</xdr:col>
      <xdr:colOff>0</xdr:colOff>
      <xdr:row>64</xdr:row>
      <xdr:rowOff>3810</xdr:rowOff>
    </xdr:to>
    <xdr:cxnSp macro="">
      <xdr:nvCxnSpPr>
        <xdr:cNvPr id="249" name="直線コネクタ 248">
          <a:extLst>
            <a:ext uri="{FF2B5EF4-FFF2-40B4-BE49-F238E27FC236}">
              <a16:creationId xmlns:a16="http://schemas.microsoft.com/office/drawing/2014/main" id="{E689B0B0-A30A-4F08-A5BE-E632A6121D28}"/>
            </a:ext>
          </a:extLst>
        </xdr:cNvPr>
        <xdr:cNvCxnSpPr/>
      </xdr:nvCxnSpPr>
      <xdr:spPr>
        <a:xfrm flipV="1">
          <a:off x="8496300" y="10730865"/>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124460</xdr:rowOff>
    </xdr:from>
    <xdr:to>
      <xdr:col>46</xdr:col>
      <xdr:colOff>38100</xdr:colOff>
      <xdr:row>64</xdr:row>
      <xdr:rowOff>54610</xdr:rowOff>
    </xdr:to>
    <xdr:sp macro="" textlink="">
      <xdr:nvSpPr>
        <xdr:cNvPr id="250" name="楕円 249">
          <a:extLst>
            <a:ext uri="{FF2B5EF4-FFF2-40B4-BE49-F238E27FC236}">
              <a16:creationId xmlns:a16="http://schemas.microsoft.com/office/drawing/2014/main" id="{EFE83967-5712-447D-8E1E-FF688B6F51DD}"/>
            </a:ext>
          </a:extLst>
        </xdr:cNvPr>
        <xdr:cNvSpPr/>
      </xdr:nvSpPr>
      <xdr:spPr>
        <a:xfrm>
          <a:off x="7670800" y="106857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3810</xdr:rowOff>
    </xdr:from>
    <xdr:to>
      <xdr:col>50</xdr:col>
      <xdr:colOff>114300</xdr:colOff>
      <xdr:row>64</xdr:row>
      <xdr:rowOff>3810</xdr:rowOff>
    </xdr:to>
    <xdr:cxnSp macro="">
      <xdr:nvCxnSpPr>
        <xdr:cNvPr id="251" name="直線コネクタ 250">
          <a:extLst>
            <a:ext uri="{FF2B5EF4-FFF2-40B4-BE49-F238E27FC236}">
              <a16:creationId xmlns:a16="http://schemas.microsoft.com/office/drawing/2014/main" id="{47BCA5E3-C4AB-4E9D-BCA3-31E1060498D3}"/>
            </a:ext>
          </a:extLst>
        </xdr:cNvPr>
        <xdr:cNvCxnSpPr/>
      </xdr:nvCxnSpPr>
      <xdr:spPr>
        <a:xfrm>
          <a:off x="7713980" y="1073277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124460</xdr:rowOff>
    </xdr:from>
    <xdr:to>
      <xdr:col>41</xdr:col>
      <xdr:colOff>101600</xdr:colOff>
      <xdr:row>64</xdr:row>
      <xdr:rowOff>54610</xdr:rowOff>
    </xdr:to>
    <xdr:sp macro="" textlink="">
      <xdr:nvSpPr>
        <xdr:cNvPr id="252" name="楕円 251">
          <a:extLst>
            <a:ext uri="{FF2B5EF4-FFF2-40B4-BE49-F238E27FC236}">
              <a16:creationId xmlns:a16="http://schemas.microsoft.com/office/drawing/2014/main" id="{5B8A0782-DDD9-4A91-A0BD-6C4B7C9E4046}"/>
            </a:ext>
          </a:extLst>
        </xdr:cNvPr>
        <xdr:cNvSpPr/>
      </xdr:nvSpPr>
      <xdr:spPr>
        <a:xfrm>
          <a:off x="6873240" y="10685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3810</xdr:rowOff>
    </xdr:from>
    <xdr:to>
      <xdr:col>45</xdr:col>
      <xdr:colOff>177800</xdr:colOff>
      <xdr:row>64</xdr:row>
      <xdr:rowOff>3810</xdr:rowOff>
    </xdr:to>
    <xdr:cxnSp macro="">
      <xdr:nvCxnSpPr>
        <xdr:cNvPr id="253" name="直線コネクタ 252">
          <a:extLst>
            <a:ext uri="{FF2B5EF4-FFF2-40B4-BE49-F238E27FC236}">
              <a16:creationId xmlns:a16="http://schemas.microsoft.com/office/drawing/2014/main" id="{9CF3E085-9B5F-4375-A3B3-9B9A6712A2B9}"/>
            </a:ext>
          </a:extLst>
        </xdr:cNvPr>
        <xdr:cNvCxnSpPr/>
      </xdr:nvCxnSpPr>
      <xdr:spPr>
        <a:xfrm>
          <a:off x="6924040" y="1073277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126365</xdr:rowOff>
    </xdr:from>
    <xdr:to>
      <xdr:col>36</xdr:col>
      <xdr:colOff>165100</xdr:colOff>
      <xdr:row>64</xdr:row>
      <xdr:rowOff>56515</xdr:rowOff>
    </xdr:to>
    <xdr:sp macro="" textlink="">
      <xdr:nvSpPr>
        <xdr:cNvPr id="254" name="楕円 253">
          <a:extLst>
            <a:ext uri="{FF2B5EF4-FFF2-40B4-BE49-F238E27FC236}">
              <a16:creationId xmlns:a16="http://schemas.microsoft.com/office/drawing/2014/main" id="{E58677D4-E3F2-4B23-A5F7-AAD37385DB6E}"/>
            </a:ext>
          </a:extLst>
        </xdr:cNvPr>
        <xdr:cNvSpPr/>
      </xdr:nvSpPr>
      <xdr:spPr>
        <a:xfrm>
          <a:off x="6098540" y="10687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3810</xdr:rowOff>
    </xdr:from>
    <xdr:to>
      <xdr:col>41</xdr:col>
      <xdr:colOff>50800</xdr:colOff>
      <xdr:row>64</xdr:row>
      <xdr:rowOff>5715</xdr:rowOff>
    </xdr:to>
    <xdr:cxnSp macro="">
      <xdr:nvCxnSpPr>
        <xdr:cNvPr id="255" name="直線コネクタ 254">
          <a:extLst>
            <a:ext uri="{FF2B5EF4-FFF2-40B4-BE49-F238E27FC236}">
              <a16:creationId xmlns:a16="http://schemas.microsoft.com/office/drawing/2014/main" id="{1382B1E8-3801-4508-9C5B-711A813EF987}"/>
            </a:ext>
          </a:extLst>
        </xdr:cNvPr>
        <xdr:cNvCxnSpPr/>
      </xdr:nvCxnSpPr>
      <xdr:spPr>
        <a:xfrm flipV="1">
          <a:off x="6149340" y="10732770"/>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36847</xdr:rowOff>
    </xdr:from>
    <xdr:ext cx="469744" cy="259045"/>
    <xdr:sp macro="" textlink="">
      <xdr:nvSpPr>
        <xdr:cNvPr id="256" name="n_1aveValue【体育館・プール】&#10;一人当たり面積">
          <a:extLst>
            <a:ext uri="{FF2B5EF4-FFF2-40B4-BE49-F238E27FC236}">
              <a16:creationId xmlns:a16="http://schemas.microsoft.com/office/drawing/2014/main" id="{7BFE05AA-9795-4940-8627-428A8D24EE1F}"/>
            </a:ext>
          </a:extLst>
        </xdr:cNvPr>
        <xdr:cNvSpPr txBox="1"/>
      </xdr:nvSpPr>
      <xdr:spPr>
        <a:xfrm>
          <a:off x="8271587" y="102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macro="" textlink="">
      <xdr:nvSpPr>
        <xdr:cNvPr id="257" name="n_2aveValue【体育館・プール】&#10;一人当たり面積">
          <a:extLst>
            <a:ext uri="{FF2B5EF4-FFF2-40B4-BE49-F238E27FC236}">
              <a16:creationId xmlns:a16="http://schemas.microsoft.com/office/drawing/2014/main" id="{47D35276-AFAB-4017-807E-AB02D8413012}"/>
            </a:ext>
          </a:extLst>
        </xdr:cNvPr>
        <xdr:cNvSpPr txBox="1"/>
      </xdr:nvSpPr>
      <xdr:spPr>
        <a:xfrm>
          <a:off x="750958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145432</xdr:rowOff>
    </xdr:from>
    <xdr:ext cx="469744" cy="259045"/>
    <xdr:sp macro="" textlink="">
      <xdr:nvSpPr>
        <xdr:cNvPr id="258" name="n_3aveValue【体育館・プール】&#10;一人当たり面積">
          <a:extLst>
            <a:ext uri="{FF2B5EF4-FFF2-40B4-BE49-F238E27FC236}">
              <a16:creationId xmlns:a16="http://schemas.microsoft.com/office/drawing/2014/main" id="{0BE319BA-2DB1-400C-8C3E-742B612C6FE5}"/>
            </a:ext>
          </a:extLst>
        </xdr:cNvPr>
        <xdr:cNvSpPr txBox="1"/>
      </xdr:nvSpPr>
      <xdr:spPr>
        <a:xfrm>
          <a:off x="6712027" y="1020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36847</xdr:rowOff>
    </xdr:from>
    <xdr:ext cx="469744" cy="259045"/>
    <xdr:sp macro="" textlink="">
      <xdr:nvSpPr>
        <xdr:cNvPr id="259" name="n_4aveValue【体育館・プール】&#10;一人当たり面積">
          <a:extLst>
            <a:ext uri="{FF2B5EF4-FFF2-40B4-BE49-F238E27FC236}">
              <a16:creationId xmlns:a16="http://schemas.microsoft.com/office/drawing/2014/main" id="{5938DD69-BA95-471F-B5BD-73BF8189B0A5}"/>
            </a:ext>
          </a:extLst>
        </xdr:cNvPr>
        <xdr:cNvSpPr txBox="1"/>
      </xdr:nvSpPr>
      <xdr:spPr>
        <a:xfrm>
          <a:off x="5937327" y="102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45737</xdr:rowOff>
    </xdr:from>
    <xdr:ext cx="469744" cy="259045"/>
    <xdr:sp macro="" textlink="">
      <xdr:nvSpPr>
        <xdr:cNvPr id="260" name="n_1mainValue【体育館・プール】&#10;一人当たり面積">
          <a:extLst>
            <a:ext uri="{FF2B5EF4-FFF2-40B4-BE49-F238E27FC236}">
              <a16:creationId xmlns:a16="http://schemas.microsoft.com/office/drawing/2014/main" id="{6316D4BA-261A-47AD-A5D6-EA6AE86FD3B9}"/>
            </a:ext>
          </a:extLst>
        </xdr:cNvPr>
        <xdr:cNvSpPr txBox="1"/>
      </xdr:nvSpPr>
      <xdr:spPr>
        <a:xfrm>
          <a:off x="827158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45737</xdr:rowOff>
    </xdr:from>
    <xdr:ext cx="469744" cy="259045"/>
    <xdr:sp macro="" textlink="">
      <xdr:nvSpPr>
        <xdr:cNvPr id="261" name="n_2mainValue【体育館・プール】&#10;一人当たり面積">
          <a:extLst>
            <a:ext uri="{FF2B5EF4-FFF2-40B4-BE49-F238E27FC236}">
              <a16:creationId xmlns:a16="http://schemas.microsoft.com/office/drawing/2014/main" id="{D55BD648-0F1A-4370-8751-22DC8B8A4127}"/>
            </a:ext>
          </a:extLst>
        </xdr:cNvPr>
        <xdr:cNvSpPr txBox="1"/>
      </xdr:nvSpPr>
      <xdr:spPr>
        <a:xfrm>
          <a:off x="750958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45737</xdr:rowOff>
    </xdr:from>
    <xdr:ext cx="469744" cy="259045"/>
    <xdr:sp macro="" textlink="">
      <xdr:nvSpPr>
        <xdr:cNvPr id="262" name="n_3mainValue【体育館・プール】&#10;一人当たり面積">
          <a:extLst>
            <a:ext uri="{FF2B5EF4-FFF2-40B4-BE49-F238E27FC236}">
              <a16:creationId xmlns:a16="http://schemas.microsoft.com/office/drawing/2014/main" id="{5896B9F5-927D-446E-B341-33AD6D89290E}"/>
            </a:ext>
          </a:extLst>
        </xdr:cNvPr>
        <xdr:cNvSpPr txBox="1"/>
      </xdr:nvSpPr>
      <xdr:spPr>
        <a:xfrm>
          <a:off x="67120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47642</xdr:rowOff>
    </xdr:from>
    <xdr:ext cx="469744" cy="259045"/>
    <xdr:sp macro="" textlink="">
      <xdr:nvSpPr>
        <xdr:cNvPr id="263" name="n_4mainValue【体育館・プール】&#10;一人当たり面積">
          <a:extLst>
            <a:ext uri="{FF2B5EF4-FFF2-40B4-BE49-F238E27FC236}">
              <a16:creationId xmlns:a16="http://schemas.microsoft.com/office/drawing/2014/main" id="{B407233B-3763-4147-A4C5-67A0B28A36FE}"/>
            </a:ext>
          </a:extLst>
        </xdr:cNvPr>
        <xdr:cNvSpPr txBox="1"/>
      </xdr:nvSpPr>
      <xdr:spPr>
        <a:xfrm>
          <a:off x="5937327" y="1077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E95683E6-0C76-415C-B4B6-6696CFB29C5B}"/>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5AD5DB18-7177-43FA-B0BA-A6F82EE2E7B4}"/>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F1846E91-CABE-4FB1-A9EB-4BE0BFD4E2E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53F81F81-0F0F-41E1-8AF2-CA697EF0E24F}"/>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A6665176-389E-4D75-964E-71E5B755EC1A}"/>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AECAAA8-3CBB-4F99-9349-47801D9C5D1B}"/>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4699315B-6203-4297-9ABD-BDFBBBDD5BBF}"/>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C2E07034-F6CF-4326-9AC5-38DE0A279CFA}"/>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9F8F542B-C10F-4088-B678-75A2B8CB60BD}"/>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9014A2D3-4E6E-4EBA-95CB-D65936E9F6F4}"/>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2806FC95-D97F-48CB-93D0-703E33F86724}"/>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7F806368-155E-4FC5-A8FA-4DB52EEB8738}"/>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293B5369-2D23-4C7B-94C5-0E76895CC87F}"/>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A52D8EC6-7E4B-43F8-B494-052FB77E7DE6}"/>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23FBFABE-E21B-4CAB-9E97-4DE9F84373A3}"/>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1E9BE2B5-AC2A-4178-8FFB-848720738EC9}"/>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8E8685D5-38C6-425D-A85B-1A25204A63D3}"/>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7E65A869-B234-4B60-AE85-0A8F4A799304}"/>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DEDC28B6-ECD8-416F-BD5C-C51804A79A03}"/>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6B689B43-C44A-4E9D-931F-682838F51097}"/>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EC24BCB0-2CB5-475B-A206-934AFF30DBDB}"/>
            </a:ext>
          </a:extLst>
        </xdr:cNvPr>
        <xdr:cNvSpPr txBox="1"/>
      </xdr:nvSpPr>
      <xdr:spPr>
        <a:xfrm>
          <a:off x="37734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A8527B07-F5BA-4FEB-804B-1C5564F7082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37A5C886-AC3A-40CF-85BD-A79440D4E9F9}"/>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53C2421F-79E1-444B-9F49-9AF1E7A9C809}"/>
            </a:ext>
          </a:extLst>
        </xdr:cNvPr>
        <xdr:cNvCxnSpPr/>
      </xdr:nvCxnSpPr>
      <xdr:spPr>
        <a:xfrm flipV="1">
          <a:off x="4086225"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7B5DC83D-6A25-4518-870A-4E9EB59BFF61}"/>
            </a:ext>
          </a:extLst>
        </xdr:cNvPr>
        <xdr:cNvSpPr txBox="1"/>
      </xdr:nvSpPr>
      <xdr:spPr>
        <a:xfrm>
          <a:off x="412496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C7DF8DD1-3191-40AC-A077-60CA65E2234A}"/>
            </a:ext>
          </a:extLst>
        </xdr:cNvPr>
        <xdr:cNvCxnSpPr/>
      </xdr:nvCxnSpPr>
      <xdr:spPr>
        <a:xfrm>
          <a:off x="402082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45885B92-0CEF-46A9-8C69-AE15D9EB159B}"/>
            </a:ext>
          </a:extLst>
        </xdr:cNvPr>
        <xdr:cNvSpPr txBox="1"/>
      </xdr:nvSpPr>
      <xdr:spPr>
        <a:xfrm>
          <a:off x="412496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6D46FE13-DDD3-4161-8459-2EE05F0A9EB5}"/>
            </a:ext>
          </a:extLst>
        </xdr:cNvPr>
        <xdr:cNvCxnSpPr/>
      </xdr:nvCxnSpPr>
      <xdr:spPr>
        <a:xfrm>
          <a:off x="402082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16527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B2B3E367-EA90-4166-9B43-5743B3C16C30}"/>
            </a:ext>
          </a:extLst>
        </xdr:cNvPr>
        <xdr:cNvSpPr txBox="1"/>
      </xdr:nvSpPr>
      <xdr:spPr>
        <a:xfrm>
          <a:off x="4124960" y="13763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63E7DB3C-E021-4F0A-AC74-2865FF6A5338}"/>
            </a:ext>
          </a:extLst>
        </xdr:cNvPr>
        <xdr:cNvSpPr/>
      </xdr:nvSpPr>
      <xdr:spPr>
        <a:xfrm>
          <a:off x="4036060" y="1378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88C65D13-200C-46C8-8486-4603802E2624}"/>
            </a:ext>
          </a:extLst>
        </xdr:cNvPr>
        <xdr:cNvSpPr/>
      </xdr:nvSpPr>
      <xdr:spPr>
        <a:xfrm>
          <a:off x="3312160" y="1377441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F1F775F3-AE0F-4796-BE43-DB4F7E8EB990}"/>
            </a:ext>
          </a:extLst>
        </xdr:cNvPr>
        <xdr:cNvSpPr/>
      </xdr:nvSpPr>
      <xdr:spPr>
        <a:xfrm>
          <a:off x="2514600" y="1374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96" name="フローチャート: 判断 295">
          <a:extLst>
            <a:ext uri="{FF2B5EF4-FFF2-40B4-BE49-F238E27FC236}">
              <a16:creationId xmlns:a16="http://schemas.microsoft.com/office/drawing/2014/main" id="{FAC074A3-BB24-4689-9817-2F923AA26CB1}"/>
            </a:ext>
          </a:extLst>
        </xdr:cNvPr>
        <xdr:cNvSpPr/>
      </xdr:nvSpPr>
      <xdr:spPr>
        <a:xfrm>
          <a:off x="1739900" y="137414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97" name="フローチャート: 判断 296">
          <a:extLst>
            <a:ext uri="{FF2B5EF4-FFF2-40B4-BE49-F238E27FC236}">
              <a16:creationId xmlns:a16="http://schemas.microsoft.com/office/drawing/2014/main" id="{C3BC082B-E65F-440A-B3B9-1205A04D08C8}"/>
            </a:ext>
          </a:extLst>
        </xdr:cNvPr>
        <xdr:cNvSpPr/>
      </xdr:nvSpPr>
      <xdr:spPr>
        <a:xfrm>
          <a:off x="965200" y="13710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81919530-CEE7-47F3-B535-FB61C17D9AD2}"/>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0D04ED6-892C-471A-9FF8-A3C60783AF8C}"/>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C82C8F8-F5A3-4D05-BB32-090A3BD4B0A9}"/>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0A2234F-0202-4E21-B210-7063C6E76BDC}"/>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D7745B2-7147-4E2A-9260-239471777DAF}"/>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5080</xdr:rowOff>
    </xdr:from>
    <xdr:to>
      <xdr:col>24</xdr:col>
      <xdr:colOff>114300</xdr:colOff>
      <xdr:row>81</xdr:row>
      <xdr:rowOff>106680</xdr:rowOff>
    </xdr:to>
    <xdr:sp macro="" textlink="">
      <xdr:nvSpPr>
        <xdr:cNvPr id="303" name="楕円 302">
          <a:extLst>
            <a:ext uri="{FF2B5EF4-FFF2-40B4-BE49-F238E27FC236}">
              <a16:creationId xmlns:a16="http://schemas.microsoft.com/office/drawing/2014/main" id="{1FDF40C0-7B91-456A-877E-C8546513AF45}"/>
            </a:ext>
          </a:extLst>
        </xdr:cNvPr>
        <xdr:cNvSpPr/>
      </xdr:nvSpPr>
      <xdr:spPr>
        <a:xfrm>
          <a:off x="4036060" y="1358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27957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67D7EE1A-237C-439E-ABB0-29179563D959}"/>
            </a:ext>
          </a:extLst>
        </xdr:cNvPr>
        <xdr:cNvSpPr txBox="1"/>
      </xdr:nvSpPr>
      <xdr:spPr>
        <a:xfrm>
          <a:off x="4124960" y="13439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44450</xdr:rowOff>
    </xdr:from>
    <xdr:to>
      <xdr:col>20</xdr:col>
      <xdr:colOff>38100</xdr:colOff>
      <xdr:row>81</xdr:row>
      <xdr:rowOff>146050</xdr:rowOff>
    </xdr:to>
    <xdr:sp macro="" textlink="">
      <xdr:nvSpPr>
        <xdr:cNvPr id="305" name="楕円 304">
          <a:extLst>
            <a:ext uri="{FF2B5EF4-FFF2-40B4-BE49-F238E27FC236}">
              <a16:creationId xmlns:a16="http://schemas.microsoft.com/office/drawing/2014/main" id="{C8ACF93A-0872-41E1-9F39-604B041AD4CC}"/>
            </a:ext>
          </a:extLst>
        </xdr:cNvPr>
        <xdr:cNvSpPr/>
      </xdr:nvSpPr>
      <xdr:spPr>
        <a:xfrm>
          <a:off x="3312160" y="136232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55880</xdr:rowOff>
    </xdr:from>
    <xdr:to>
      <xdr:col>24</xdr:col>
      <xdr:colOff>63500</xdr:colOff>
      <xdr:row>81</xdr:row>
      <xdr:rowOff>95250</xdr:rowOff>
    </xdr:to>
    <xdr:cxnSp macro="">
      <xdr:nvCxnSpPr>
        <xdr:cNvPr id="306" name="直線コネクタ 305">
          <a:extLst>
            <a:ext uri="{FF2B5EF4-FFF2-40B4-BE49-F238E27FC236}">
              <a16:creationId xmlns:a16="http://schemas.microsoft.com/office/drawing/2014/main" id="{F791C302-C5A9-405F-859A-759EB0F80878}"/>
            </a:ext>
          </a:extLst>
        </xdr:cNvPr>
        <xdr:cNvCxnSpPr/>
      </xdr:nvCxnSpPr>
      <xdr:spPr>
        <a:xfrm flipV="1">
          <a:off x="3355340" y="13634720"/>
          <a:ext cx="73152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22861</xdr:rowOff>
    </xdr:from>
    <xdr:to>
      <xdr:col>15</xdr:col>
      <xdr:colOff>101600</xdr:colOff>
      <xdr:row>81</xdr:row>
      <xdr:rowOff>124461</xdr:rowOff>
    </xdr:to>
    <xdr:sp macro="" textlink="">
      <xdr:nvSpPr>
        <xdr:cNvPr id="307" name="楕円 306">
          <a:extLst>
            <a:ext uri="{FF2B5EF4-FFF2-40B4-BE49-F238E27FC236}">
              <a16:creationId xmlns:a16="http://schemas.microsoft.com/office/drawing/2014/main" id="{B4A5B55B-326B-4941-B364-824EB61BCC4A}"/>
            </a:ext>
          </a:extLst>
        </xdr:cNvPr>
        <xdr:cNvSpPr/>
      </xdr:nvSpPr>
      <xdr:spPr>
        <a:xfrm>
          <a:off x="2514600" y="1360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73661</xdr:rowOff>
    </xdr:from>
    <xdr:to>
      <xdr:col>19</xdr:col>
      <xdr:colOff>177800</xdr:colOff>
      <xdr:row>81</xdr:row>
      <xdr:rowOff>95250</xdr:rowOff>
    </xdr:to>
    <xdr:cxnSp macro="">
      <xdr:nvCxnSpPr>
        <xdr:cNvPr id="308" name="直線コネクタ 307">
          <a:extLst>
            <a:ext uri="{FF2B5EF4-FFF2-40B4-BE49-F238E27FC236}">
              <a16:creationId xmlns:a16="http://schemas.microsoft.com/office/drawing/2014/main" id="{387D071E-FB30-42F3-9FEF-A892C919900E}"/>
            </a:ext>
          </a:extLst>
        </xdr:cNvPr>
        <xdr:cNvCxnSpPr/>
      </xdr:nvCxnSpPr>
      <xdr:spPr>
        <a:xfrm>
          <a:off x="2565400" y="13652501"/>
          <a:ext cx="78994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167639</xdr:rowOff>
    </xdr:from>
    <xdr:to>
      <xdr:col>10</xdr:col>
      <xdr:colOff>165100</xdr:colOff>
      <xdr:row>81</xdr:row>
      <xdr:rowOff>97789</xdr:rowOff>
    </xdr:to>
    <xdr:sp macro="" textlink="">
      <xdr:nvSpPr>
        <xdr:cNvPr id="309" name="楕円 308">
          <a:extLst>
            <a:ext uri="{FF2B5EF4-FFF2-40B4-BE49-F238E27FC236}">
              <a16:creationId xmlns:a16="http://schemas.microsoft.com/office/drawing/2014/main" id="{A2413BED-EFF1-43CD-BEA8-E7F1911FDDAF}"/>
            </a:ext>
          </a:extLst>
        </xdr:cNvPr>
        <xdr:cNvSpPr/>
      </xdr:nvSpPr>
      <xdr:spPr>
        <a:xfrm>
          <a:off x="1739900" y="135788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46989</xdr:rowOff>
    </xdr:from>
    <xdr:to>
      <xdr:col>15</xdr:col>
      <xdr:colOff>50800</xdr:colOff>
      <xdr:row>81</xdr:row>
      <xdr:rowOff>73661</xdr:rowOff>
    </xdr:to>
    <xdr:cxnSp macro="">
      <xdr:nvCxnSpPr>
        <xdr:cNvPr id="310" name="直線コネクタ 309">
          <a:extLst>
            <a:ext uri="{FF2B5EF4-FFF2-40B4-BE49-F238E27FC236}">
              <a16:creationId xmlns:a16="http://schemas.microsoft.com/office/drawing/2014/main" id="{7CB7BB1E-3C0F-4460-881D-371FC5B5C9F7}"/>
            </a:ext>
          </a:extLst>
        </xdr:cNvPr>
        <xdr:cNvCxnSpPr/>
      </xdr:nvCxnSpPr>
      <xdr:spPr>
        <a:xfrm>
          <a:off x="1790700" y="13625829"/>
          <a:ext cx="7747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142239</xdr:rowOff>
    </xdr:from>
    <xdr:to>
      <xdr:col>6</xdr:col>
      <xdr:colOff>38100</xdr:colOff>
      <xdr:row>81</xdr:row>
      <xdr:rowOff>72389</xdr:rowOff>
    </xdr:to>
    <xdr:sp macro="" textlink="">
      <xdr:nvSpPr>
        <xdr:cNvPr id="311" name="楕円 310">
          <a:extLst>
            <a:ext uri="{FF2B5EF4-FFF2-40B4-BE49-F238E27FC236}">
              <a16:creationId xmlns:a16="http://schemas.microsoft.com/office/drawing/2014/main" id="{C34852B1-3045-46F0-92C3-706C12242747}"/>
            </a:ext>
          </a:extLst>
        </xdr:cNvPr>
        <xdr:cNvSpPr/>
      </xdr:nvSpPr>
      <xdr:spPr>
        <a:xfrm>
          <a:off x="965200" y="135534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21589</xdr:rowOff>
    </xdr:from>
    <xdr:to>
      <xdr:col>10</xdr:col>
      <xdr:colOff>114300</xdr:colOff>
      <xdr:row>81</xdr:row>
      <xdr:rowOff>46989</xdr:rowOff>
    </xdr:to>
    <xdr:cxnSp macro="">
      <xdr:nvCxnSpPr>
        <xdr:cNvPr id="312" name="直線コネクタ 311">
          <a:extLst>
            <a:ext uri="{FF2B5EF4-FFF2-40B4-BE49-F238E27FC236}">
              <a16:creationId xmlns:a16="http://schemas.microsoft.com/office/drawing/2014/main" id="{33E5F76F-5933-43C5-8216-B09B15C445DE}"/>
            </a:ext>
          </a:extLst>
        </xdr:cNvPr>
        <xdr:cNvCxnSpPr/>
      </xdr:nvCxnSpPr>
      <xdr:spPr>
        <a:xfrm>
          <a:off x="1008380" y="13600429"/>
          <a:ext cx="78232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120666</xdr:rowOff>
    </xdr:from>
    <xdr:ext cx="405111" cy="259045"/>
    <xdr:sp macro="" textlink="">
      <xdr:nvSpPr>
        <xdr:cNvPr id="313" name="n_1aveValue【福祉施設】&#10;有形固定資産減価償却率">
          <a:extLst>
            <a:ext uri="{FF2B5EF4-FFF2-40B4-BE49-F238E27FC236}">
              <a16:creationId xmlns:a16="http://schemas.microsoft.com/office/drawing/2014/main" id="{B0BD63B3-01DF-49E1-8102-B82D0C450518}"/>
            </a:ext>
          </a:extLst>
        </xdr:cNvPr>
        <xdr:cNvSpPr txBox="1"/>
      </xdr:nvSpPr>
      <xdr:spPr>
        <a:xfrm>
          <a:off x="3170564" y="13867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93997</xdr:rowOff>
    </xdr:from>
    <xdr:ext cx="405111" cy="259045"/>
    <xdr:sp macro="" textlink="">
      <xdr:nvSpPr>
        <xdr:cNvPr id="314" name="n_2aveValue【福祉施設】&#10;有形固定資産減価償却率">
          <a:extLst>
            <a:ext uri="{FF2B5EF4-FFF2-40B4-BE49-F238E27FC236}">
              <a16:creationId xmlns:a16="http://schemas.microsoft.com/office/drawing/2014/main" id="{2E80418C-619C-4185-94FD-CF384DB0D086}"/>
            </a:ext>
          </a:extLst>
        </xdr:cNvPr>
        <xdr:cNvSpPr txBox="1"/>
      </xdr:nvSpPr>
      <xdr:spPr>
        <a:xfrm>
          <a:off x="238570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83838</xdr:rowOff>
    </xdr:from>
    <xdr:ext cx="405111" cy="259045"/>
    <xdr:sp macro="" textlink="">
      <xdr:nvSpPr>
        <xdr:cNvPr id="315" name="n_3aveValue【福祉施設】&#10;有形固定資産減価償却率">
          <a:extLst>
            <a:ext uri="{FF2B5EF4-FFF2-40B4-BE49-F238E27FC236}">
              <a16:creationId xmlns:a16="http://schemas.microsoft.com/office/drawing/2014/main" id="{6E430C8B-ED39-4081-8E72-212D51E28647}"/>
            </a:ext>
          </a:extLst>
        </xdr:cNvPr>
        <xdr:cNvSpPr txBox="1"/>
      </xdr:nvSpPr>
      <xdr:spPr>
        <a:xfrm>
          <a:off x="1611004" y="13830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53357</xdr:rowOff>
    </xdr:from>
    <xdr:ext cx="405111" cy="259045"/>
    <xdr:sp macro="" textlink="">
      <xdr:nvSpPr>
        <xdr:cNvPr id="316" name="n_4aveValue【福祉施設】&#10;有形固定資産減価償却率">
          <a:extLst>
            <a:ext uri="{FF2B5EF4-FFF2-40B4-BE49-F238E27FC236}">
              <a16:creationId xmlns:a16="http://schemas.microsoft.com/office/drawing/2014/main" id="{A7EC0733-A4CB-4826-8DA5-A2D0B276F3C8}"/>
            </a:ext>
          </a:extLst>
        </xdr:cNvPr>
        <xdr:cNvSpPr txBox="1"/>
      </xdr:nvSpPr>
      <xdr:spPr>
        <a:xfrm>
          <a:off x="836304" y="1379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162577</xdr:rowOff>
    </xdr:from>
    <xdr:ext cx="405111" cy="259045"/>
    <xdr:sp macro="" textlink="">
      <xdr:nvSpPr>
        <xdr:cNvPr id="317" name="n_1mainValue【福祉施設】&#10;有形固定資産減価償却率">
          <a:extLst>
            <a:ext uri="{FF2B5EF4-FFF2-40B4-BE49-F238E27FC236}">
              <a16:creationId xmlns:a16="http://schemas.microsoft.com/office/drawing/2014/main" id="{63F21D8A-65EB-445A-B1F6-D1584FD5E6BE}"/>
            </a:ext>
          </a:extLst>
        </xdr:cNvPr>
        <xdr:cNvSpPr txBox="1"/>
      </xdr:nvSpPr>
      <xdr:spPr>
        <a:xfrm>
          <a:off x="3170564" y="1340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140988</xdr:rowOff>
    </xdr:from>
    <xdr:ext cx="405111" cy="259045"/>
    <xdr:sp macro="" textlink="">
      <xdr:nvSpPr>
        <xdr:cNvPr id="318" name="n_2mainValue【福祉施設】&#10;有形固定資産減価償却率">
          <a:extLst>
            <a:ext uri="{FF2B5EF4-FFF2-40B4-BE49-F238E27FC236}">
              <a16:creationId xmlns:a16="http://schemas.microsoft.com/office/drawing/2014/main" id="{A1702EDD-E608-4188-B543-1EDCC1DA1CFD}"/>
            </a:ext>
          </a:extLst>
        </xdr:cNvPr>
        <xdr:cNvSpPr txBox="1"/>
      </xdr:nvSpPr>
      <xdr:spPr>
        <a:xfrm>
          <a:off x="2385704" y="13384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114316</xdr:rowOff>
    </xdr:from>
    <xdr:ext cx="405111" cy="259045"/>
    <xdr:sp macro="" textlink="">
      <xdr:nvSpPr>
        <xdr:cNvPr id="319" name="n_3mainValue【福祉施設】&#10;有形固定資産減価償却率">
          <a:extLst>
            <a:ext uri="{FF2B5EF4-FFF2-40B4-BE49-F238E27FC236}">
              <a16:creationId xmlns:a16="http://schemas.microsoft.com/office/drawing/2014/main" id="{BF1F1C66-A5EA-4838-A6D8-DC0122937303}"/>
            </a:ext>
          </a:extLst>
        </xdr:cNvPr>
        <xdr:cNvSpPr txBox="1"/>
      </xdr:nvSpPr>
      <xdr:spPr>
        <a:xfrm>
          <a:off x="1611004" y="13357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88916</xdr:rowOff>
    </xdr:from>
    <xdr:ext cx="405111" cy="259045"/>
    <xdr:sp macro="" textlink="">
      <xdr:nvSpPr>
        <xdr:cNvPr id="320" name="n_4mainValue【福祉施設】&#10;有形固定資産減価償却率">
          <a:extLst>
            <a:ext uri="{FF2B5EF4-FFF2-40B4-BE49-F238E27FC236}">
              <a16:creationId xmlns:a16="http://schemas.microsoft.com/office/drawing/2014/main" id="{B0A55F88-6A8A-447E-9C7C-2DB61CB517AA}"/>
            </a:ext>
          </a:extLst>
        </xdr:cNvPr>
        <xdr:cNvSpPr txBox="1"/>
      </xdr:nvSpPr>
      <xdr:spPr>
        <a:xfrm>
          <a:off x="836304" y="1333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D040E975-8D46-43BE-A4C5-BB92EFBB9A49}"/>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98B55C4B-020C-415A-84BD-758E2037BF44}"/>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A864E262-CAD7-4E2B-B7BE-9C6A492BA7A4}"/>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82BAA7FC-9128-4A42-8133-A077657B8053}"/>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9D4716F4-63E5-4E80-BC8C-52786F69757E}"/>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1F51F399-2306-401A-A678-1FDCED0BEE3D}"/>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957111CC-6239-4215-9259-C6A1CE97ED23}"/>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8DF8C591-BF99-4B36-B33D-95A9D3AB945D}"/>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E98A21A0-0CCA-4624-937A-1D476728FBCB}"/>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F0F53092-284C-49DC-8C11-50D8B3D37C48}"/>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658BD843-2592-4925-B5BC-DA92812D5423}"/>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175BED08-CC00-4801-A30E-69FCFED720F4}"/>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B83A988B-FD2A-432E-841F-4CEC879D5D9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DB9BA75D-EE4F-4F42-B6D5-BC021EA275E2}"/>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2F3BD66D-5F75-4EE6-B6F1-EA1AA89348C6}"/>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3CA69F2B-E06C-49E7-B225-8B183EC729FB}"/>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39A80ABC-EB55-4C13-87B0-3FC67736F009}"/>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5209776E-3296-4E1D-9213-DEBCCE488F84}"/>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73DCCB54-FB5C-4B5F-BA8B-F05D0BA4BD39}"/>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57446681-6127-431B-B2A6-0A80898F3E8A}"/>
            </a:ext>
          </a:extLst>
        </xdr:cNvPr>
        <xdr:cNvCxnSpPr/>
      </xdr:nvCxnSpPr>
      <xdr:spPr>
        <a:xfrm flipV="1">
          <a:off x="9219565" y="1306068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F86ACD21-52B4-476A-9768-38205B0E07C5}"/>
            </a:ext>
          </a:extLst>
        </xdr:cNvPr>
        <xdr:cNvSpPr txBox="1"/>
      </xdr:nvSpPr>
      <xdr:spPr>
        <a:xfrm>
          <a:off x="9258300" y="1433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E21EAA42-63D8-4D77-86D5-FFA850309982}"/>
            </a:ext>
          </a:extLst>
        </xdr:cNvPr>
        <xdr:cNvCxnSpPr/>
      </xdr:nvCxnSpPr>
      <xdr:spPr>
        <a:xfrm>
          <a:off x="9154160" y="143275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a:extLst>
            <a:ext uri="{FF2B5EF4-FFF2-40B4-BE49-F238E27FC236}">
              <a16:creationId xmlns:a16="http://schemas.microsoft.com/office/drawing/2014/main" id="{828E1164-2CCD-457C-BA23-59AC935B6C24}"/>
            </a:ext>
          </a:extLst>
        </xdr:cNvPr>
        <xdr:cNvSpPr txBox="1"/>
      </xdr:nvSpPr>
      <xdr:spPr>
        <a:xfrm>
          <a:off x="9258300" y="1283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14DD6D89-2F37-4EDE-AE89-D6F08862718A}"/>
            </a:ext>
          </a:extLst>
        </xdr:cNvPr>
        <xdr:cNvCxnSpPr/>
      </xdr:nvCxnSpPr>
      <xdr:spPr>
        <a:xfrm>
          <a:off x="9154160" y="13060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160038</xdr:rowOff>
    </xdr:from>
    <xdr:ext cx="469744" cy="259045"/>
    <xdr:sp macro="" textlink="">
      <xdr:nvSpPr>
        <xdr:cNvPr id="345" name="【福祉施設】&#10;一人当たり面積平均値テキスト">
          <a:extLst>
            <a:ext uri="{FF2B5EF4-FFF2-40B4-BE49-F238E27FC236}">
              <a16:creationId xmlns:a16="http://schemas.microsoft.com/office/drawing/2014/main" id="{072E6BC4-7C26-4AC4-A67D-066C6BAD18C6}"/>
            </a:ext>
          </a:extLst>
        </xdr:cNvPr>
        <xdr:cNvSpPr txBox="1"/>
      </xdr:nvSpPr>
      <xdr:spPr>
        <a:xfrm>
          <a:off x="9258300" y="13906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143D012F-08C3-4A89-B226-E10650AF1A54}"/>
            </a:ext>
          </a:extLst>
        </xdr:cNvPr>
        <xdr:cNvSpPr/>
      </xdr:nvSpPr>
      <xdr:spPr>
        <a:xfrm>
          <a:off x="9192260" y="139242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4137837E-58F0-406E-95A4-D31732B25A83}"/>
            </a:ext>
          </a:extLst>
        </xdr:cNvPr>
        <xdr:cNvSpPr/>
      </xdr:nvSpPr>
      <xdr:spPr>
        <a:xfrm>
          <a:off x="8445500" y="1392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4E335FC6-C170-4377-8ED8-C7D8FC9D5C25}"/>
            </a:ext>
          </a:extLst>
        </xdr:cNvPr>
        <xdr:cNvSpPr/>
      </xdr:nvSpPr>
      <xdr:spPr>
        <a:xfrm>
          <a:off x="7670800" y="139185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a:extLst>
            <a:ext uri="{FF2B5EF4-FFF2-40B4-BE49-F238E27FC236}">
              <a16:creationId xmlns:a16="http://schemas.microsoft.com/office/drawing/2014/main" id="{E8321015-F09B-4B7A-8D50-4F2E215C4804}"/>
            </a:ext>
          </a:extLst>
        </xdr:cNvPr>
        <xdr:cNvSpPr/>
      </xdr:nvSpPr>
      <xdr:spPr>
        <a:xfrm>
          <a:off x="687324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0" name="フローチャート: 判断 349">
          <a:extLst>
            <a:ext uri="{FF2B5EF4-FFF2-40B4-BE49-F238E27FC236}">
              <a16:creationId xmlns:a16="http://schemas.microsoft.com/office/drawing/2014/main" id="{682AEA12-E459-4E16-A705-BDA1852C99BE}"/>
            </a:ext>
          </a:extLst>
        </xdr:cNvPr>
        <xdr:cNvSpPr/>
      </xdr:nvSpPr>
      <xdr:spPr>
        <a:xfrm>
          <a:off x="609854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93EFFEE9-341B-4580-BC3E-CF2037791FEF}"/>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92DF3256-955F-4972-8C9F-1BDE3BCC03A4}"/>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99FB19C-685E-40C0-83BF-C3D8D0726121}"/>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617B235-22D6-40A1-B5CD-3F44D4098B06}"/>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E6C6BF8-3B69-436F-9F4F-540AB9AC33B3}"/>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21589</xdr:rowOff>
    </xdr:from>
    <xdr:to>
      <xdr:col>55</xdr:col>
      <xdr:colOff>50800</xdr:colOff>
      <xdr:row>80</xdr:row>
      <xdr:rowOff>123189</xdr:rowOff>
    </xdr:to>
    <xdr:sp macro="" textlink="">
      <xdr:nvSpPr>
        <xdr:cNvPr id="356" name="楕円 355">
          <a:extLst>
            <a:ext uri="{FF2B5EF4-FFF2-40B4-BE49-F238E27FC236}">
              <a16:creationId xmlns:a16="http://schemas.microsoft.com/office/drawing/2014/main" id="{69121AD1-F757-4152-9436-14A838FAAD94}"/>
            </a:ext>
          </a:extLst>
        </xdr:cNvPr>
        <xdr:cNvSpPr/>
      </xdr:nvSpPr>
      <xdr:spPr>
        <a:xfrm>
          <a:off x="9192260" y="134327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44466</xdr:rowOff>
    </xdr:from>
    <xdr:ext cx="469744" cy="259045"/>
    <xdr:sp macro="" textlink="">
      <xdr:nvSpPr>
        <xdr:cNvPr id="357" name="【福祉施設】&#10;一人当たり面積該当値テキスト">
          <a:extLst>
            <a:ext uri="{FF2B5EF4-FFF2-40B4-BE49-F238E27FC236}">
              <a16:creationId xmlns:a16="http://schemas.microsoft.com/office/drawing/2014/main" id="{5CCA19DE-2953-4CCD-91BE-CFDF0FF0D1ED}"/>
            </a:ext>
          </a:extLst>
        </xdr:cNvPr>
        <xdr:cNvSpPr txBox="1"/>
      </xdr:nvSpPr>
      <xdr:spPr>
        <a:xfrm>
          <a:off x="9258300" y="1328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33020</xdr:rowOff>
    </xdr:from>
    <xdr:to>
      <xdr:col>50</xdr:col>
      <xdr:colOff>165100</xdr:colOff>
      <xdr:row>80</xdr:row>
      <xdr:rowOff>134620</xdr:rowOff>
    </xdr:to>
    <xdr:sp macro="" textlink="">
      <xdr:nvSpPr>
        <xdr:cNvPr id="358" name="楕円 357">
          <a:extLst>
            <a:ext uri="{FF2B5EF4-FFF2-40B4-BE49-F238E27FC236}">
              <a16:creationId xmlns:a16="http://schemas.microsoft.com/office/drawing/2014/main" id="{88966F53-ECA2-4769-9CE1-E7F034E87CD0}"/>
            </a:ext>
          </a:extLst>
        </xdr:cNvPr>
        <xdr:cNvSpPr/>
      </xdr:nvSpPr>
      <xdr:spPr>
        <a:xfrm>
          <a:off x="8445500" y="1344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72389</xdr:rowOff>
    </xdr:from>
    <xdr:to>
      <xdr:col>55</xdr:col>
      <xdr:colOff>0</xdr:colOff>
      <xdr:row>80</xdr:row>
      <xdr:rowOff>83820</xdr:rowOff>
    </xdr:to>
    <xdr:cxnSp macro="">
      <xdr:nvCxnSpPr>
        <xdr:cNvPr id="359" name="直線コネクタ 358">
          <a:extLst>
            <a:ext uri="{FF2B5EF4-FFF2-40B4-BE49-F238E27FC236}">
              <a16:creationId xmlns:a16="http://schemas.microsoft.com/office/drawing/2014/main" id="{0E6900B7-63D2-44BD-A478-EEB67FEA1548}"/>
            </a:ext>
          </a:extLst>
        </xdr:cNvPr>
        <xdr:cNvCxnSpPr/>
      </xdr:nvCxnSpPr>
      <xdr:spPr>
        <a:xfrm flipV="1">
          <a:off x="8496300" y="13483589"/>
          <a:ext cx="7239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44450</xdr:rowOff>
    </xdr:from>
    <xdr:to>
      <xdr:col>46</xdr:col>
      <xdr:colOff>38100</xdr:colOff>
      <xdr:row>80</xdr:row>
      <xdr:rowOff>146050</xdr:rowOff>
    </xdr:to>
    <xdr:sp macro="" textlink="">
      <xdr:nvSpPr>
        <xdr:cNvPr id="360" name="楕円 359">
          <a:extLst>
            <a:ext uri="{FF2B5EF4-FFF2-40B4-BE49-F238E27FC236}">
              <a16:creationId xmlns:a16="http://schemas.microsoft.com/office/drawing/2014/main" id="{EAD66D06-04CA-4D0B-8912-245290D7DC99}"/>
            </a:ext>
          </a:extLst>
        </xdr:cNvPr>
        <xdr:cNvSpPr/>
      </xdr:nvSpPr>
      <xdr:spPr>
        <a:xfrm>
          <a:off x="7670800" y="134556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83820</xdr:rowOff>
    </xdr:from>
    <xdr:to>
      <xdr:col>50</xdr:col>
      <xdr:colOff>114300</xdr:colOff>
      <xdr:row>80</xdr:row>
      <xdr:rowOff>95250</xdr:rowOff>
    </xdr:to>
    <xdr:cxnSp macro="">
      <xdr:nvCxnSpPr>
        <xdr:cNvPr id="361" name="直線コネクタ 360">
          <a:extLst>
            <a:ext uri="{FF2B5EF4-FFF2-40B4-BE49-F238E27FC236}">
              <a16:creationId xmlns:a16="http://schemas.microsoft.com/office/drawing/2014/main" id="{DC4EA64F-72B7-4078-8B59-3BF98FBCFBDD}"/>
            </a:ext>
          </a:extLst>
        </xdr:cNvPr>
        <xdr:cNvCxnSpPr/>
      </xdr:nvCxnSpPr>
      <xdr:spPr>
        <a:xfrm flipV="1">
          <a:off x="7713980" y="13495020"/>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27305</xdr:rowOff>
    </xdr:from>
    <xdr:to>
      <xdr:col>41</xdr:col>
      <xdr:colOff>101600</xdr:colOff>
      <xdr:row>80</xdr:row>
      <xdr:rowOff>128905</xdr:rowOff>
    </xdr:to>
    <xdr:sp macro="" textlink="">
      <xdr:nvSpPr>
        <xdr:cNvPr id="362" name="楕円 361">
          <a:extLst>
            <a:ext uri="{FF2B5EF4-FFF2-40B4-BE49-F238E27FC236}">
              <a16:creationId xmlns:a16="http://schemas.microsoft.com/office/drawing/2014/main" id="{BDB7D617-63C5-4A72-9074-9B2A91D34454}"/>
            </a:ext>
          </a:extLst>
        </xdr:cNvPr>
        <xdr:cNvSpPr/>
      </xdr:nvSpPr>
      <xdr:spPr>
        <a:xfrm>
          <a:off x="6873240" y="1343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78105</xdr:rowOff>
    </xdr:from>
    <xdr:to>
      <xdr:col>45</xdr:col>
      <xdr:colOff>177800</xdr:colOff>
      <xdr:row>80</xdr:row>
      <xdr:rowOff>95250</xdr:rowOff>
    </xdr:to>
    <xdr:cxnSp macro="">
      <xdr:nvCxnSpPr>
        <xdr:cNvPr id="363" name="直線コネクタ 362">
          <a:extLst>
            <a:ext uri="{FF2B5EF4-FFF2-40B4-BE49-F238E27FC236}">
              <a16:creationId xmlns:a16="http://schemas.microsoft.com/office/drawing/2014/main" id="{AC867AB3-37C6-42E3-945B-52645D2C2122}"/>
            </a:ext>
          </a:extLst>
        </xdr:cNvPr>
        <xdr:cNvCxnSpPr/>
      </xdr:nvCxnSpPr>
      <xdr:spPr>
        <a:xfrm>
          <a:off x="6924040" y="13489305"/>
          <a:ext cx="78994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38736</xdr:rowOff>
    </xdr:from>
    <xdr:to>
      <xdr:col>36</xdr:col>
      <xdr:colOff>165100</xdr:colOff>
      <xdr:row>80</xdr:row>
      <xdr:rowOff>140336</xdr:rowOff>
    </xdr:to>
    <xdr:sp macro="" textlink="">
      <xdr:nvSpPr>
        <xdr:cNvPr id="364" name="楕円 363">
          <a:extLst>
            <a:ext uri="{FF2B5EF4-FFF2-40B4-BE49-F238E27FC236}">
              <a16:creationId xmlns:a16="http://schemas.microsoft.com/office/drawing/2014/main" id="{E80948C4-B73C-4FEB-996D-998438B35919}"/>
            </a:ext>
          </a:extLst>
        </xdr:cNvPr>
        <xdr:cNvSpPr/>
      </xdr:nvSpPr>
      <xdr:spPr>
        <a:xfrm>
          <a:off x="6098540" y="1344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78105</xdr:rowOff>
    </xdr:from>
    <xdr:to>
      <xdr:col>41</xdr:col>
      <xdr:colOff>50800</xdr:colOff>
      <xdr:row>80</xdr:row>
      <xdr:rowOff>89536</xdr:rowOff>
    </xdr:to>
    <xdr:cxnSp macro="">
      <xdr:nvCxnSpPr>
        <xdr:cNvPr id="365" name="直線コネクタ 364">
          <a:extLst>
            <a:ext uri="{FF2B5EF4-FFF2-40B4-BE49-F238E27FC236}">
              <a16:creationId xmlns:a16="http://schemas.microsoft.com/office/drawing/2014/main" id="{088ED4AA-5377-4075-BC0A-E227A4494844}"/>
            </a:ext>
          </a:extLst>
        </xdr:cNvPr>
        <xdr:cNvCxnSpPr/>
      </xdr:nvCxnSpPr>
      <xdr:spPr>
        <a:xfrm flipV="1">
          <a:off x="6149340" y="13489305"/>
          <a:ext cx="7747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108602</xdr:rowOff>
    </xdr:from>
    <xdr:ext cx="469744" cy="259045"/>
    <xdr:sp macro="" textlink="">
      <xdr:nvSpPr>
        <xdr:cNvPr id="366" name="n_1aveValue【福祉施設】&#10;一人当たり面積">
          <a:extLst>
            <a:ext uri="{FF2B5EF4-FFF2-40B4-BE49-F238E27FC236}">
              <a16:creationId xmlns:a16="http://schemas.microsoft.com/office/drawing/2014/main" id="{BFB6ECA4-5E66-4C02-8A0F-FFF14C57B75E}"/>
            </a:ext>
          </a:extLst>
        </xdr:cNvPr>
        <xdr:cNvSpPr txBox="1"/>
      </xdr:nvSpPr>
      <xdr:spPr>
        <a:xfrm>
          <a:off x="8271587" y="14022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97172</xdr:rowOff>
    </xdr:from>
    <xdr:ext cx="469744" cy="259045"/>
    <xdr:sp macro="" textlink="">
      <xdr:nvSpPr>
        <xdr:cNvPr id="367" name="n_2aveValue【福祉施設】&#10;一人当たり面積">
          <a:extLst>
            <a:ext uri="{FF2B5EF4-FFF2-40B4-BE49-F238E27FC236}">
              <a16:creationId xmlns:a16="http://schemas.microsoft.com/office/drawing/2014/main" id="{10891DAD-F626-4BD7-9535-07A2CA2642AF}"/>
            </a:ext>
          </a:extLst>
        </xdr:cNvPr>
        <xdr:cNvSpPr txBox="1"/>
      </xdr:nvSpPr>
      <xdr:spPr>
        <a:xfrm>
          <a:off x="7509587" y="1401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137177</xdr:rowOff>
    </xdr:from>
    <xdr:ext cx="469744" cy="259045"/>
    <xdr:sp macro="" textlink="">
      <xdr:nvSpPr>
        <xdr:cNvPr id="368" name="n_3aveValue【福祉施設】&#10;一人当たり面積">
          <a:extLst>
            <a:ext uri="{FF2B5EF4-FFF2-40B4-BE49-F238E27FC236}">
              <a16:creationId xmlns:a16="http://schemas.microsoft.com/office/drawing/2014/main" id="{32E8EF52-62C5-4D68-982F-D1EB139A77AE}"/>
            </a:ext>
          </a:extLst>
        </xdr:cNvPr>
        <xdr:cNvSpPr txBox="1"/>
      </xdr:nvSpPr>
      <xdr:spPr>
        <a:xfrm>
          <a:off x="671202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148607</xdr:rowOff>
    </xdr:from>
    <xdr:ext cx="469744" cy="259045"/>
    <xdr:sp macro="" textlink="">
      <xdr:nvSpPr>
        <xdr:cNvPr id="369" name="n_4aveValue【福祉施設】&#10;一人当たり面積">
          <a:extLst>
            <a:ext uri="{FF2B5EF4-FFF2-40B4-BE49-F238E27FC236}">
              <a16:creationId xmlns:a16="http://schemas.microsoft.com/office/drawing/2014/main" id="{5299C637-69C0-4D91-9E2C-A88B3661D564}"/>
            </a:ext>
          </a:extLst>
        </xdr:cNvPr>
        <xdr:cNvSpPr txBox="1"/>
      </xdr:nvSpPr>
      <xdr:spPr>
        <a:xfrm>
          <a:off x="59373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151147</xdr:rowOff>
    </xdr:from>
    <xdr:ext cx="469744" cy="259045"/>
    <xdr:sp macro="" textlink="">
      <xdr:nvSpPr>
        <xdr:cNvPr id="370" name="n_1mainValue【福祉施設】&#10;一人当たり面積">
          <a:extLst>
            <a:ext uri="{FF2B5EF4-FFF2-40B4-BE49-F238E27FC236}">
              <a16:creationId xmlns:a16="http://schemas.microsoft.com/office/drawing/2014/main" id="{A0459303-9771-4199-AAC9-B44961BD4825}"/>
            </a:ext>
          </a:extLst>
        </xdr:cNvPr>
        <xdr:cNvSpPr txBox="1"/>
      </xdr:nvSpPr>
      <xdr:spPr>
        <a:xfrm>
          <a:off x="8271587" y="1322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162577</xdr:rowOff>
    </xdr:from>
    <xdr:ext cx="469744" cy="259045"/>
    <xdr:sp macro="" textlink="">
      <xdr:nvSpPr>
        <xdr:cNvPr id="371" name="n_2mainValue【福祉施設】&#10;一人当たり面積">
          <a:extLst>
            <a:ext uri="{FF2B5EF4-FFF2-40B4-BE49-F238E27FC236}">
              <a16:creationId xmlns:a16="http://schemas.microsoft.com/office/drawing/2014/main" id="{EBF36C3D-8935-4147-ADD2-76E4A1BDA61D}"/>
            </a:ext>
          </a:extLst>
        </xdr:cNvPr>
        <xdr:cNvSpPr txBox="1"/>
      </xdr:nvSpPr>
      <xdr:spPr>
        <a:xfrm>
          <a:off x="7509587" y="1323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145432</xdr:rowOff>
    </xdr:from>
    <xdr:ext cx="469744" cy="259045"/>
    <xdr:sp macro="" textlink="">
      <xdr:nvSpPr>
        <xdr:cNvPr id="372" name="n_3mainValue【福祉施設】&#10;一人当たり面積">
          <a:extLst>
            <a:ext uri="{FF2B5EF4-FFF2-40B4-BE49-F238E27FC236}">
              <a16:creationId xmlns:a16="http://schemas.microsoft.com/office/drawing/2014/main" id="{049FCA95-024C-41C2-AF7F-BC39867472FB}"/>
            </a:ext>
          </a:extLst>
        </xdr:cNvPr>
        <xdr:cNvSpPr txBox="1"/>
      </xdr:nvSpPr>
      <xdr:spPr>
        <a:xfrm>
          <a:off x="6712027" y="1322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156863</xdr:rowOff>
    </xdr:from>
    <xdr:ext cx="469744" cy="259045"/>
    <xdr:sp macro="" textlink="">
      <xdr:nvSpPr>
        <xdr:cNvPr id="373" name="n_4mainValue【福祉施設】&#10;一人当たり面積">
          <a:extLst>
            <a:ext uri="{FF2B5EF4-FFF2-40B4-BE49-F238E27FC236}">
              <a16:creationId xmlns:a16="http://schemas.microsoft.com/office/drawing/2014/main" id="{A6851A11-3399-42DF-B126-32C6B02757E1}"/>
            </a:ext>
          </a:extLst>
        </xdr:cNvPr>
        <xdr:cNvSpPr txBox="1"/>
      </xdr:nvSpPr>
      <xdr:spPr>
        <a:xfrm>
          <a:off x="5937327" y="1323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3CC96FA-FF36-403F-9093-162E0B034432}"/>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536728F3-57EC-4828-9434-DD4BEE68E1E9}"/>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C1E44350-8324-4739-80B5-3C4A90643042}"/>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8073149D-229A-4E2F-BCF9-AC7FB414C11E}"/>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A7DED0FE-23DA-4B0A-97AB-395749ECB8CD}"/>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487B7A66-375F-4704-B139-F4FCB058C175}"/>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F3795664-1C7E-4027-9AB9-CB08A22DB0B1}"/>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B37DE770-052D-4B8F-8AFC-B0DFFB9934DE}"/>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91D747E5-ED07-4FD0-ABCC-0D1EBBF72F24}"/>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3CA80294-A828-44C5-9552-800BC60BF5B3}"/>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D5838515-96F2-4DC6-B91F-E335E44B6C1C}"/>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39FA651A-85D9-42E2-843C-6F5158EF5D03}"/>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3332D642-DEBC-419E-82E0-0F176AFEAC1B}"/>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7A6BCD8B-F6CC-4638-86C2-EAA528C39685}"/>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78151FB2-BC68-4BB3-9FAE-0F5673484A64}"/>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15858887-42AF-4C26-97FC-E50A7AFFCBE2}"/>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4D6A8063-99FA-4F9B-94BB-CF3F2EC65F76}"/>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1581F63F-62FE-40A8-BE3C-6837C04C2F70}"/>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90C44285-5109-445C-AFBA-62848656B067}"/>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45A966FC-8642-4411-B8C5-EDE160DB7440}"/>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7FBA0976-C595-48E4-8641-DBAA6195CBBB}"/>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C3746DBC-5B04-4F56-A885-D9EADB773C21}"/>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3817AB8C-7572-471C-A56A-78A3EFD8525C}"/>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227C3F23-14B0-4AAF-8C16-CE06BDB0CC5D}"/>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00BA5945-EFE6-4A3E-BE0A-2680C57A048E}"/>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6765CA42-4D82-42F9-B9EB-FF213639AF8E}"/>
            </a:ext>
          </a:extLst>
        </xdr:cNvPr>
        <xdr:cNvCxnSpPr/>
      </xdr:nvCxnSpPr>
      <xdr:spPr>
        <a:xfrm flipV="1">
          <a:off x="4086225" y="16766721"/>
          <a:ext cx="0" cy="1541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C74A0167-C586-4572-8697-745380DAFDC5}"/>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92925DF3-E344-448D-BFD9-7638FDF36618}"/>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a:extLst>
            <a:ext uri="{FF2B5EF4-FFF2-40B4-BE49-F238E27FC236}">
              <a16:creationId xmlns:a16="http://schemas.microsoft.com/office/drawing/2014/main" id="{8B7167DF-7827-4485-B71F-6C5DED63B330}"/>
            </a:ext>
          </a:extLst>
        </xdr:cNvPr>
        <xdr:cNvSpPr txBox="1"/>
      </xdr:nvSpPr>
      <xdr:spPr>
        <a:xfrm>
          <a:off x="4124960" y="165495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a:extLst>
            <a:ext uri="{FF2B5EF4-FFF2-40B4-BE49-F238E27FC236}">
              <a16:creationId xmlns:a16="http://schemas.microsoft.com/office/drawing/2014/main" id="{463B4F0C-BBD5-468D-9606-1657806722A1}"/>
            </a:ext>
          </a:extLst>
        </xdr:cNvPr>
        <xdr:cNvCxnSpPr/>
      </xdr:nvCxnSpPr>
      <xdr:spPr>
        <a:xfrm>
          <a:off x="4020820" y="167667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62972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5805DD75-60DB-4DC2-B56F-52E6821480C6}"/>
            </a:ext>
          </a:extLst>
        </xdr:cNvPr>
        <xdr:cNvSpPr txBox="1"/>
      </xdr:nvSpPr>
      <xdr:spPr>
        <a:xfrm>
          <a:off x="4124960" y="17497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a:extLst>
            <a:ext uri="{FF2B5EF4-FFF2-40B4-BE49-F238E27FC236}">
              <a16:creationId xmlns:a16="http://schemas.microsoft.com/office/drawing/2014/main" id="{13A378DB-A877-4DE1-8015-6F798725FE6D}"/>
            </a:ext>
          </a:extLst>
        </xdr:cNvPr>
        <xdr:cNvSpPr/>
      </xdr:nvSpPr>
      <xdr:spPr>
        <a:xfrm>
          <a:off x="4036060" y="1764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a:extLst>
            <a:ext uri="{FF2B5EF4-FFF2-40B4-BE49-F238E27FC236}">
              <a16:creationId xmlns:a16="http://schemas.microsoft.com/office/drawing/2014/main" id="{43FE6962-C1BF-4C00-8750-0B69FA6B3C1D}"/>
            </a:ext>
          </a:extLst>
        </xdr:cNvPr>
        <xdr:cNvSpPr/>
      </xdr:nvSpPr>
      <xdr:spPr>
        <a:xfrm>
          <a:off x="3312160" y="176178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a:extLst>
            <a:ext uri="{FF2B5EF4-FFF2-40B4-BE49-F238E27FC236}">
              <a16:creationId xmlns:a16="http://schemas.microsoft.com/office/drawing/2014/main" id="{FEF84A46-C5F9-4167-9283-DEB289D63CCC}"/>
            </a:ext>
          </a:extLst>
        </xdr:cNvPr>
        <xdr:cNvSpPr/>
      </xdr:nvSpPr>
      <xdr:spPr>
        <a:xfrm>
          <a:off x="2514600" y="17603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408" name="フローチャート: 判断 407">
          <a:extLst>
            <a:ext uri="{FF2B5EF4-FFF2-40B4-BE49-F238E27FC236}">
              <a16:creationId xmlns:a16="http://schemas.microsoft.com/office/drawing/2014/main" id="{CC96F962-40FD-4EA5-872F-878F9C2F0D65}"/>
            </a:ext>
          </a:extLst>
        </xdr:cNvPr>
        <xdr:cNvSpPr/>
      </xdr:nvSpPr>
      <xdr:spPr>
        <a:xfrm>
          <a:off x="1739900" y="17585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160927</xdr:rowOff>
    </xdr:from>
    <xdr:to>
      <xdr:col>6</xdr:col>
      <xdr:colOff>38100</xdr:colOff>
      <xdr:row>105</xdr:row>
      <xdr:rowOff>91077</xdr:rowOff>
    </xdr:to>
    <xdr:sp macro="" textlink="">
      <xdr:nvSpPr>
        <xdr:cNvPr id="409" name="フローチャート: 判断 408">
          <a:extLst>
            <a:ext uri="{FF2B5EF4-FFF2-40B4-BE49-F238E27FC236}">
              <a16:creationId xmlns:a16="http://schemas.microsoft.com/office/drawing/2014/main" id="{3818988F-17A4-4377-80B3-5B916866547A}"/>
            </a:ext>
          </a:extLst>
        </xdr:cNvPr>
        <xdr:cNvSpPr/>
      </xdr:nvSpPr>
      <xdr:spPr>
        <a:xfrm>
          <a:off x="965200" y="175954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FDDA942A-4C1A-4185-9FCF-92BD526CC677}"/>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1910A085-7BCE-4538-A494-4B0145FEAFF8}"/>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663C51A-8554-4034-9A61-26F788F3261F}"/>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A0DD5F53-59C5-4BBA-A883-53EA6977F781}"/>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EDCED77C-3A9A-46F4-BD0C-1A8671DA8D5D}"/>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170724</xdr:rowOff>
    </xdr:from>
    <xdr:to>
      <xdr:col>24</xdr:col>
      <xdr:colOff>114300</xdr:colOff>
      <xdr:row>108</xdr:row>
      <xdr:rowOff>100874</xdr:rowOff>
    </xdr:to>
    <xdr:sp macro="" textlink="">
      <xdr:nvSpPr>
        <xdr:cNvPr id="415" name="楕円 414">
          <a:extLst>
            <a:ext uri="{FF2B5EF4-FFF2-40B4-BE49-F238E27FC236}">
              <a16:creationId xmlns:a16="http://schemas.microsoft.com/office/drawing/2014/main" id="{B0310F5F-646B-427F-AD2F-A654314DDE9C}"/>
            </a:ext>
          </a:extLst>
        </xdr:cNvPr>
        <xdr:cNvSpPr/>
      </xdr:nvSpPr>
      <xdr:spPr>
        <a:xfrm>
          <a:off x="4036060" y="181082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149151</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C7BE890B-0A4B-43BF-A002-CC79153E141C}"/>
            </a:ext>
          </a:extLst>
        </xdr:cNvPr>
        <xdr:cNvSpPr txBox="1"/>
      </xdr:nvSpPr>
      <xdr:spPr>
        <a:xfrm>
          <a:off x="4124960" y="18086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22134</xdr:rowOff>
    </xdr:from>
    <xdr:to>
      <xdr:col>20</xdr:col>
      <xdr:colOff>38100</xdr:colOff>
      <xdr:row>108</xdr:row>
      <xdr:rowOff>123734</xdr:rowOff>
    </xdr:to>
    <xdr:sp macro="" textlink="">
      <xdr:nvSpPr>
        <xdr:cNvPr id="417" name="楕円 416">
          <a:extLst>
            <a:ext uri="{FF2B5EF4-FFF2-40B4-BE49-F238E27FC236}">
              <a16:creationId xmlns:a16="http://schemas.microsoft.com/office/drawing/2014/main" id="{9BA8B898-2342-4B65-A49D-3BA2099A7344}"/>
            </a:ext>
          </a:extLst>
        </xdr:cNvPr>
        <xdr:cNvSpPr/>
      </xdr:nvSpPr>
      <xdr:spPr>
        <a:xfrm>
          <a:off x="3312160" y="181272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50074</xdr:rowOff>
    </xdr:from>
    <xdr:to>
      <xdr:col>24</xdr:col>
      <xdr:colOff>63500</xdr:colOff>
      <xdr:row>108</xdr:row>
      <xdr:rowOff>72934</xdr:rowOff>
    </xdr:to>
    <xdr:cxnSp macro="">
      <xdr:nvCxnSpPr>
        <xdr:cNvPr id="418" name="直線コネクタ 417">
          <a:extLst>
            <a:ext uri="{FF2B5EF4-FFF2-40B4-BE49-F238E27FC236}">
              <a16:creationId xmlns:a16="http://schemas.microsoft.com/office/drawing/2014/main" id="{74180722-68F5-400B-808E-955CAC32EAC4}"/>
            </a:ext>
          </a:extLst>
        </xdr:cNvPr>
        <xdr:cNvCxnSpPr/>
      </xdr:nvCxnSpPr>
      <xdr:spPr>
        <a:xfrm flipV="1">
          <a:off x="3355340" y="18155194"/>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22134</xdr:rowOff>
    </xdr:from>
    <xdr:to>
      <xdr:col>15</xdr:col>
      <xdr:colOff>101600</xdr:colOff>
      <xdr:row>108</xdr:row>
      <xdr:rowOff>123734</xdr:rowOff>
    </xdr:to>
    <xdr:sp macro="" textlink="">
      <xdr:nvSpPr>
        <xdr:cNvPr id="419" name="楕円 418">
          <a:extLst>
            <a:ext uri="{FF2B5EF4-FFF2-40B4-BE49-F238E27FC236}">
              <a16:creationId xmlns:a16="http://schemas.microsoft.com/office/drawing/2014/main" id="{99385557-6BDB-4B54-A5ED-B4104B7B945D}"/>
            </a:ext>
          </a:extLst>
        </xdr:cNvPr>
        <xdr:cNvSpPr/>
      </xdr:nvSpPr>
      <xdr:spPr>
        <a:xfrm>
          <a:off x="2514600" y="1812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72934</xdr:rowOff>
    </xdr:from>
    <xdr:to>
      <xdr:col>19</xdr:col>
      <xdr:colOff>177800</xdr:colOff>
      <xdr:row>108</xdr:row>
      <xdr:rowOff>72934</xdr:rowOff>
    </xdr:to>
    <xdr:cxnSp macro="">
      <xdr:nvCxnSpPr>
        <xdr:cNvPr id="420" name="直線コネクタ 419">
          <a:extLst>
            <a:ext uri="{FF2B5EF4-FFF2-40B4-BE49-F238E27FC236}">
              <a16:creationId xmlns:a16="http://schemas.microsoft.com/office/drawing/2014/main" id="{BF5F71D0-0FDE-41EC-8FE5-6B8655BC0E29}"/>
            </a:ext>
          </a:extLst>
        </xdr:cNvPr>
        <xdr:cNvCxnSpPr/>
      </xdr:nvCxnSpPr>
      <xdr:spPr>
        <a:xfrm>
          <a:off x="2565400" y="1817805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15602</xdr:rowOff>
    </xdr:from>
    <xdr:to>
      <xdr:col>10</xdr:col>
      <xdr:colOff>165100</xdr:colOff>
      <xdr:row>108</xdr:row>
      <xdr:rowOff>117202</xdr:rowOff>
    </xdr:to>
    <xdr:sp macro="" textlink="">
      <xdr:nvSpPr>
        <xdr:cNvPr id="421" name="楕円 420">
          <a:extLst>
            <a:ext uri="{FF2B5EF4-FFF2-40B4-BE49-F238E27FC236}">
              <a16:creationId xmlns:a16="http://schemas.microsoft.com/office/drawing/2014/main" id="{9AAB1090-8ED6-42CB-834A-9CDF7FA64409}"/>
            </a:ext>
          </a:extLst>
        </xdr:cNvPr>
        <xdr:cNvSpPr/>
      </xdr:nvSpPr>
      <xdr:spPr>
        <a:xfrm>
          <a:off x="1739900" y="1812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66402</xdr:rowOff>
    </xdr:from>
    <xdr:to>
      <xdr:col>15</xdr:col>
      <xdr:colOff>50800</xdr:colOff>
      <xdr:row>108</xdr:row>
      <xdr:rowOff>72934</xdr:rowOff>
    </xdr:to>
    <xdr:cxnSp macro="">
      <xdr:nvCxnSpPr>
        <xdr:cNvPr id="422" name="直線コネクタ 421">
          <a:extLst>
            <a:ext uri="{FF2B5EF4-FFF2-40B4-BE49-F238E27FC236}">
              <a16:creationId xmlns:a16="http://schemas.microsoft.com/office/drawing/2014/main" id="{554F5490-4AB0-478D-B177-280ABF2CBE05}"/>
            </a:ext>
          </a:extLst>
        </xdr:cNvPr>
        <xdr:cNvCxnSpPr/>
      </xdr:nvCxnSpPr>
      <xdr:spPr>
        <a:xfrm>
          <a:off x="1790700" y="18171522"/>
          <a:ext cx="7747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5806</xdr:rowOff>
    </xdr:from>
    <xdr:to>
      <xdr:col>6</xdr:col>
      <xdr:colOff>38100</xdr:colOff>
      <xdr:row>108</xdr:row>
      <xdr:rowOff>107406</xdr:rowOff>
    </xdr:to>
    <xdr:sp macro="" textlink="">
      <xdr:nvSpPr>
        <xdr:cNvPr id="423" name="楕円 422">
          <a:extLst>
            <a:ext uri="{FF2B5EF4-FFF2-40B4-BE49-F238E27FC236}">
              <a16:creationId xmlns:a16="http://schemas.microsoft.com/office/drawing/2014/main" id="{A2547481-B90C-4108-A40C-0E7D36AB6C43}"/>
            </a:ext>
          </a:extLst>
        </xdr:cNvPr>
        <xdr:cNvSpPr/>
      </xdr:nvSpPr>
      <xdr:spPr>
        <a:xfrm>
          <a:off x="965200" y="181109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56606</xdr:rowOff>
    </xdr:from>
    <xdr:to>
      <xdr:col>10</xdr:col>
      <xdr:colOff>114300</xdr:colOff>
      <xdr:row>108</xdr:row>
      <xdr:rowOff>66402</xdr:rowOff>
    </xdr:to>
    <xdr:cxnSp macro="">
      <xdr:nvCxnSpPr>
        <xdr:cNvPr id="424" name="直線コネクタ 423">
          <a:extLst>
            <a:ext uri="{FF2B5EF4-FFF2-40B4-BE49-F238E27FC236}">
              <a16:creationId xmlns:a16="http://schemas.microsoft.com/office/drawing/2014/main" id="{1309C27C-49DD-42FA-8573-AC13111AD7EC}"/>
            </a:ext>
          </a:extLst>
        </xdr:cNvPr>
        <xdr:cNvCxnSpPr/>
      </xdr:nvCxnSpPr>
      <xdr:spPr>
        <a:xfrm>
          <a:off x="1008380" y="18161726"/>
          <a:ext cx="78232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133729</xdr:rowOff>
    </xdr:from>
    <xdr:ext cx="405111" cy="259045"/>
    <xdr:sp macro="" textlink="">
      <xdr:nvSpPr>
        <xdr:cNvPr id="425" name="n_1aveValue【市民会館】&#10;有形固定資産減価償却率">
          <a:extLst>
            <a:ext uri="{FF2B5EF4-FFF2-40B4-BE49-F238E27FC236}">
              <a16:creationId xmlns:a16="http://schemas.microsoft.com/office/drawing/2014/main" id="{15461BF7-BBC6-4C54-96C4-06BF63FF00E5}"/>
            </a:ext>
          </a:extLst>
        </xdr:cNvPr>
        <xdr:cNvSpPr txBox="1"/>
      </xdr:nvSpPr>
      <xdr:spPr>
        <a:xfrm>
          <a:off x="3170564" y="1740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115769</xdr:rowOff>
    </xdr:from>
    <xdr:ext cx="405111" cy="259045"/>
    <xdr:sp macro="" textlink="">
      <xdr:nvSpPr>
        <xdr:cNvPr id="426" name="n_2aveValue【市民会館】&#10;有形固定資産減価償却率">
          <a:extLst>
            <a:ext uri="{FF2B5EF4-FFF2-40B4-BE49-F238E27FC236}">
              <a16:creationId xmlns:a16="http://schemas.microsoft.com/office/drawing/2014/main" id="{C73E1BFA-7AD5-402C-8CE9-3D4AB298E87F}"/>
            </a:ext>
          </a:extLst>
        </xdr:cNvPr>
        <xdr:cNvSpPr txBox="1"/>
      </xdr:nvSpPr>
      <xdr:spPr>
        <a:xfrm>
          <a:off x="2385704" y="17382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97807</xdr:rowOff>
    </xdr:from>
    <xdr:ext cx="405111" cy="259045"/>
    <xdr:sp macro="" textlink="">
      <xdr:nvSpPr>
        <xdr:cNvPr id="427" name="n_3aveValue【市民会館】&#10;有形固定資産減価償却率">
          <a:extLst>
            <a:ext uri="{FF2B5EF4-FFF2-40B4-BE49-F238E27FC236}">
              <a16:creationId xmlns:a16="http://schemas.microsoft.com/office/drawing/2014/main" id="{C0DA0070-E38B-4FBE-BE85-AECBF10D94A5}"/>
            </a:ext>
          </a:extLst>
        </xdr:cNvPr>
        <xdr:cNvSpPr txBox="1"/>
      </xdr:nvSpPr>
      <xdr:spPr>
        <a:xfrm>
          <a:off x="1611004"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107604</xdr:rowOff>
    </xdr:from>
    <xdr:ext cx="405111" cy="259045"/>
    <xdr:sp macro="" textlink="">
      <xdr:nvSpPr>
        <xdr:cNvPr id="428" name="n_4aveValue【市民会館】&#10;有形固定資産減価償却率">
          <a:extLst>
            <a:ext uri="{FF2B5EF4-FFF2-40B4-BE49-F238E27FC236}">
              <a16:creationId xmlns:a16="http://schemas.microsoft.com/office/drawing/2014/main" id="{116F89E0-8521-49BA-8E33-9FDCDAB477B1}"/>
            </a:ext>
          </a:extLst>
        </xdr:cNvPr>
        <xdr:cNvSpPr txBox="1"/>
      </xdr:nvSpPr>
      <xdr:spPr>
        <a:xfrm>
          <a:off x="836304" y="17374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114861</xdr:rowOff>
    </xdr:from>
    <xdr:ext cx="405111" cy="259045"/>
    <xdr:sp macro="" textlink="">
      <xdr:nvSpPr>
        <xdr:cNvPr id="429" name="n_1mainValue【市民会館】&#10;有形固定資産減価償却率">
          <a:extLst>
            <a:ext uri="{FF2B5EF4-FFF2-40B4-BE49-F238E27FC236}">
              <a16:creationId xmlns:a16="http://schemas.microsoft.com/office/drawing/2014/main" id="{D6DEBDA2-7299-4F7A-82A0-9B3C5376F0A0}"/>
            </a:ext>
          </a:extLst>
        </xdr:cNvPr>
        <xdr:cNvSpPr txBox="1"/>
      </xdr:nvSpPr>
      <xdr:spPr>
        <a:xfrm>
          <a:off x="3170564" y="1821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114861</xdr:rowOff>
    </xdr:from>
    <xdr:ext cx="405111" cy="259045"/>
    <xdr:sp macro="" textlink="">
      <xdr:nvSpPr>
        <xdr:cNvPr id="430" name="n_2mainValue【市民会館】&#10;有形固定資産減価償却率">
          <a:extLst>
            <a:ext uri="{FF2B5EF4-FFF2-40B4-BE49-F238E27FC236}">
              <a16:creationId xmlns:a16="http://schemas.microsoft.com/office/drawing/2014/main" id="{51D601EA-FB59-48B8-B430-32E78002E8E1}"/>
            </a:ext>
          </a:extLst>
        </xdr:cNvPr>
        <xdr:cNvSpPr txBox="1"/>
      </xdr:nvSpPr>
      <xdr:spPr>
        <a:xfrm>
          <a:off x="2385704" y="1821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108329</xdr:rowOff>
    </xdr:from>
    <xdr:ext cx="405111" cy="259045"/>
    <xdr:sp macro="" textlink="">
      <xdr:nvSpPr>
        <xdr:cNvPr id="431" name="n_3mainValue【市民会館】&#10;有形固定資産減価償却率">
          <a:extLst>
            <a:ext uri="{FF2B5EF4-FFF2-40B4-BE49-F238E27FC236}">
              <a16:creationId xmlns:a16="http://schemas.microsoft.com/office/drawing/2014/main" id="{5192C716-333C-49C7-8EBD-AA1A1D4114CF}"/>
            </a:ext>
          </a:extLst>
        </xdr:cNvPr>
        <xdr:cNvSpPr txBox="1"/>
      </xdr:nvSpPr>
      <xdr:spPr>
        <a:xfrm>
          <a:off x="1611004" y="18213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98533</xdr:rowOff>
    </xdr:from>
    <xdr:ext cx="405111" cy="259045"/>
    <xdr:sp macro="" textlink="">
      <xdr:nvSpPr>
        <xdr:cNvPr id="432" name="n_4mainValue【市民会館】&#10;有形固定資産減価償却率">
          <a:extLst>
            <a:ext uri="{FF2B5EF4-FFF2-40B4-BE49-F238E27FC236}">
              <a16:creationId xmlns:a16="http://schemas.microsoft.com/office/drawing/2014/main" id="{36203D30-ED1B-4E8E-8ED0-923B1BA8A1E2}"/>
            </a:ext>
          </a:extLst>
        </xdr:cNvPr>
        <xdr:cNvSpPr txBox="1"/>
      </xdr:nvSpPr>
      <xdr:spPr>
        <a:xfrm>
          <a:off x="836304" y="1820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FC648DBE-C165-40FD-A73E-16B47814B2AD}"/>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A9A11B4E-6FD5-4831-A6BF-C008CFD921C4}"/>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244C9DE-1AE3-4F9F-AB34-BE7F9C35563E}"/>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96C75EE-1F30-416C-8FF1-9D227C282FFF}"/>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834FBDBC-6168-4865-A54F-783AFB9872F2}"/>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7ADD3138-62E9-484A-B9FE-2C09BF00E089}"/>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9177A120-BF01-47AD-86ED-B28F2D7CE18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14BCE1E-1F58-44A1-AFCB-89D2A76D17EA}"/>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F9F3599A-A4B7-4ACF-888F-FAE3A438583E}"/>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25A322E0-2A47-43E9-82B6-19ED3E645C13}"/>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BB29C096-F0D1-4A40-922B-00C5461EAA9D}"/>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A9274FAA-A00A-4284-9E7C-348D9E047122}"/>
            </a:ext>
          </a:extLst>
        </xdr:cNvPr>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0CB5D783-27BD-46C2-99B8-9379FC06F03D}"/>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BF024E38-017C-4176-AAA6-FD95CBA8FE6A}"/>
            </a:ext>
          </a:extLst>
        </xdr:cNvPr>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317F5C59-4C4C-42C8-9350-5A45610DDD28}"/>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89D74652-BB1E-4D88-B28B-E43744B54006}"/>
            </a:ext>
          </a:extLst>
        </xdr:cNvPr>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FDD8C70C-FCA0-4A70-9278-BAF267804542}"/>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5E9D97D6-9186-4201-AD0B-110D7318FDBD}"/>
            </a:ext>
          </a:extLst>
        </xdr:cNvPr>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BEA9D179-0E22-43B0-89D7-7E64A2E4C7B9}"/>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8795419D-CADC-4A65-86BE-9BE1D17E6011}"/>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D3120D9A-DCDA-4B56-B92C-3C1E4A10A0C9}"/>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11FDBB4A-DE97-4F9D-B6FF-4BE8E8038120}"/>
            </a:ext>
          </a:extLst>
        </xdr:cNvPr>
        <xdr:cNvCxnSpPr/>
      </xdr:nvCxnSpPr>
      <xdr:spPr>
        <a:xfrm flipV="1">
          <a:off x="9219565" y="17000982"/>
          <a:ext cx="0" cy="1157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C08F6703-955F-4AC8-9E08-7D6600610654}"/>
            </a:ext>
          </a:extLst>
        </xdr:cNvPr>
        <xdr:cNvSpPr txBox="1"/>
      </xdr:nvSpPr>
      <xdr:spPr>
        <a:xfrm>
          <a:off x="925830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49A1A8E2-952A-4BAE-89B0-7090362C28AC}"/>
            </a:ext>
          </a:extLst>
        </xdr:cNvPr>
        <xdr:cNvCxnSpPr/>
      </xdr:nvCxnSpPr>
      <xdr:spPr>
        <a:xfrm>
          <a:off x="915416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a:extLst>
            <a:ext uri="{FF2B5EF4-FFF2-40B4-BE49-F238E27FC236}">
              <a16:creationId xmlns:a16="http://schemas.microsoft.com/office/drawing/2014/main" id="{FDBED762-DD43-4B5E-B9EA-238503C9C9E0}"/>
            </a:ext>
          </a:extLst>
        </xdr:cNvPr>
        <xdr:cNvSpPr txBox="1"/>
      </xdr:nvSpPr>
      <xdr:spPr>
        <a:xfrm>
          <a:off x="9258300" y="1678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a:extLst>
            <a:ext uri="{FF2B5EF4-FFF2-40B4-BE49-F238E27FC236}">
              <a16:creationId xmlns:a16="http://schemas.microsoft.com/office/drawing/2014/main" id="{55FB7E13-309B-4962-8BC8-4B721EC3FCDB}"/>
            </a:ext>
          </a:extLst>
        </xdr:cNvPr>
        <xdr:cNvCxnSpPr/>
      </xdr:nvCxnSpPr>
      <xdr:spPr>
        <a:xfrm>
          <a:off x="9154160" y="170009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459" name="【市民会館】&#10;一人当たり面積平均値テキスト">
          <a:extLst>
            <a:ext uri="{FF2B5EF4-FFF2-40B4-BE49-F238E27FC236}">
              <a16:creationId xmlns:a16="http://schemas.microsoft.com/office/drawing/2014/main" id="{777F439B-8E29-4620-BB2F-4645DE3FB2E0}"/>
            </a:ext>
          </a:extLst>
        </xdr:cNvPr>
        <xdr:cNvSpPr txBox="1"/>
      </xdr:nvSpPr>
      <xdr:spPr>
        <a:xfrm>
          <a:off x="9258300" y="17721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a:extLst>
            <a:ext uri="{FF2B5EF4-FFF2-40B4-BE49-F238E27FC236}">
              <a16:creationId xmlns:a16="http://schemas.microsoft.com/office/drawing/2014/main" id="{7E6723D7-3967-4A6A-A693-C49228CA7271}"/>
            </a:ext>
          </a:extLst>
        </xdr:cNvPr>
        <xdr:cNvSpPr/>
      </xdr:nvSpPr>
      <xdr:spPr>
        <a:xfrm>
          <a:off x="9192260" y="178661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a:extLst>
            <a:ext uri="{FF2B5EF4-FFF2-40B4-BE49-F238E27FC236}">
              <a16:creationId xmlns:a16="http://schemas.microsoft.com/office/drawing/2014/main" id="{9C262B04-9860-4256-8ADC-362A466D9A9A}"/>
            </a:ext>
          </a:extLst>
        </xdr:cNvPr>
        <xdr:cNvSpPr/>
      </xdr:nvSpPr>
      <xdr:spPr>
        <a:xfrm>
          <a:off x="8445500" y="178729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a:extLst>
            <a:ext uri="{FF2B5EF4-FFF2-40B4-BE49-F238E27FC236}">
              <a16:creationId xmlns:a16="http://schemas.microsoft.com/office/drawing/2014/main" id="{72E96077-0072-4FEE-9070-909B81982ED4}"/>
            </a:ext>
          </a:extLst>
        </xdr:cNvPr>
        <xdr:cNvSpPr/>
      </xdr:nvSpPr>
      <xdr:spPr>
        <a:xfrm>
          <a:off x="7670800" y="178706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463" name="フローチャート: 判断 462">
          <a:extLst>
            <a:ext uri="{FF2B5EF4-FFF2-40B4-BE49-F238E27FC236}">
              <a16:creationId xmlns:a16="http://schemas.microsoft.com/office/drawing/2014/main" id="{F9A1F4F7-1CAF-49C9-A2F1-C458B91279B6}"/>
            </a:ext>
          </a:extLst>
        </xdr:cNvPr>
        <xdr:cNvSpPr/>
      </xdr:nvSpPr>
      <xdr:spPr>
        <a:xfrm>
          <a:off x="6873240" y="1786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64" name="フローチャート: 判断 463">
          <a:extLst>
            <a:ext uri="{FF2B5EF4-FFF2-40B4-BE49-F238E27FC236}">
              <a16:creationId xmlns:a16="http://schemas.microsoft.com/office/drawing/2014/main" id="{6AD327B8-AC07-4B78-9F6F-6D81CA419AD0}"/>
            </a:ext>
          </a:extLst>
        </xdr:cNvPr>
        <xdr:cNvSpPr/>
      </xdr:nvSpPr>
      <xdr:spPr>
        <a:xfrm>
          <a:off x="6098540" y="178683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2DF3FFE2-B85E-49FE-81DF-E71C9EACD17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B3EB303D-458D-497B-8B9E-DC3CA7F62A86}"/>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A0C1D9BA-95D6-4B9E-BF31-31B046E31B9F}"/>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D111E9E8-EBC7-4A79-BA4C-336267233E11}"/>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32B2570C-9DD7-443E-A276-8D4CC3808277}"/>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148844</xdr:rowOff>
    </xdr:from>
    <xdr:to>
      <xdr:col>55</xdr:col>
      <xdr:colOff>50800</xdr:colOff>
      <xdr:row>107</xdr:row>
      <xdr:rowOff>78994</xdr:rowOff>
    </xdr:to>
    <xdr:sp macro="" textlink="">
      <xdr:nvSpPr>
        <xdr:cNvPr id="470" name="楕円 469">
          <a:extLst>
            <a:ext uri="{FF2B5EF4-FFF2-40B4-BE49-F238E27FC236}">
              <a16:creationId xmlns:a16="http://schemas.microsoft.com/office/drawing/2014/main" id="{E74A41FD-235E-4B8E-B41B-72A9AB64385D}"/>
            </a:ext>
          </a:extLst>
        </xdr:cNvPr>
        <xdr:cNvSpPr/>
      </xdr:nvSpPr>
      <xdr:spPr>
        <a:xfrm>
          <a:off x="9192260" y="179186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127271</xdr:rowOff>
    </xdr:from>
    <xdr:ext cx="469744" cy="259045"/>
    <xdr:sp macro="" textlink="">
      <xdr:nvSpPr>
        <xdr:cNvPr id="471" name="【市民会館】&#10;一人当たり面積該当値テキスト">
          <a:extLst>
            <a:ext uri="{FF2B5EF4-FFF2-40B4-BE49-F238E27FC236}">
              <a16:creationId xmlns:a16="http://schemas.microsoft.com/office/drawing/2014/main" id="{3586A1C7-B050-492A-89FB-A7A161052C2B}"/>
            </a:ext>
          </a:extLst>
        </xdr:cNvPr>
        <xdr:cNvSpPr txBox="1"/>
      </xdr:nvSpPr>
      <xdr:spPr>
        <a:xfrm>
          <a:off x="9258300" y="17897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151130</xdr:rowOff>
    </xdr:from>
    <xdr:to>
      <xdr:col>50</xdr:col>
      <xdr:colOff>165100</xdr:colOff>
      <xdr:row>107</xdr:row>
      <xdr:rowOff>81280</xdr:rowOff>
    </xdr:to>
    <xdr:sp macro="" textlink="">
      <xdr:nvSpPr>
        <xdr:cNvPr id="472" name="楕円 471">
          <a:extLst>
            <a:ext uri="{FF2B5EF4-FFF2-40B4-BE49-F238E27FC236}">
              <a16:creationId xmlns:a16="http://schemas.microsoft.com/office/drawing/2014/main" id="{6D49AA86-C89D-4E28-99FC-211EF296F199}"/>
            </a:ext>
          </a:extLst>
        </xdr:cNvPr>
        <xdr:cNvSpPr/>
      </xdr:nvSpPr>
      <xdr:spPr>
        <a:xfrm>
          <a:off x="8445500" y="17920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28194</xdr:rowOff>
    </xdr:from>
    <xdr:to>
      <xdr:col>55</xdr:col>
      <xdr:colOff>0</xdr:colOff>
      <xdr:row>107</xdr:row>
      <xdr:rowOff>30480</xdr:rowOff>
    </xdr:to>
    <xdr:cxnSp macro="">
      <xdr:nvCxnSpPr>
        <xdr:cNvPr id="473" name="直線コネクタ 472">
          <a:extLst>
            <a:ext uri="{FF2B5EF4-FFF2-40B4-BE49-F238E27FC236}">
              <a16:creationId xmlns:a16="http://schemas.microsoft.com/office/drawing/2014/main" id="{7BA0FCF1-70C9-4500-95A5-DF3D5DFE7412}"/>
            </a:ext>
          </a:extLst>
        </xdr:cNvPr>
        <xdr:cNvCxnSpPr/>
      </xdr:nvCxnSpPr>
      <xdr:spPr>
        <a:xfrm flipV="1">
          <a:off x="8496300" y="17965674"/>
          <a:ext cx="7239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153415</xdr:rowOff>
    </xdr:from>
    <xdr:to>
      <xdr:col>46</xdr:col>
      <xdr:colOff>38100</xdr:colOff>
      <xdr:row>107</xdr:row>
      <xdr:rowOff>83565</xdr:rowOff>
    </xdr:to>
    <xdr:sp macro="" textlink="">
      <xdr:nvSpPr>
        <xdr:cNvPr id="474" name="楕円 473">
          <a:extLst>
            <a:ext uri="{FF2B5EF4-FFF2-40B4-BE49-F238E27FC236}">
              <a16:creationId xmlns:a16="http://schemas.microsoft.com/office/drawing/2014/main" id="{4E1629C1-C8A5-49E1-A985-2D6F404DB039}"/>
            </a:ext>
          </a:extLst>
        </xdr:cNvPr>
        <xdr:cNvSpPr/>
      </xdr:nvSpPr>
      <xdr:spPr>
        <a:xfrm>
          <a:off x="7670800" y="179232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30480</xdr:rowOff>
    </xdr:from>
    <xdr:to>
      <xdr:col>50</xdr:col>
      <xdr:colOff>114300</xdr:colOff>
      <xdr:row>107</xdr:row>
      <xdr:rowOff>32765</xdr:rowOff>
    </xdr:to>
    <xdr:cxnSp macro="">
      <xdr:nvCxnSpPr>
        <xdr:cNvPr id="475" name="直線コネクタ 474">
          <a:extLst>
            <a:ext uri="{FF2B5EF4-FFF2-40B4-BE49-F238E27FC236}">
              <a16:creationId xmlns:a16="http://schemas.microsoft.com/office/drawing/2014/main" id="{D1257E9E-56C8-4D18-97B3-0829BC4E27C5}"/>
            </a:ext>
          </a:extLst>
        </xdr:cNvPr>
        <xdr:cNvCxnSpPr/>
      </xdr:nvCxnSpPr>
      <xdr:spPr>
        <a:xfrm flipV="1">
          <a:off x="7713980" y="17967960"/>
          <a:ext cx="78232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155702</xdr:rowOff>
    </xdr:from>
    <xdr:to>
      <xdr:col>41</xdr:col>
      <xdr:colOff>101600</xdr:colOff>
      <xdr:row>107</xdr:row>
      <xdr:rowOff>85852</xdr:rowOff>
    </xdr:to>
    <xdr:sp macro="" textlink="">
      <xdr:nvSpPr>
        <xdr:cNvPr id="476" name="楕円 475">
          <a:extLst>
            <a:ext uri="{FF2B5EF4-FFF2-40B4-BE49-F238E27FC236}">
              <a16:creationId xmlns:a16="http://schemas.microsoft.com/office/drawing/2014/main" id="{D8AF4718-B1D2-47A6-9EC5-A70C49C19D2B}"/>
            </a:ext>
          </a:extLst>
        </xdr:cNvPr>
        <xdr:cNvSpPr/>
      </xdr:nvSpPr>
      <xdr:spPr>
        <a:xfrm>
          <a:off x="6873240" y="179255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32765</xdr:rowOff>
    </xdr:from>
    <xdr:to>
      <xdr:col>45</xdr:col>
      <xdr:colOff>177800</xdr:colOff>
      <xdr:row>107</xdr:row>
      <xdr:rowOff>35052</xdr:rowOff>
    </xdr:to>
    <xdr:cxnSp macro="">
      <xdr:nvCxnSpPr>
        <xdr:cNvPr id="477" name="直線コネクタ 476">
          <a:extLst>
            <a:ext uri="{FF2B5EF4-FFF2-40B4-BE49-F238E27FC236}">
              <a16:creationId xmlns:a16="http://schemas.microsoft.com/office/drawing/2014/main" id="{2405EDBB-BBFD-48F5-8DEE-2D2181A626EA}"/>
            </a:ext>
          </a:extLst>
        </xdr:cNvPr>
        <xdr:cNvCxnSpPr/>
      </xdr:nvCxnSpPr>
      <xdr:spPr>
        <a:xfrm flipV="1">
          <a:off x="6924040" y="17970245"/>
          <a:ext cx="78994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157987</xdr:rowOff>
    </xdr:from>
    <xdr:to>
      <xdr:col>36</xdr:col>
      <xdr:colOff>165100</xdr:colOff>
      <xdr:row>107</xdr:row>
      <xdr:rowOff>88137</xdr:rowOff>
    </xdr:to>
    <xdr:sp macro="" textlink="">
      <xdr:nvSpPr>
        <xdr:cNvPr id="478" name="楕円 477">
          <a:extLst>
            <a:ext uri="{FF2B5EF4-FFF2-40B4-BE49-F238E27FC236}">
              <a16:creationId xmlns:a16="http://schemas.microsoft.com/office/drawing/2014/main" id="{63826A94-037A-409E-BD35-D8F66695BD7E}"/>
            </a:ext>
          </a:extLst>
        </xdr:cNvPr>
        <xdr:cNvSpPr/>
      </xdr:nvSpPr>
      <xdr:spPr>
        <a:xfrm>
          <a:off x="6098540" y="179278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35052</xdr:rowOff>
    </xdr:from>
    <xdr:to>
      <xdr:col>41</xdr:col>
      <xdr:colOff>50800</xdr:colOff>
      <xdr:row>107</xdr:row>
      <xdr:rowOff>37337</xdr:rowOff>
    </xdr:to>
    <xdr:cxnSp macro="">
      <xdr:nvCxnSpPr>
        <xdr:cNvPr id="479" name="直線コネクタ 478">
          <a:extLst>
            <a:ext uri="{FF2B5EF4-FFF2-40B4-BE49-F238E27FC236}">
              <a16:creationId xmlns:a16="http://schemas.microsoft.com/office/drawing/2014/main" id="{A8C86F17-AF1C-4E7E-B20D-3DFF37995C61}"/>
            </a:ext>
          </a:extLst>
        </xdr:cNvPr>
        <xdr:cNvCxnSpPr/>
      </xdr:nvCxnSpPr>
      <xdr:spPr>
        <a:xfrm flipV="1">
          <a:off x="6149340" y="17972532"/>
          <a:ext cx="7747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49801</xdr:rowOff>
    </xdr:from>
    <xdr:ext cx="469744" cy="259045"/>
    <xdr:sp macro="" textlink="">
      <xdr:nvSpPr>
        <xdr:cNvPr id="480" name="n_1aveValue【市民会館】&#10;一人当たり面積">
          <a:extLst>
            <a:ext uri="{FF2B5EF4-FFF2-40B4-BE49-F238E27FC236}">
              <a16:creationId xmlns:a16="http://schemas.microsoft.com/office/drawing/2014/main" id="{DB2DEFFA-55FE-41BD-8561-A26D6DB899EA}"/>
            </a:ext>
          </a:extLst>
        </xdr:cNvPr>
        <xdr:cNvSpPr txBox="1"/>
      </xdr:nvSpPr>
      <xdr:spPr>
        <a:xfrm>
          <a:off x="8271587" y="1765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47514</xdr:rowOff>
    </xdr:from>
    <xdr:ext cx="469744" cy="259045"/>
    <xdr:sp macro="" textlink="">
      <xdr:nvSpPr>
        <xdr:cNvPr id="481" name="n_2aveValue【市民会館】&#10;一人当たり面積">
          <a:extLst>
            <a:ext uri="{FF2B5EF4-FFF2-40B4-BE49-F238E27FC236}">
              <a16:creationId xmlns:a16="http://schemas.microsoft.com/office/drawing/2014/main" id="{48138952-E5B5-4576-9615-38451B9D6D43}"/>
            </a:ext>
          </a:extLst>
        </xdr:cNvPr>
        <xdr:cNvSpPr txBox="1"/>
      </xdr:nvSpPr>
      <xdr:spPr>
        <a:xfrm>
          <a:off x="7509587" y="1764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40657</xdr:rowOff>
    </xdr:from>
    <xdr:ext cx="469744" cy="259045"/>
    <xdr:sp macro="" textlink="">
      <xdr:nvSpPr>
        <xdr:cNvPr id="482" name="n_3aveValue【市民会館】&#10;一人当たり面積">
          <a:extLst>
            <a:ext uri="{FF2B5EF4-FFF2-40B4-BE49-F238E27FC236}">
              <a16:creationId xmlns:a16="http://schemas.microsoft.com/office/drawing/2014/main" id="{14E506E1-8EF3-4E93-8C08-F5896FA6D945}"/>
            </a:ext>
          </a:extLst>
        </xdr:cNvPr>
        <xdr:cNvSpPr txBox="1"/>
      </xdr:nvSpPr>
      <xdr:spPr>
        <a:xfrm>
          <a:off x="6712027"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45229</xdr:rowOff>
    </xdr:from>
    <xdr:ext cx="469744" cy="259045"/>
    <xdr:sp macro="" textlink="">
      <xdr:nvSpPr>
        <xdr:cNvPr id="483" name="n_4aveValue【市民会館】&#10;一人当たり面積">
          <a:extLst>
            <a:ext uri="{FF2B5EF4-FFF2-40B4-BE49-F238E27FC236}">
              <a16:creationId xmlns:a16="http://schemas.microsoft.com/office/drawing/2014/main" id="{F1401F17-3448-4D64-B2D2-DD5AACE29870}"/>
            </a:ext>
          </a:extLst>
        </xdr:cNvPr>
        <xdr:cNvSpPr txBox="1"/>
      </xdr:nvSpPr>
      <xdr:spPr>
        <a:xfrm>
          <a:off x="5937327" y="1764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72407</xdr:rowOff>
    </xdr:from>
    <xdr:ext cx="469744" cy="259045"/>
    <xdr:sp macro="" textlink="">
      <xdr:nvSpPr>
        <xdr:cNvPr id="484" name="n_1mainValue【市民会館】&#10;一人当たり面積">
          <a:extLst>
            <a:ext uri="{FF2B5EF4-FFF2-40B4-BE49-F238E27FC236}">
              <a16:creationId xmlns:a16="http://schemas.microsoft.com/office/drawing/2014/main" id="{D11AC014-7BC6-41FB-8F0B-548EDEAE55FB}"/>
            </a:ext>
          </a:extLst>
        </xdr:cNvPr>
        <xdr:cNvSpPr txBox="1"/>
      </xdr:nvSpPr>
      <xdr:spPr>
        <a:xfrm>
          <a:off x="8271587" y="1800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74692</xdr:rowOff>
    </xdr:from>
    <xdr:ext cx="469744" cy="259045"/>
    <xdr:sp macro="" textlink="">
      <xdr:nvSpPr>
        <xdr:cNvPr id="485" name="n_2mainValue【市民会館】&#10;一人当たり面積">
          <a:extLst>
            <a:ext uri="{FF2B5EF4-FFF2-40B4-BE49-F238E27FC236}">
              <a16:creationId xmlns:a16="http://schemas.microsoft.com/office/drawing/2014/main" id="{8253C074-1E21-4FB4-B71C-D05CBB979170}"/>
            </a:ext>
          </a:extLst>
        </xdr:cNvPr>
        <xdr:cNvSpPr txBox="1"/>
      </xdr:nvSpPr>
      <xdr:spPr>
        <a:xfrm>
          <a:off x="7509587" y="18012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76979</xdr:rowOff>
    </xdr:from>
    <xdr:ext cx="469744" cy="259045"/>
    <xdr:sp macro="" textlink="">
      <xdr:nvSpPr>
        <xdr:cNvPr id="486" name="n_3mainValue【市民会館】&#10;一人当たり面積">
          <a:extLst>
            <a:ext uri="{FF2B5EF4-FFF2-40B4-BE49-F238E27FC236}">
              <a16:creationId xmlns:a16="http://schemas.microsoft.com/office/drawing/2014/main" id="{AA160C50-B1C5-43C1-AB68-D3245BE88FD7}"/>
            </a:ext>
          </a:extLst>
        </xdr:cNvPr>
        <xdr:cNvSpPr txBox="1"/>
      </xdr:nvSpPr>
      <xdr:spPr>
        <a:xfrm>
          <a:off x="6712027" y="18014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79264</xdr:rowOff>
    </xdr:from>
    <xdr:ext cx="469744" cy="259045"/>
    <xdr:sp macro="" textlink="">
      <xdr:nvSpPr>
        <xdr:cNvPr id="487" name="n_4mainValue【市民会館】&#10;一人当たり面積">
          <a:extLst>
            <a:ext uri="{FF2B5EF4-FFF2-40B4-BE49-F238E27FC236}">
              <a16:creationId xmlns:a16="http://schemas.microsoft.com/office/drawing/2014/main" id="{10ECE955-CA53-4F0F-8A72-2F0C4A2CC5EF}"/>
            </a:ext>
          </a:extLst>
        </xdr:cNvPr>
        <xdr:cNvSpPr txBox="1"/>
      </xdr:nvSpPr>
      <xdr:spPr>
        <a:xfrm>
          <a:off x="5937327" y="18016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F7E1612D-26DB-40AC-A89D-0E7F91B0BD27}"/>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E3F3D7ED-2DE4-4926-9265-C12641340DA6}"/>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B7EC2860-88D1-47DA-9B39-7E3115A7721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9194AC2C-005F-44C7-810B-223B715675BD}"/>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AE4AACB6-5FE5-418C-BB1F-9354DD56D4D8}"/>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DCB2EEA9-D172-4190-B236-E94847C7E787}"/>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A6B55022-0AD7-4744-ABF4-3F8EFCDE489F}"/>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2E192230-BA97-4A67-88FC-2F52F1E59E9E}"/>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5DA08551-621D-47EA-B27B-BAFEA23BD9DA}"/>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5B795A92-F61D-4589-8965-3DC21CDB3772}"/>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6BEC5419-791B-4551-A298-C3781DD2841A}"/>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2C6D3370-2374-4907-918B-F51779C3CC36}"/>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a:extLst>
            <a:ext uri="{FF2B5EF4-FFF2-40B4-BE49-F238E27FC236}">
              <a16:creationId xmlns:a16="http://schemas.microsoft.com/office/drawing/2014/main" id="{D4B94E1C-1322-4AE7-9606-C7AA1FEB4FE6}"/>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1A4CA67F-FC86-4765-B87C-463DC612933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a:extLst>
            <a:ext uri="{FF2B5EF4-FFF2-40B4-BE49-F238E27FC236}">
              <a16:creationId xmlns:a16="http://schemas.microsoft.com/office/drawing/2014/main" id="{34C683A6-39E4-4F27-8472-DCF5E444B1F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C9C2E2A9-685E-404D-8D18-E5ABA313ACE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a:extLst>
            <a:ext uri="{FF2B5EF4-FFF2-40B4-BE49-F238E27FC236}">
              <a16:creationId xmlns:a16="http://schemas.microsoft.com/office/drawing/2014/main" id="{2AA7F223-C229-46E5-8AAB-3C593653BB8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5DEC5F94-A2B7-4AE4-86A6-891481761ED7}"/>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a:extLst>
            <a:ext uri="{FF2B5EF4-FFF2-40B4-BE49-F238E27FC236}">
              <a16:creationId xmlns:a16="http://schemas.microsoft.com/office/drawing/2014/main" id="{FB003E4F-9B08-48D4-9CB7-57E84439745E}"/>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082A71B6-E802-41D3-ADA7-6D7FDF040F01}"/>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a:extLst>
            <a:ext uri="{FF2B5EF4-FFF2-40B4-BE49-F238E27FC236}">
              <a16:creationId xmlns:a16="http://schemas.microsoft.com/office/drawing/2014/main" id="{D64D88DA-E580-4D35-A10C-F813BEF25AE9}"/>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185D23B6-7917-45BB-91FA-C08802667693}"/>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a:extLst>
            <a:ext uri="{FF2B5EF4-FFF2-40B4-BE49-F238E27FC236}">
              <a16:creationId xmlns:a16="http://schemas.microsoft.com/office/drawing/2014/main" id="{9E380F10-5408-452F-8A84-7CBC542DFD8C}"/>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5DF2E63F-F8B6-460F-A3E2-EB70F8F2424A}"/>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12" name="直線コネクタ 511">
          <a:extLst>
            <a:ext uri="{FF2B5EF4-FFF2-40B4-BE49-F238E27FC236}">
              <a16:creationId xmlns:a16="http://schemas.microsoft.com/office/drawing/2014/main" id="{AC43BB84-1DE9-4E03-BAF8-C70E5250E0F2}"/>
            </a:ext>
          </a:extLst>
        </xdr:cNvPr>
        <xdr:cNvCxnSpPr/>
      </xdr:nvCxnSpPr>
      <xdr:spPr>
        <a:xfrm flipV="1">
          <a:off x="14375764" y="553783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507C9F72-BD5F-4A83-BFFC-BA458813B242}"/>
            </a:ext>
          </a:extLst>
        </xdr:cNvPr>
        <xdr:cNvSpPr txBox="1"/>
      </xdr:nvSpPr>
      <xdr:spPr>
        <a:xfrm>
          <a:off x="14414500" y="701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a:extLst>
            <a:ext uri="{FF2B5EF4-FFF2-40B4-BE49-F238E27FC236}">
              <a16:creationId xmlns:a16="http://schemas.microsoft.com/office/drawing/2014/main" id="{7BAE5FCA-3431-4F47-9B53-ED0E9844BF7F}"/>
            </a:ext>
          </a:extLst>
        </xdr:cNvPr>
        <xdr:cNvCxnSpPr/>
      </xdr:nvCxnSpPr>
      <xdr:spPr>
        <a:xfrm>
          <a:off x="14287500" y="7012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794BA8B1-933C-43D5-80E9-8FC41C35D708}"/>
            </a:ext>
          </a:extLst>
        </xdr:cNvPr>
        <xdr:cNvSpPr txBox="1"/>
      </xdr:nvSpPr>
      <xdr:spPr>
        <a:xfrm>
          <a:off x="14414500" y="5320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a:extLst>
            <a:ext uri="{FF2B5EF4-FFF2-40B4-BE49-F238E27FC236}">
              <a16:creationId xmlns:a16="http://schemas.microsoft.com/office/drawing/2014/main" id="{4BD34980-1C71-41FD-A0DD-423D499E0B65}"/>
            </a:ext>
          </a:extLst>
        </xdr:cNvPr>
        <xdr:cNvCxnSpPr/>
      </xdr:nvCxnSpPr>
      <xdr:spPr>
        <a:xfrm>
          <a:off x="14287500" y="55378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3827</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A90BB094-6A28-401C-B3B4-3E4787B18BCF}"/>
            </a:ext>
          </a:extLst>
        </xdr:cNvPr>
        <xdr:cNvSpPr txBox="1"/>
      </xdr:nvSpPr>
      <xdr:spPr>
        <a:xfrm>
          <a:off x="14414500" y="637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18" name="フローチャート: 判断 517">
          <a:extLst>
            <a:ext uri="{FF2B5EF4-FFF2-40B4-BE49-F238E27FC236}">
              <a16:creationId xmlns:a16="http://schemas.microsoft.com/office/drawing/2014/main" id="{5172939F-BC2E-46BF-88C2-1D7A5BF2AD04}"/>
            </a:ext>
          </a:extLst>
        </xdr:cNvPr>
        <xdr:cNvSpPr/>
      </xdr:nvSpPr>
      <xdr:spPr>
        <a:xfrm>
          <a:off x="14325600" y="639572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19" name="フローチャート: 判断 518">
          <a:extLst>
            <a:ext uri="{FF2B5EF4-FFF2-40B4-BE49-F238E27FC236}">
              <a16:creationId xmlns:a16="http://schemas.microsoft.com/office/drawing/2014/main" id="{A79738DB-CB46-47DC-99CB-D0D6F996CA1D}"/>
            </a:ext>
          </a:extLst>
        </xdr:cNvPr>
        <xdr:cNvSpPr/>
      </xdr:nvSpPr>
      <xdr:spPr>
        <a:xfrm>
          <a:off x="13578840" y="6351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0" name="フローチャート: 判断 519">
          <a:extLst>
            <a:ext uri="{FF2B5EF4-FFF2-40B4-BE49-F238E27FC236}">
              <a16:creationId xmlns:a16="http://schemas.microsoft.com/office/drawing/2014/main" id="{5E8D5590-A278-4407-9663-C0695F42D853}"/>
            </a:ext>
          </a:extLst>
        </xdr:cNvPr>
        <xdr:cNvSpPr/>
      </xdr:nvSpPr>
      <xdr:spPr>
        <a:xfrm>
          <a:off x="12804140" y="6342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521" name="フローチャート: 判断 520">
          <a:extLst>
            <a:ext uri="{FF2B5EF4-FFF2-40B4-BE49-F238E27FC236}">
              <a16:creationId xmlns:a16="http://schemas.microsoft.com/office/drawing/2014/main" id="{776433A7-70A9-414A-802D-F8BBCDFA7121}"/>
            </a:ext>
          </a:extLst>
        </xdr:cNvPr>
        <xdr:cNvSpPr/>
      </xdr:nvSpPr>
      <xdr:spPr>
        <a:xfrm>
          <a:off x="12029440" y="63138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22" name="フローチャート: 判断 521">
          <a:extLst>
            <a:ext uri="{FF2B5EF4-FFF2-40B4-BE49-F238E27FC236}">
              <a16:creationId xmlns:a16="http://schemas.microsoft.com/office/drawing/2014/main" id="{37DE16CC-9B59-4B09-AE3C-1E0F334FBBBA}"/>
            </a:ext>
          </a:extLst>
        </xdr:cNvPr>
        <xdr:cNvSpPr/>
      </xdr:nvSpPr>
      <xdr:spPr>
        <a:xfrm>
          <a:off x="1123188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F872EAC9-E39C-4302-93C2-C92863E7155D}"/>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1EAD18B-E841-469F-B0E8-E24FA790B057}"/>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E3E910C8-361F-4830-B3FC-A00FECF38E9E}"/>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7CC54B4E-300B-4B3C-A748-EA26C67CB436}"/>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C409F0E3-6C8C-4A5C-AAA8-1DDAAF9D6216}"/>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2540</xdr:rowOff>
    </xdr:from>
    <xdr:to>
      <xdr:col>81</xdr:col>
      <xdr:colOff>101600</xdr:colOff>
      <xdr:row>39</xdr:row>
      <xdr:rowOff>104140</xdr:rowOff>
    </xdr:to>
    <xdr:sp macro="" textlink="">
      <xdr:nvSpPr>
        <xdr:cNvPr id="528" name="楕円 527">
          <a:extLst>
            <a:ext uri="{FF2B5EF4-FFF2-40B4-BE49-F238E27FC236}">
              <a16:creationId xmlns:a16="http://schemas.microsoft.com/office/drawing/2014/main" id="{1B2E18AE-CBF9-402E-9BA9-8BA06FDA6A41}"/>
            </a:ext>
          </a:extLst>
        </xdr:cNvPr>
        <xdr:cNvSpPr/>
      </xdr:nvSpPr>
      <xdr:spPr>
        <a:xfrm>
          <a:off x="1357884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147320</xdr:rowOff>
    </xdr:from>
    <xdr:to>
      <xdr:col>76</xdr:col>
      <xdr:colOff>165100</xdr:colOff>
      <xdr:row>39</xdr:row>
      <xdr:rowOff>77470</xdr:rowOff>
    </xdr:to>
    <xdr:sp macro="" textlink="">
      <xdr:nvSpPr>
        <xdr:cNvPr id="529" name="楕円 528">
          <a:extLst>
            <a:ext uri="{FF2B5EF4-FFF2-40B4-BE49-F238E27FC236}">
              <a16:creationId xmlns:a16="http://schemas.microsoft.com/office/drawing/2014/main" id="{0F124937-EFD5-4E51-965A-251E4F082813}"/>
            </a:ext>
          </a:extLst>
        </xdr:cNvPr>
        <xdr:cNvSpPr/>
      </xdr:nvSpPr>
      <xdr:spPr>
        <a:xfrm>
          <a:off x="12804140" y="6517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26670</xdr:rowOff>
    </xdr:from>
    <xdr:to>
      <xdr:col>81</xdr:col>
      <xdr:colOff>50800</xdr:colOff>
      <xdr:row>39</xdr:row>
      <xdr:rowOff>53340</xdr:rowOff>
    </xdr:to>
    <xdr:cxnSp macro="">
      <xdr:nvCxnSpPr>
        <xdr:cNvPr id="530" name="直線コネクタ 529">
          <a:extLst>
            <a:ext uri="{FF2B5EF4-FFF2-40B4-BE49-F238E27FC236}">
              <a16:creationId xmlns:a16="http://schemas.microsoft.com/office/drawing/2014/main" id="{19D02440-F091-43CD-B3D1-4804ED979F44}"/>
            </a:ext>
          </a:extLst>
        </xdr:cNvPr>
        <xdr:cNvCxnSpPr/>
      </xdr:nvCxnSpPr>
      <xdr:spPr>
        <a:xfrm>
          <a:off x="12854940" y="6564630"/>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128270</xdr:rowOff>
    </xdr:from>
    <xdr:to>
      <xdr:col>72</xdr:col>
      <xdr:colOff>38100</xdr:colOff>
      <xdr:row>39</xdr:row>
      <xdr:rowOff>58420</xdr:rowOff>
    </xdr:to>
    <xdr:sp macro="" textlink="">
      <xdr:nvSpPr>
        <xdr:cNvPr id="531" name="楕円 530">
          <a:extLst>
            <a:ext uri="{FF2B5EF4-FFF2-40B4-BE49-F238E27FC236}">
              <a16:creationId xmlns:a16="http://schemas.microsoft.com/office/drawing/2014/main" id="{E4474776-1F4B-4DB6-A152-CBACECABA05C}"/>
            </a:ext>
          </a:extLst>
        </xdr:cNvPr>
        <xdr:cNvSpPr/>
      </xdr:nvSpPr>
      <xdr:spPr>
        <a:xfrm>
          <a:off x="12029440" y="64985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7620</xdr:rowOff>
    </xdr:from>
    <xdr:to>
      <xdr:col>76</xdr:col>
      <xdr:colOff>114300</xdr:colOff>
      <xdr:row>39</xdr:row>
      <xdr:rowOff>26670</xdr:rowOff>
    </xdr:to>
    <xdr:cxnSp macro="">
      <xdr:nvCxnSpPr>
        <xdr:cNvPr id="532" name="直線コネクタ 531">
          <a:extLst>
            <a:ext uri="{FF2B5EF4-FFF2-40B4-BE49-F238E27FC236}">
              <a16:creationId xmlns:a16="http://schemas.microsoft.com/office/drawing/2014/main" id="{1E00CDCC-09CC-426F-876D-B668C67E9C05}"/>
            </a:ext>
          </a:extLst>
        </xdr:cNvPr>
        <xdr:cNvCxnSpPr/>
      </xdr:nvCxnSpPr>
      <xdr:spPr>
        <a:xfrm>
          <a:off x="12072620" y="654558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101600</xdr:rowOff>
    </xdr:from>
    <xdr:to>
      <xdr:col>67</xdr:col>
      <xdr:colOff>101600</xdr:colOff>
      <xdr:row>39</xdr:row>
      <xdr:rowOff>31750</xdr:rowOff>
    </xdr:to>
    <xdr:sp macro="" textlink="">
      <xdr:nvSpPr>
        <xdr:cNvPr id="533" name="楕円 532">
          <a:extLst>
            <a:ext uri="{FF2B5EF4-FFF2-40B4-BE49-F238E27FC236}">
              <a16:creationId xmlns:a16="http://schemas.microsoft.com/office/drawing/2014/main" id="{08F205DD-660C-490F-A889-40740A182475}"/>
            </a:ext>
          </a:extLst>
        </xdr:cNvPr>
        <xdr:cNvSpPr/>
      </xdr:nvSpPr>
      <xdr:spPr>
        <a:xfrm>
          <a:off x="11231880" y="6471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152400</xdr:rowOff>
    </xdr:from>
    <xdr:to>
      <xdr:col>71</xdr:col>
      <xdr:colOff>177800</xdr:colOff>
      <xdr:row>39</xdr:row>
      <xdr:rowOff>7620</xdr:rowOff>
    </xdr:to>
    <xdr:cxnSp macro="">
      <xdr:nvCxnSpPr>
        <xdr:cNvPr id="534" name="直線コネクタ 533">
          <a:extLst>
            <a:ext uri="{FF2B5EF4-FFF2-40B4-BE49-F238E27FC236}">
              <a16:creationId xmlns:a16="http://schemas.microsoft.com/office/drawing/2014/main" id="{6C7E1094-4D67-4DF9-9454-4B213A0FC4DE}"/>
            </a:ext>
          </a:extLst>
        </xdr:cNvPr>
        <xdr:cNvCxnSpPr/>
      </xdr:nvCxnSpPr>
      <xdr:spPr>
        <a:xfrm>
          <a:off x="11282680" y="6522720"/>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C55702AF-9D77-41DE-ABEA-6FE7B7C39DBE}"/>
            </a:ext>
          </a:extLst>
        </xdr:cNvPr>
        <xdr:cNvSpPr txBox="1"/>
      </xdr:nvSpPr>
      <xdr:spPr>
        <a:xfrm>
          <a:off x="134372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C53D8D71-3B30-4E71-A1A7-C4EBCFC4701B}"/>
            </a:ext>
          </a:extLst>
        </xdr:cNvPr>
        <xdr:cNvSpPr txBox="1"/>
      </xdr:nvSpPr>
      <xdr:spPr>
        <a:xfrm>
          <a:off x="126752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57802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84EBE049-80FA-4773-96D1-1B6219F4A07C}"/>
            </a:ext>
          </a:extLst>
        </xdr:cNvPr>
        <xdr:cNvSpPr txBox="1"/>
      </xdr:nvSpPr>
      <xdr:spPr>
        <a:xfrm>
          <a:off x="119005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16B01CB9-5C02-4FCD-A664-BC5BE5F801C5}"/>
            </a:ext>
          </a:extLst>
        </xdr:cNvPr>
        <xdr:cNvSpPr txBox="1"/>
      </xdr:nvSpPr>
      <xdr:spPr>
        <a:xfrm>
          <a:off x="1110298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95267</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91DEF9BA-A562-47C6-9D3D-ABEED2DE6E88}"/>
            </a:ext>
          </a:extLst>
        </xdr:cNvPr>
        <xdr:cNvSpPr txBox="1"/>
      </xdr:nvSpPr>
      <xdr:spPr>
        <a:xfrm>
          <a:off x="134372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68597</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0288156B-22DA-4E1A-AEB8-39166B816556}"/>
            </a:ext>
          </a:extLst>
        </xdr:cNvPr>
        <xdr:cNvSpPr txBox="1"/>
      </xdr:nvSpPr>
      <xdr:spPr>
        <a:xfrm>
          <a:off x="1267524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49547</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A8A101CE-FE84-4967-8C3B-C1BCB6E96617}"/>
            </a:ext>
          </a:extLst>
        </xdr:cNvPr>
        <xdr:cNvSpPr txBox="1"/>
      </xdr:nvSpPr>
      <xdr:spPr>
        <a:xfrm>
          <a:off x="119005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22877</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24491CEB-1660-4804-A2E5-E6AC058ACF12}"/>
            </a:ext>
          </a:extLst>
        </xdr:cNvPr>
        <xdr:cNvSpPr txBox="1"/>
      </xdr:nvSpPr>
      <xdr:spPr>
        <a:xfrm>
          <a:off x="1110298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D396706A-6967-4DB4-BEBE-6237CB1C149C}"/>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440EDFFC-6546-4D5F-93BF-0C398A9DF6A8}"/>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14E061E0-D7DD-49B1-BBEC-74CF51F2DB85}"/>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6A38285D-91A9-4DC8-93F5-A7A48E14EA25}"/>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568744F3-669C-4355-9CA5-4D73178AC2D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E93F4F8D-CA97-40E4-8C34-F96F2DA6CE39}"/>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A0036ECB-3E3B-49C9-A6D4-A25DC7B3BBF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32C62605-F7EC-463A-AA3D-03E1BF4DBC9B}"/>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70C00F9A-BE7D-4436-A88A-5F4FB8A991AE}"/>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0E233215-A837-457C-B5C0-0F705A566317}"/>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490708BA-B00D-4D85-9FE0-F7795FC7B66A}"/>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486C2CEF-DC6E-40E1-A262-2450036091BD}"/>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F9D70CA5-EAA5-4BB6-8617-A8856276413C}"/>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6" name="テキスト ボックス 555">
          <a:extLst>
            <a:ext uri="{FF2B5EF4-FFF2-40B4-BE49-F238E27FC236}">
              <a16:creationId xmlns:a16="http://schemas.microsoft.com/office/drawing/2014/main" id="{2783150A-7970-4207-A3D4-7AB464ACDB98}"/>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294FF7FA-E624-49B3-A36A-1DA8F02B2741}"/>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FD948D36-5FEA-4E73-95D5-544C9607736D}"/>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52D77A2A-FB42-4269-A309-6264A90E4E08}"/>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544B79AD-40D6-4D05-A06E-A1017496ACDA}"/>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3F9C176B-5F36-48D7-A35E-B16D4CEB9F19}"/>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C9C472B7-F0CB-4977-AF89-C9449D715D5F}"/>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8205AB6D-F6CD-4B96-B62F-0A3D77EA0556}"/>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4" name="テキスト ボックス 563">
          <a:extLst>
            <a:ext uri="{FF2B5EF4-FFF2-40B4-BE49-F238E27FC236}">
              <a16:creationId xmlns:a16="http://schemas.microsoft.com/office/drawing/2014/main" id="{67D40A05-FD9C-49F9-8F67-073A6851CF0E}"/>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FD04E63B-754B-42FC-AB81-5ECE9D0AB5FF}"/>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66" name="直線コネクタ 565">
          <a:extLst>
            <a:ext uri="{FF2B5EF4-FFF2-40B4-BE49-F238E27FC236}">
              <a16:creationId xmlns:a16="http://schemas.microsoft.com/office/drawing/2014/main" id="{82C4B07B-4CDD-40C3-A4FF-AA27580D10AA}"/>
            </a:ext>
          </a:extLst>
        </xdr:cNvPr>
        <xdr:cNvCxnSpPr/>
      </xdr:nvCxnSpPr>
      <xdr:spPr>
        <a:xfrm flipV="1">
          <a:off x="19509104" y="5847251"/>
          <a:ext cx="0" cy="1231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67" name="【一般廃棄物処理施設】&#10;一人当たり有形固定資産（償却資産）額最小値テキスト">
          <a:extLst>
            <a:ext uri="{FF2B5EF4-FFF2-40B4-BE49-F238E27FC236}">
              <a16:creationId xmlns:a16="http://schemas.microsoft.com/office/drawing/2014/main" id="{E7455DB7-8C83-4688-BF00-D6ACE37306F4}"/>
            </a:ext>
          </a:extLst>
        </xdr:cNvPr>
        <xdr:cNvSpPr txBox="1"/>
      </xdr:nvSpPr>
      <xdr:spPr>
        <a:xfrm>
          <a:off x="19547840" y="7082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68" name="直線コネクタ 567">
          <a:extLst>
            <a:ext uri="{FF2B5EF4-FFF2-40B4-BE49-F238E27FC236}">
              <a16:creationId xmlns:a16="http://schemas.microsoft.com/office/drawing/2014/main" id="{E7F3CC01-B6EF-4BE8-9DF3-4FC67E8540FA}"/>
            </a:ext>
          </a:extLst>
        </xdr:cNvPr>
        <xdr:cNvCxnSpPr/>
      </xdr:nvCxnSpPr>
      <xdr:spPr>
        <a:xfrm>
          <a:off x="19443700" y="7078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073FB5C5-4A4B-4DDC-AFC8-0EDDC53F5BDE}"/>
            </a:ext>
          </a:extLst>
        </xdr:cNvPr>
        <xdr:cNvSpPr txBox="1"/>
      </xdr:nvSpPr>
      <xdr:spPr>
        <a:xfrm>
          <a:off x="19547840" y="562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70" name="直線コネクタ 569">
          <a:extLst>
            <a:ext uri="{FF2B5EF4-FFF2-40B4-BE49-F238E27FC236}">
              <a16:creationId xmlns:a16="http://schemas.microsoft.com/office/drawing/2014/main" id="{BD6C36BC-56A3-42C8-8318-19DE6E6C92BC}"/>
            </a:ext>
          </a:extLst>
        </xdr:cNvPr>
        <xdr:cNvCxnSpPr/>
      </xdr:nvCxnSpPr>
      <xdr:spPr>
        <a:xfrm>
          <a:off x="19443700" y="58472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146356</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2FF65E80-8FA1-4F4B-9E9A-8C06FAD38E38}"/>
            </a:ext>
          </a:extLst>
        </xdr:cNvPr>
        <xdr:cNvSpPr txBox="1"/>
      </xdr:nvSpPr>
      <xdr:spPr>
        <a:xfrm>
          <a:off x="19547840" y="6851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72" name="フローチャート: 判断 571">
          <a:extLst>
            <a:ext uri="{FF2B5EF4-FFF2-40B4-BE49-F238E27FC236}">
              <a16:creationId xmlns:a16="http://schemas.microsoft.com/office/drawing/2014/main" id="{9D0FFA6B-41AC-4706-9318-7DEA2E95C7D3}"/>
            </a:ext>
          </a:extLst>
        </xdr:cNvPr>
        <xdr:cNvSpPr/>
      </xdr:nvSpPr>
      <xdr:spPr>
        <a:xfrm>
          <a:off x="19458940" y="68735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73" name="フローチャート: 判断 572">
          <a:extLst>
            <a:ext uri="{FF2B5EF4-FFF2-40B4-BE49-F238E27FC236}">
              <a16:creationId xmlns:a16="http://schemas.microsoft.com/office/drawing/2014/main" id="{341FA8BD-741C-4876-9AB8-D32729C187F2}"/>
            </a:ext>
          </a:extLst>
        </xdr:cNvPr>
        <xdr:cNvSpPr/>
      </xdr:nvSpPr>
      <xdr:spPr>
        <a:xfrm>
          <a:off x="18735040" y="68753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74" name="フローチャート: 判断 573">
          <a:extLst>
            <a:ext uri="{FF2B5EF4-FFF2-40B4-BE49-F238E27FC236}">
              <a16:creationId xmlns:a16="http://schemas.microsoft.com/office/drawing/2014/main" id="{65BC5429-62DC-4EFF-9F1F-420CF51D5BD7}"/>
            </a:ext>
          </a:extLst>
        </xdr:cNvPr>
        <xdr:cNvSpPr/>
      </xdr:nvSpPr>
      <xdr:spPr>
        <a:xfrm>
          <a:off x="17937480" y="687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575" name="フローチャート: 判断 574">
          <a:extLst>
            <a:ext uri="{FF2B5EF4-FFF2-40B4-BE49-F238E27FC236}">
              <a16:creationId xmlns:a16="http://schemas.microsoft.com/office/drawing/2014/main" id="{900864C5-BD54-4F0B-A714-A1E96A5E8F9A}"/>
            </a:ext>
          </a:extLst>
        </xdr:cNvPr>
        <xdr:cNvSpPr/>
      </xdr:nvSpPr>
      <xdr:spPr>
        <a:xfrm>
          <a:off x="17162780" y="689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576" name="フローチャート: 判断 575">
          <a:extLst>
            <a:ext uri="{FF2B5EF4-FFF2-40B4-BE49-F238E27FC236}">
              <a16:creationId xmlns:a16="http://schemas.microsoft.com/office/drawing/2014/main" id="{511C1FB8-38F1-404A-A6C0-3595CDA7E861}"/>
            </a:ext>
          </a:extLst>
        </xdr:cNvPr>
        <xdr:cNvSpPr/>
      </xdr:nvSpPr>
      <xdr:spPr>
        <a:xfrm>
          <a:off x="16388080" y="68932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8B19B655-83D6-4392-BDA8-3513D95933B4}"/>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A42E146C-2A89-490A-BCB0-2A17371D6521}"/>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991B000F-102D-4F12-9519-F22928B486C5}"/>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BDDD01EC-C7C7-4EB1-AE71-A4971B31A5D6}"/>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2706EF2C-B2E7-4774-A63C-F73D95896A7B}"/>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144665</xdr:rowOff>
    </xdr:from>
    <xdr:to>
      <xdr:col>112</xdr:col>
      <xdr:colOff>38100</xdr:colOff>
      <xdr:row>40</xdr:row>
      <xdr:rowOff>74815</xdr:rowOff>
    </xdr:to>
    <xdr:sp macro="" textlink="">
      <xdr:nvSpPr>
        <xdr:cNvPr id="582" name="楕円 581">
          <a:extLst>
            <a:ext uri="{FF2B5EF4-FFF2-40B4-BE49-F238E27FC236}">
              <a16:creationId xmlns:a16="http://schemas.microsoft.com/office/drawing/2014/main" id="{4EDA95C8-7BC7-4CCE-AF07-06C207F93401}"/>
            </a:ext>
          </a:extLst>
        </xdr:cNvPr>
        <xdr:cNvSpPr/>
      </xdr:nvSpPr>
      <xdr:spPr>
        <a:xfrm>
          <a:off x="18735040" y="66826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149425</xdr:rowOff>
    </xdr:from>
    <xdr:to>
      <xdr:col>107</xdr:col>
      <xdr:colOff>101600</xdr:colOff>
      <xdr:row>40</xdr:row>
      <xdr:rowOff>79575</xdr:rowOff>
    </xdr:to>
    <xdr:sp macro="" textlink="">
      <xdr:nvSpPr>
        <xdr:cNvPr id="583" name="楕円 582">
          <a:extLst>
            <a:ext uri="{FF2B5EF4-FFF2-40B4-BE49-F238E27FC236}">
              <a16:creationId xmlns:a16="http://schemas.microsoft.com/office/drawing/2014/main" id="{F054EE22-74D9-4A20-BA1C-315EC0739A37}"/>
            </a:ext>
          </a:extLst>
        </xdr:cNvPr>
        <xdr:cNvSpPr/>
      </xdr:nvSpPr>
      <xdr:spPr>
        <a:xfrm>
          <a:off x="17937480" y="66873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24015</xdr:rowOff>
    </xdr:from>
    <xdr:to>
      <xdr:col>111</xdr:col>
      <xdr:colOff>177800</xdr:colOff>
      <xdr:row>40</xdr:row>
      <xdr:rowOff>28775</xdr:rowOff>
    </xdr:to>
    <xdr:cxnSp macro="">
      <xdr:nvCxnSpPr>
        <xdr:cNvPr id="584" name="直線コネクタ 583">
          <a:extLst>
            <a:ext uri="{FF2B5EF4-FFF2-40B4-BE49-F238E27FC236}">
              <a16:creationId xmlns:a16="http://schemas.microsoft.com/office/drawing/2014/main" id="{4A96444A-F748-42DA-A19A-BED4B1C31BE9}"/>
            </a:ext>
          </a:extLst>
        </xdr:cNvPr>
        <xdr:cNvCxnSpPr/>
      </xdr:nvCxnSpPr>
      <xdr:spPr>
        <a:xfrm flipV="1">
          <a:off x="17988280" y="6729615"/>
          <a:ext cx="789940" cy="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156104</xdr:rowOff>
    </xdr:from>
    <xdr:to>
      <xdr:col>102</xdr:col>
      <xdr:colOff>165100</xdr:colOff>
      <xdr:row>40</xdr:row>
      <xdr:rowOff>86254</xdr:rowOff>
    </xdr:to>
    <xdr:sp macro="" textlink="">
      <xdr:nvSpPr>
        <xdr:cNvPr id="585" name="楕円 584">
          <a:extLst>
            <a:ext uri="{FF2B5EF4-FFF2-40B4-BE49-F238E27FC236}">
              <a16:creationId xmlns:a16="http://schemas.microsoft.com/office/drawing/2014/main" id="{90B08E46-F00E-4568-A59A-9D8757C93D4D}"/>
            </a:ext>
          </a:extLst>
        </xdr:cNvPr>
        <xdr:cNvSpPr/>
      </xdr:nvSpPr>
      <xdr:spPr>
        <a:xfrm>
          <a:off x="17162780" y="66940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28775</xdr:rowOff>
    </xdr:from>
    <xdr:to>
      <xdr:col>107</xdr:col>
      <xdr:colOff>50800</xdr:colOff>
      <xdr:row>40</xdr:row>
      <xdr:rowOff>35454</xdr:rowOff>
    </xdr:to>
    <xdr:cxnSp macro="">
      <xdr:nvCxnSpPr>
        <xdr:cNvPr id="586" name="直線コネクタ 585">
          <a:extLst>
            <a:ext uri="{FF2B5EF4-FFF2-40B4-BE49-F238E27FC236}">
              <a16:creationId xmlns:a16="http://schemas.microsoft.com/office/drawing/2014/main" id="{F734B9A2-9262-4150-BA92-C96FAEA66E33}"/>
            </a:ext>
          </a:extLst>
        </xdr:cNvPr>
        <xdr:cNvCxnSpPr/>
      </xdr:nvCxnSpPr>
      <xdr:spPr>
        <a:xfrm flipV="1">
          <a:off x="17213580" y="6734375"/>
          <a:ext cx="774700" cy="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161326</xdr:rowOff>
    </xdr:from>
    <xdr:to>
      <xdr:col>98</xdr:col>
      <xdr:colOff>38100</xdr:colOff>
      <xdr:row>40</xdr:row>
      <xdr:rowOff>91476</xdr:rowOff>
    </xdr:to>
    <xdr:sp macro="" textlink="">
      <xdr:nvSpPr>
        <xdr:cNvPr id="587" name="楕円 586">
          <a:extLst>
            <a:ext uri="{FF2B5EF4-FFF2-40B4-BE49-F238E27FC236}">
              <a16:creationId xmlns:a16="http://schemas.microsoft.com/office/drawing/2014/main" id="{D2FDFA1D-C859-4F0C-9285-A983B91087FA}"/>
            </a:ext>
          </a:extLst>
        </xdr:cNvPr>
        <xdr:cNvSpPr/>
      </xdr:nvSpPr>
      <xdr:spPr>
        <a:xfrm>
          <a:off x="16388080" y="66992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35454</xdr:rowOff>
    </xdr:from>
    <xdr:to>
      <xdr:col>102</xdr:col>
      <xdr:colOff>114300</xdr:colOff>
      <xdr:row>40</xdr:row>
      <xdr:rowOff>40676</xdr:rowOff>
    </xdr:to>
    <xdr:cxnSp macro="">
      <xdr:nvCxnSpPr>
        <xdr:cNvPr id="588" name="直線コネクタ 587">
          <a:extLst>
            <a:ext uri="{FF2B5EF4-FFF2-40B4-BE49-F238E27FC236}">
              <a16:creationId xmlns:a16="http://schemas.microsoft.com/office/drawing/2014/main" id="{A0DA1EC8-0768-466A-9484-AB9C780B0256}"/>
            </a:ext>
          </a:extLst>
        </xdr:cNvPr>
        <xdr:cNvCxnSpPr/>
      </xdr:nvCxnSpPr>
      <xdr:spPr>
        <a:xfrm flipV="1">
          <a:off x="16431260" y="6741054"/>
          <a:ext cx="782320" cy="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91055</xdr:rowOff>
    </xdr:from>
    <xdr:ext cx="534377" cy="259045"/>
    <xdr:sp macro="" textlink="">
      <xdr:nvSpPr>
        <xdr:cNvPr id="589" name="n_1aveValue【一般廃棄物処理施設】&#10;一人当たり有形固定資産（償却資産）額">
          <a:extLst>
            <a:ext uri="{FF2B5EF4-FFF2-40B4-BE49-F238E27FC236}">
              <a16:creationId xmlns:a16="http://schemas.microsoft.com/office/drawing/2014/main" id="{C9625607-1B3B-46A2-8852-1984D977144A}"/>
            </a:ext>
          </a:extLst>
        </xdr:cNvPr>
        <xdr:cNvSpPr txBox="1"/>
      </xdr:nvSpPr>
      <xdr:spPr>
        <a:xfrm>
          <a:off x="18528811" y="696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97675</xdr:rowOff>
    </xdr:from>
    <xdr:ext cx="534377" cy="259045"/>
    <xdr:sp macro="" textlink="">
      <xdr:nvSpPr>
        <xdr:cNvPr id="590" name="n_2aveValue【一般廃棄物処理施設】&#10;一人当たり有形固定資産（償却資産）額">
          <a:extLst>
            <a:ext uri="{FF2B5EF4-FFF2-40B4-BE49-F238E27FC236}">
              <a16:creationId xmlns:a16="http://schemas.microsoft.com/office/drawing/2014/main" id="{FFCC31F3-B8A6-4BC3-8CC0-B5A721C8F694}"/>
            </a:ext>
          </a:extLst>
        </xdr:cNvPr>
        <xdr:cNvSpPr txBox="1"/>
      </xdr:nvSpPr>
      <xdr:spPr>
        <a:xfrm>
          <a:off x="17766811" y="697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111783</xdr:rowOff>
    </xdr:from>
    <xdr:ext cx="534377" cy="259045"/>
    <xdr:sp macro="" textlink="">
      <xdr:nvSpPr>
        <xdr:cNvPr id="591" name="n_3aveValue【一般廃棄物処理施設】&#10;一人当たり有形固定資産（償却資産）額">
          <a:extLst>
            <a:ext uri="{FF2B5EF4-FFF2-40B4-BE49-F238E27FC236}">
              <a16:creationId xmlns:a16="http://schemas.microsoft.com/office/drawing/2014/main" id="{10617B3D-D86B-47AE-93AA-7A51A80553C0}"/>
            </a:ext>
          </a:extLst>
        </xdr:cNvPr>
        <xdr:cNvSpPr txBox="1"/>
      </xdr:nvSpPr>
      <xdr:spPr>
        <a:xfrm>
          <a:off x="16969251" y="698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112711</xdr:rowOff>
    </xdr:from>
    <xdr:ext cx="534377" cy="259045"/>
    <xdr:sp macro="" textlink="">
      <xdr:nvSpPr>
        <xdr:cNvPr id="592" name="n_4aveValue【一般廃棄物処理施設】&#10;一人当たり有形固定資産（償却資産）額">
          <a:extLst>
            <a:ext uri="{FF2B5EF4-FFF2-40B4-BE49-F238E27FC236}">
              <a16:creationId xmlns:a16="http://schemas.microsoft.com/office/drawing/2014/main" id="{310165B1-A683-40D5-A142-1D73A8DB3F92}"/>
            </a:ext>
          </a:extLst>
        </xdr:cNvPr>
        <xdr:cNvSpPr txBox="1"/>
      </xdr:nvSpPr>
      <xdr:spPr>
        <a:xfrm>
          <a:off x="16194551" y="698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91342</xdr:rowOff>
    </xdr:from>
    <xdr:ext cx="599010" cy="259045"/>
    <xdr:sp macro="" textlink="">
      <xdr:nvSpPr>
        <xdr:cNvPr id="593" name="n_1mainValue【一般廃棄物処理施設】&#10;一人当たり有形固定資産（償却資産）額">
          <a:extLst>
            <a:ext uri="{FF2B5EF4-FFF2-40B4-BE49-F238E27FC236}">
              <a16:creationId xmlns:a16="http://schemas.microsoft.com/office/drawing/2014/main" id="{055A1FBB-57A3-4036-AE2F-44E52CAF4908}"/>
            </a:ext>
          </a:extLst>
        </xdr:cNvPr>
        <xdr:cNvSpPr txBox="1"/>
      </xdr:nvSpPr>
      <xdr:spPr>
        <a:xfrm>
          <a:off x="18496495" y="646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96102</xdr:rowOff>
    </xdr:from>
    <xdr:ext cx="599010" cy="259045"/>
    <xdr:sp macro="" textlink="">
      <xdr:nvSpPr>
        <xdr:cNvPr id="594" name="n_2mainValue【一般廃棄物処理施設】&#10;一人当たり有形固定資産（償却資産）額">
          <a:extLst>
            <a:ext uri="{FF2B5EF4-FFF2-40B4-BE49-F238E27FC236}">
              <a16:creationId xmlns:a16="http://schemas.microsoft.com/office/drawing/2014/main" id="{03D533E8-5255-441B-8A99-E27980E886AE}"/>
            </a:ext>
          </a:extLst>
        </xdr:cNvPr>
        <xdr:cNvSpPr txBox="1"/>
      </xdr:nvSpPr>
      <xdr:spPr>
        <a:xfrm>
          <a:off x="17734495" y="6466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102781</xdr:rowOff>
    </xdr:from>
    <xdr:ext cx="599010" cy="259045"/>
    <xdr:sp macro="" textlink="">
      <xdr:nvSpPr>
        <xdr:cNvPr id="595" name="n_3mainValue【一般廃棄物処理施設】&#10;一人当たり有形固定資産（償却資産）額">
          <a:extLst>
            <a:ext uri="{FF2B5EF4-FFF2-40B4-BE49-F238E27FC236}">
              <a16:creationId xmlns:a16="http://schemas.microsoft.com/office/drawing/2014/main" id="{0B361F8E-1959-4A63-91CE-28DB028858DC}"/>
            </a:ext>
          </a:extLst>
        </xdr:cNvPr>
        <xdr:cNvSpPr txBox="1"/>
      </xdr:nvSpPr>
      <xdr:spPr>
        <a:xfrm>
          <a:off x="16936935" y="6473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108003</xdr:rowOff>
    </xdr:from>
    <xdr:ext cx="599010" cy="259045"/>
    <xdr:sp macro="" textlink="">
      <xdr:nvSpPr>
        <xdr:cNvPr id="596" name="n_4mainValue【一般廃棄物処理施設】&#10;一人当たり有形固定資産（償却資産）額">
          <a:extLst>
            <a:ext uri="{FF2B5EF4-FFF2-40B4-BE49-F238E27FC236}">
              <a16:creationId xmlns:a16="http://schemas.microsoft.com/office/drawing/2014/main" id="{35C77402-966F-46AC-9AF4-53E7097497ED}"/>
            </a:ext>
          </a:extLst>
        </xdr:cNvPr>
        <xdr:cNvSpPr txBox="1"/>
      </xdr:nvSpPr>
      <xdr:spPr>
        <a:xfrm>
          <a:off x="16162235" y="647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7" name="正方形/長方形 596">
          <a:extLst>
            <a:ext uri="{FF2B5EF4-FFF2-40B4-BE49-F238E27FC236}">
              <a16:creationId xmlns:a16="http://schemas.microsoft.com/office/drawing/2014/main" id="{0354AEDC-67F6-4BBB-9A8C-F41493E23D5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8" name="正方形/長方形 597">
          <a:extLst>
            <a:ext uri="{FF2B5EF4-FFF2-40B4-BE49-F238E27FC236}">
              <a16:creationId xmlns:a16="http://schemas.microsoft.com/office/drawing/2014/main" id="{D5791816-D626-4A3A-B9E5-293E49B2B2B1}"/>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9" name="正方形/長方形 598">
          <a:extLst>
            <a:ext uri="{FF2B5EF4-FFF2-40B4-BE49-F238E27FC236}">
              <a16:creationId xmlns:a16="http://schemas.microsoft.com/office/drawing/2014/main" id="{BAC05106-20D7-482C-919C-BB192BCA24DF}"/>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0" name="正方形/長方形 599">
          <a:extLst>
            <a:ext uri="{FF2B5EF4-FFF2-40B4-BE49-F238E27FC236}">
              <a16:creationId xmlns:a16="http://schemas.microsoft.com/office/drawing/2014/main" id="{AA89E6D0-1CEA-4211-9167-564001049216}"/>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1" name="正方形/長方形 600">
          <a:extLst>
            <a:ext uri="{FF2B5EF4-FFF2-40B4-BE49-F238E27FC236}">
              <a16:creationId xmlns:a16="http://schemas.microsoft.com/office/drawing/2014/main" id="{C5B5C174-5208-477D-8320-2EE73033BA34}"/>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2" name="正方形/長方形 601">
          <a:extLst>
            <a:ext uri="{FF2B5EF4-FFF2-40B4-BE49-F238E27FC236}">
              <a16:creationId xmlns:a16="http://schemas.microsoft.com/office/drawing/2014/main" id="{37363127-FB44-4612-A5A4-D27D2F6DA186}"/>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3" name="正方形/長方形 602">
          <a:extLst>
            <a:ext uri="{FF2B5EF4-FFF2-40B4-BE49-F238E27FC236}">
              <a16:creationId xmlns:a16="http://schemas.microsoft.com/office/drawing/2014/main" id="{6EF3F980-77CD-427D-9FA2-3436070EC0AD}"/>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4" name="正方形/長方形 603">
          <a:extLst>
            <a:ext uri="{FF2B5EF4-FFF2-40B4-BE49-F238E27FC236}">
              <a16:creationId xmlns:a16="http://schemas.microsoft.com/office/drawing/2014/main" id="{717F2F12-C48B-4033-843E-510938B233ED}"/>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5" name="テキスト ボックス 604">
          <a:extLst>
            <a:ext uri="{FF2B5EF4-FFF2-40B4-BE49-F238E27FC236}">
              <a16:creationId xmlns:a16="http://schemas.microsoft.com/office/drawing/2014/main" id="{C5C69982-2AED-487E-B442-5FBC9CFA0C3B}"/>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6" name="直線コネクタ 605">
          <a:extLst>
            <a:ext uri="{FF2B5EF4-FFF2-40B4-BE49-F238E27FC236}">
              <a16:creationId xmlns:a16="http://schemas.microsoft.com/office/drawing/2014/main" id="{5A53668B-CC67-4BEC-8DA6-123C8A995F0D}"/>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7" name="テキスト ボックス 606">
          <a:extLst>
            <a:ext uri="{FF2B5EF4-FFF2-40B4-BE49-F238E27FC236}">
              <a16:creationId xmlns:a16="http://schemas.microsoft.com/office/drawing/2014/main" id="{5A0AE369-8DD9-4AC6-8495-0B4A17479262}"/>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08" name="直線コネクタ 607">
          <a:extLst>
            <a:ext uri="{FF2B5EF4-FFF2-40B4-BE49-F238E27FC236}">
              <a16:creationId xmlns:a16="http://schemas.microsoft.com/office/drawing/2014/main" id="{88C769FE-33ED-4AA1-BFF5-B567958B1C5C}"/>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09" name="テキスト ボックス 608">
          <a:extLst>
            <a:ext uri="{FF2B5EF4-FFF2-40B4-BE49-F238E27FC236}">
              <a16:creationId xmlns:a16="http://schemas.microsoft.com/office/drawing/2014/main" id="{781BF003-EE9B-429B-9231-C6DD44FF4806}"/>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0" name="直線コネクタ 609">
          <a:extLst>
            <a:ext uri="{FF2B5EF4-FFF2-40B4-BE49-F238E27FC236}">
              <a16:creationId xmlns:a16="http://schemas.microsoft.com/office/drawing/2014/main" id="{9A49845A-AC7E-4A5C-96C7-3F22B10DB2C4}"/>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1" name="テキスト ボックス 610">
          <a:extLst>
            <a:ext uri="{FF2B5EF4-FFF2-40B4-BE49-F238E27FC236}">
              <a16:creationId xmlns:a16="http://schemas.microsoft.com/office/drawing/2014/main" id="{3C332D10-E352-4E9C-90FA-BE34B37043FD}"/>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2" name="直線コネクタ 611">
          <a:extLst>
            <a:ext uri="{FF2B5EF4-FFF2-40B4-BE49-F238E27FC236}">
              <a16:creationId xmlns:a16="http://schemas.microsoft.com/office/drawing/2014/main" id="{4B4AF3D1-4424-4D51-9590-14E1BB3ECB27}"/>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3" name="テキスト ボックス 612">
          <a:extLst>
            <a:ext uri="{FF2B5EF4-FFF2-40B4-BE49-F238E27FC236}">
              <a16:creationId xmlns:a16="http://schemas.microsoft.com/office/drawing/2014/main" id="{C159FB31-433F-4D31-8FD0-5ED4F9A95ECB}"/>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4" name="直線コネクタ 613">
          <a:extLst>
            <a:ext uri="{FF2B5EF4-FFF2-40B4-BE49-F238E27FC236}">
              <a16:creationId xmlns:a16="http://schemas.microsoft.com/office/drawing/2014/main" id="{C074070F-D41C-4008-912E-0AFC743E7A8A}"/>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5" name="テキスト ボックス 614">
          <a:extLst>
            <a:ext uri="{FF2B5EF4-FFF2-40B4-BE49-F238E27FC236}">
              <a16:creationId xmlns:a16="http://schemas.microsoft.com/office/drawing/2014/main" id="{2E58DFCD-A70C-4C0A-AD6B-9301013033D3}"/>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6" name="直線コネクタ 615">
          <a:extLst>
            <a:ext uri="{FF2B5EF4-FFF2-40B4-BE49-F238E27FC236}">
              <a16:creationId xmlns:a16="http://schemas.microsoft.com/office/drawing/2014/main" id="{6B680E1F-EF7E-4590-9F5F-37AF139E93D8}"/>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7" name="テキスト ボックス 616">
          <a:extLst>
            <a:ext uri="{FF2B5EF4-FFF2-40B4-BE49-F238E27FC236}">
              <a16:creationId xmlns:a16="http://schemas.microsoft.com/office/drawing/2014/main" id="{284C096D-C3ED-4F92-ABE1-7AE87AD37071}"/>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18" name="直線コネクタ 617">
          <a:extLst>
            <a:ext uri="{FF2B5EF4-FFF2-40B4-BE49-F238E27FC236}">
              <a16:creationId xmlns:a16="http://schemas.microsoft.com/office/drawing/2014/main" id="{C3A050DE-277E-45F2-AF53-1345D6CA0B5F}"/>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19" name="テキスト ボックス 618">
          <a:extLst>
            <a:ext uri="{FF2B5EF4-FFF2-40B4-BE49-F238E27FC236}">
              <a16:creationId xmlns:a16="http://schemas.microsoft.com/office/drawing/2014/main" id="{27A45BD1-390A-4AAD-9EF7-3F3846F4AC44}"/>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0" name="直線コネクタ 619">
          <a:extLst>
            <a:ext uri="{FF2B5EF4-FFF2-40B4-BE49-F238E27FC236}">
              <a16:creationId xmlns:a16="http://schemas.microsoft.com/office/drawing/2014/main" id="{456C8431-FA94-4084-9DF9-77C86253F785}"/>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B25B142F-A54E-49B2-A8EB-E1C30526333F}"/>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622" name="直線コネクタ 621">
          <a:extLst>
            <a:ext uri="{FF2B5EF4-FFF2-40B4-BE49-F238E27FC236}">
              <a16:creationId xmlns:a16="http://schemas.microsoft.com/office/drawing/2014/main" id="{0745EB1A-CC98-4C1E-9596-76EDF278F08A}"/>
            </a:ext>
          </a:extLst>
        </xdr:cNvPr>
        <xdr:cNvCxnSpPr/>
      </xdr:nvCxnSpPr>
      <xdr:spPr>
        <a:xfrm flipV="1">
          <a:off x="14375764" y="9453155"/>
          <a:ext cx="0" cy="140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3" name="【保健センター・保健所】&#10;有形固定資産減価償却率最小値テキスト">
          <a:extLst>
            <a:ext uri="{FF2B5EF4-FFF2-40B4-BE49-F238E27FC236}">
              <a16:creationId xmlns:a16="http://schemas.microsoft.com/office/drawing/2014/main" id="{4A73EE2D-C459-4D5C-B518-F3A9F223010A}"/>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24" name="直線コネクタ 623">
          <a:extLst>
            <a:ext uri="{FF2B5EF4-FFF2-40B4-BE49-F238E27FC236}">
              <a16:creationId xmlns:a16="http://schemas.microsoft.com/office/drawing/2014/main" id="{DD5C663B-FDA8-4415-9669-0F13E5D86603}"/>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FCE8B152-F4BE-4EB6-8158-993E975BF478}"/>
            </a:ext>
          </a:extLst>
        </xdr:cNvPr>
        <xdr:cNvSpPr txBox="1"/>
      </xdr:nvSpPr>
      <xdr:spPr>
        <a:xfrm>
          <a:off x="14414500" y="9232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26" name="直線コネクタ 625">
          <a:extLst>
            <a:ext uri="{FF2B5EF4-FFF2-40B4-BE49-F238E27FC236}">
              <a16:creationId xmlns:a16="http://schemas.microsoft.com/office/drawing/2014/main" id="{2056E881-8906-4AF6-B8D3-FC3A74D1958B}"/>
            </a:ext>
          </a:extLst>
        </xdr:cNvPr>
        <xdr:cNvCxnSpPr/>
      </xdr:nvCxnSpPr>
      <xdr:spPr>
        <a:xfrm>
          <a:off x="14287500" y="94531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74584</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530ADBF6-A4D4-4A3A-A589-77655C0C67CE}"/>
            </a:ext>
          </a:extLst>
        </xdr:cNvPr>
        <xdr:cNvSpPr txBox="1"/>
      </xdr:nvSpPr>
      <xdr:spPr>
        <a:xfrm>
          <a:off x="14414500" y="99653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628" name="フローチャート: 判断 627">
          <a:extLst>
            <a:ext uri="{FF2B5EF4-FFF2-40B4-BE49-F238E27FC236}">
              <a16:creationId xmlns:a16="http://schemas.microsoft.com/office/drawing/2014/main" id="{42F5BB5A-84BB-4188-8A30-E7BFC5AC28F2}"/>
            </a:ext>
          </a:extLst>
        </xdr:cNvPr>
        <xdr:cNvSpPr/>
      </xdr:nvSpPr>
      <xdr:spPr>
        <a:xfrm>
          <a:off x="14325600" y="998691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629" name="フローチャート: 判断 628">
          <a:extLst>
            <a:ext uri="{FF2B5EF4-FFF2-40B4-BE49-F238E27FC236}">
              <a16:creationId xmlns:a16="http://schemas.microsoft.com/office/drawing/2014/main" id="{78A5EA99-74BE-4AEC-BB01-A68BE73DC9A1}"/>
            </a:ext>
          </a:extLst>
        </xdr:cNvPr>
        <xdr:cNvSpPr/>
      </xdr:nvSpPr>
      <xdr:spPr>
        <a:xfrm>
          <a:off x="13578840" y="99640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630" name="フローチャート: 判断 629">
          <a:extLst>
            <a:ext uri="{FF2B5EF4-FFF2-40B4-BE49-F238E27FC236}">
              <a16:creationId xmlns:a16="http://schemas.microsoft.com/office/drawing/2014/main" id="{17964AD2-C006-4A11-9D7D-BDD6DA7ECC33}"/>
            </a:ext>
          </a:extLst>
        </xdr:cNvPr>
        <xdr:cNvSpPr/>
      </xdr:nvSpPr>
      <xdr:spPr>
        <a:xfrm>
          <a:off x="12804140" y="993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macro="" textlink="">
      <xdr:nvSpPr>
        <xdr:cNvPr id="631" name="フローチャート: 判断 630">
          <a:extLst>
            <a:ext uri="{FF2B5EF4-FFF2-40B4-BE49-F238E27FC236}">
              <a16:creationId xmlns:a16="http://schemas.microsoft.com/office/drawing/2014/main" id="{14C5004A-8224-44E8-92A6-72192C1A9306}"/>
            </a:ext>
          </a:extLst>
        </xdr:cNvPr>
        <xdr:cNvSpPr/>
      </xdr:nvSpPr>
      <xdr:spPr>
        <a:xfrm>
          <a:off x="12029440" y="99052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macro="" textlink="">
      <xdr:nvSpPr>
        <xdr:cNvPr id="632" name="フローチャート: 判断 631">
          <a:extLst>
            <a:ext uri="{FF2B5EF4-FFF2-40B4-BE49-F238E27FC236}">
              <a16:creationId xmlns:a16="http://schemas.microsoft.com/office/drawing/2014/main" id="{675EF37E-F784-413B-B432-68946A7F5370}"/>
            </a:ext>
          </a:extLst>
        </xdr:cNvPr>
        <xdr:cNvSpPr/>
      </xdr:nvSpPr>
      <xdr:spPr>
        <a:xfrm>
          <a:off x="11231880" y="98813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81AD1371-DF2E-44E2-BAB7-847C314250C1}"/>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51583FD1-4DE7-407B-9EA1-F6AB082A52A9}"/>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E20FDE2-73A7-4802-A4A8-EA486862CFDE}"/>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6CC4F908-4AC3-490D-8BA8-83FDD8BAADB4}"/>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FBD78DF4-3BB2-4545-9C43-7580EF328B38}"/>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37374</xdr:rowOff>
    </xdr:from>
    <xdr:to>
      <xdr:col>85</xdr:col>
      <xdr:colOff>177800</xdr:colOff>
      <xdr:row>58</xdr:row>
      <xdr:rowOff>138974</xdr:rowOff>
    </xdr:to>
    <xdr:sp macro="" textlink="">
      <xdr:nvSpPr>
        <xdr:cNvPr id="638" name="楕円 637">
          <a:extLst>
            <a:ext uri="{FF2B5EF4-FFF2-40B4-BE49-F238E27FC236}">
              <a16:creationId xmlns:a16="http://schemas.microsoft.com/office/drawing/2014/main" id="{2AB822DA-ADB4-43E9-AEE1-467ED1829C82}"/>
            </a:ext>
          </a:extLst>
        </xdr:cNvPr>
        <xdr:cNvSpPr/>
      </xdr:nvSpPr>
      <xdr:spPr>
        <a:xfrm>
          <a:off x="14325600" y="976049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60251</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DFA181BB-2068-4AC4-9705-F25AEDB5311A}"/>
            </a:ext>
          </a:extLst>
        </xdr:cNvPr>
        <xdr:cNvSpPr txBox="1"/>
      </xdr:nvSpPr>
      <xdr:spPr>
        <a:xfrm>
          <a:off x="14414500" y="961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19974</xdr:rowOff>
    </xdr:from>
    <xdr:ext cx="405111" cy="259045"/>
    <xdr:sp macro="" textlink="">
      <xdr:nvSpPr>
        <xdr:cNvPr id="640" name="n_1aveValue【保健センター・保健所】&#10;有形固定資産減価償却率">
          <a:extLst>
            <a:ext uri="{FF2B5EF4-FFF2-40B4-BE49-F238E27FC236}">
              <a16:creationId xmlns:a16="http://schemas.microsoft.com/office/drawing/2014/main" id="{474B1412-F0CC-4B6A-AE53-BDA62CF3445E}"/>
            </a:ext>
          </a:extLst>
        </xdr:cNvPr>
        <xdr:cNvSpPr txBox="1"/>
      </xdr:nvSpPr>
      <xdr:spPr>
        <a:xfrm>
          <a:off x="13437244" y="9743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160400</xdr:rowOff>
    </xdr:from>
    <xdr:ext cx="405111" cy="259045"/>
    <xdr:sp macro="" textlink="">
      <xdr:nvSpPr>
        <xdr:cNvPr id="641" name="n_2aveValue【保健センター・保健所】&#10;有形固定資産減価償却率">
          <a:extLst>
            <a:ext uri="{FF2B5EF4-FFF2-40B4-BE49-F238E27FC236}">
              <a16:creationId xmlns:a16="http://schemas.microsoft.com/office/drawing/2014/main" id="{8E92E7B3-95A1-4299-86F5-8EDA047A5061}"/>
            </a:ext>
          </a:extLst>
        </xdr:cNvPr>
        <xdr:cNvSpPr txBox="1"/>
      </xdr:nvSpPr>
      <xdr:spPr>
        <a:xfrm>
          <a:off x="12675244" y="9715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132642</xdr:rowOff>
    </xdr:from>
    <xdr:ext cx="405111" cy="259045"/>
    <xdr:sp macro="" textlink="">
      <xdr:nvSpPr>
        <xdr:cNvPr id="642" name="n_3aveValue【保健センター・保健所】&#10;有形固定資産減価償却率">
          <a:extLst>
            <a:ext uri="{FF2B5EF4-FFF2-40B4-BE49-F238E27FC236}">
              <a16:creationId xmlns:a16="http://schemas.microsoft.com/office/drawing/2014/main" id="{0D05B89B-5C45-471D-B186-8FBC8B5A8CC0}"/>
            </a:ext>
          </a:extLst>
        </xdr:cNvPr>
        <xdr:cNvSpPr txBox="1"/>
      </xdr:nvSpPr>
      <xdr:spPr>
        <a:xfrm>
          <a:off x="11900544" y="968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104883</xdr:rowOff>
    </xdr:from>
    <xdr:ext cx="405111" cy="259045"/>
    <xdr:sp macro="" textlink="">
      <xdr:nvSpPr>
        <xdr:cNvPr id="643" name="n_4aveValue【保健センター・保健所】&#10;有形固定資産減価償却率">
          <a:extLst>
            <a:ext uri="{FF2B5EF4-FFF2-40B4-BE49-F238E27FC236}">
              <a16:creationId xmlns:a16="http://schemas.microsoft.com/office/drawing/2014/main" id="{46078B8E-731B-41F5-95F4-20316DA7FD75}"/>
            </a:ext>
          </a:extLst>
        </xdr:cNvPr>
        <xdr:cNvSpPr txBox="1"/>
      </xdr:nvSpPr>
      <xdr:spPr>
        <a:xfrm>
          <a:off x="11102984" y="966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4" name="正方形/長方形 643">
          <a:extLst>
            <a:ext uri="{FF2B5EF4-FFF2-40B4-BE49-F238E27FC236}">
              <a16:creationId xmlns:a16="http://schemas.microsoft.com/office/drawing/2014/main" id="{7B0D14B5-E66D-42AD-A473-36FE2F7C578E}"/>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5" name="正方形/長方形 644">
          <a:extLst>
            <a:ext uri="{FF2B5EF4-FFF2-40B4-BE49-F238E27FC236}">
              <a16:creationId xmlns:a16="http://schemas.microsoft.com/office/drawing/2014/main" id="{69F132B6-E37D-430B-B7E4-F11621582F07}"/>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6" name="正方形/長方形 645">
          <a:extLst>
            <a:ext uri="{FF2B5EF4-FFF2-40B4-BE49-F238E27FC236}">
              <a16:creationId xmlns:a16="http://schemas.microsoft.com/office/drawing/2014/main" id="{8B50A1BB-0B02-44E1-9230-B868DECBE243}"/>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7" name="正方形/長方形 646">
          <a:extLst>
            <a:ext uri="{FF2B5EF4-FFF2-40B4-BE49-F238E27FC236}">
              <a16:creationId xmlns:a16="http://schemas.microsoft.com/office/drawing/2014/main" id="{6FA23A30-139E-432B-9BA3-E0CE4C77BE86}"/>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8" name="正方形/長方形 647">
          <a:extLst>
            <a:ext uri="{FF2B5EF4-FFF2-40B4-BE49-F238E27FC236}">
              <a16:creationId xmlns:a16="http://schemas.microsoft.com/office/drawing/2014/main" id="{387CC279-71BB-4CDC-806B-27295FC92AEA}"/>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9" name="正方形/長方形 648">
          <a:extLst>
            <a:ext uri="{FF2B5EF4-FFF2-40B4-BE49-F238E27FC236}">
              <a16:creationId xmlns:a16="http://schemas.microsoft.com/office/drawing/2014/main" id="{C2279BFD-D0D3-4642-981F-6FAA56BF8194}"/>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0" name="正方形/長方形 649">
          <a:extLst>
            <a:ext uri="{FF2B5EF4-FFF2-40B4-BE49-F238E27FC236}">
              <a16:creationId xmlns:a16="http://schemas.microsoft.com/office/drawing/2014/main" id="{20FA112E-ED0B-4BD4-ABCF-FF6056DD8DC9}"/>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1" name="正方形/長方形 650">
          <a:extLst>
            <a:ext uri="{FF2B5EF4-FFF2-40B4-BE49-F238E27FC236}">
              <a16:creationId xmlns:a16="http://schemas.microsoft.com/office/drawing/2014/main" id="{DE9ABADF-B97C-454C-8A47-9922576BB9D6}"/>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52" name="正方形/長方形 651">
          <a:extLst>
            <a:ext uri="{FF2B5EF4-FFF2-40B4-BE49-F238E27FC236}">
              <a16:creationId xmlns:a16="http://schemas.microsoft.com/office/drawing/2014/main" id="{9AF6FE04-04C0-4D1B-9228-51B80D963E96}"/>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3" name="正方形/長方形 652">
          <a:extLst>
            <a:ext uri="{FF2B5EF4-FFF2-40B4-BE49-F238E27FC236}">
              <a16:creationId xmlns:a16="http://schemas.microsoft.com/office/drawing/2014/main" id="{F84EF10D-E492-4222-8408-047E646C6BE8}"/>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4" name="正方形/長方形 653">
          <a:extLst>
            <a:ext uri="{FF2B5EF4-FFF2-40B4-BE49-F238E27FC236}">
              <a16:creationId xmlns:a16="http://schemas.microsoft.com/office/drawing/2014/main" id="{EE919CEE-8698-487F-812E-62CE1937F987}"/>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5" name="正方形/長方形 654">
          <a:extLst>
            <a:ext uri="{FF2B5EF4-FFF2-40B4-BE49-F238E27FC236}">
              <a16:creationId xmlns:a16="http://schemas.microsoft.com/office/drawing/2014/main" id="{BBE24A40-91AD-4CFA-9DF7-A7418953CF03}"/>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6" name="正方形/長方形 655">
          <a:extLst>
            <a:ext uri="{FF2B5EF4-FFF2-40B4-BE49-F238E27FC236}">
              <a16:creationId xmlns:a16="http://schemas.microsoft.com/office/drawing/2014/main" id="{E44580E4-7037-4330-A2F0-8B219B40319A}"/>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7" name="正方形/長方形 656">
          <a:extLst>
            <a:ext uri="{FF2B5EF4-FFF2-40B4-BE49-F238E27FC236}">
              <a16:creationId xmlns:a16="http://schemas.microsoft.com/office/drawing/2014/main" id="{EE63DDEA-C839-4282-854B-5F8A5FBC518E}"/>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8" name="正方形/長方形 657">
          <a:extLst>
            <a:ext uri="{FF2B5EF4-FFF2-40B4-BE49-F238E27FC236}">
              <a16:creationId xmlns:a16="http://schemas.microsoft.com/office/drawing/2014/main" id="{2FE99494-FD66-44C2-842E-6D533C9406A1}"/>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9" name="正方形/長方形 658">
          <a:extLst>
            <a:ext uri="{FF2B5EF4-FFF2-40B4-BE49-F238E27FC236}">
              <a16:creationId xmlns:a16="http://schemas.microsoft.com/office/drawing/2014/main" id="{66568EB2-73EB-42F8-8859-3224565CDE5D}"/>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0" name="テキスト ボックス 659">
          <a:extLst>
            <a:ext uri="{FF2B5EF4-FFF2-40B4-BE49-F238E27FC236}">
              <a16:creationId xmlns:a16="http://schemas.microsoft.com/office/drawing/2014/main" id="{51C7E212-7327-4177-8A3C-97AC23F950E4}"/>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1" name="直線コネクタ 660">
          <a:extLst>
            <a:ext uri="{FF2B5EF4-FFF2-40B4-BE49-F238E27FC236}">
              <a16:creationId xmlns:a16="http://schemas.microsoft.com/office/drawing/2014/main" id="{DBFF4FE8-EB87-459B-B72F-86F4C53F60DC}"/>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62" name="テキスト ボックス 661">
          <a:extLst>
            <a:ext uri="{FF2B5EF4-FFF2-40B4-BE49-F238E27FC236}">
              <a16:creationId xmlns:a16="http://schemas.microsoft.com/office/drawing/2014/main" id="{93AE5CA3-551B-45CC-AB14-CF91D09D2622}"/>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63" name="直線コネクタ 662">
          <a:extLst>
            <a:ext uri="{FF2B5EF4-FFF2-40B4-BE49-F238E27FC236}">
              <a16:creationId xmlns:a16="http://schemas.microsoft.com/office/drawing/2014/main" id="{4D95CEE1-40B3-4E36-B7EE-6FF49F6967E7}"/>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64" name="テキスト ボックス 663">
          <a:extLst>
            <a:ext uri="{FF2B5EF4-FFF2-40B4-BE49-F238E27FC236}">
              <a16:creationId xmlns:a16="http://schemas.microsoft.com/office/drawing/2014/main" id="{37344FBE-C2F8-45F3-8555-D794A0C33463}"/>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65" name="直線コネクタ 664">
          <a:extLst>
            <a:ext uri="{FF2B5EF4-FFF2-40B4-BE49-F238E27FC236}">
              <a16:creationId xmlns:a16="http://schemas.microsoft.com/office/drawing/2014/main" id="{F7CE3A34-4B8E-4E1C-BD99-7D955C8C4EFE}"/>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66" name="テキスト ボックス 665">
          <a:extLst>
            <a:ext uri="{FF2B5EF4-FFF2-40B4-BE49-F238E27FC236}">
              <a16:creationId xmlns:a16="http://schemas.microsoft.com/office/drawing/2014/main" id="{F9E86B3E-9BDF-41BD-B1A8-A98BC95AFDF2}"/>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67" name="直線コネクタ 666">
          <a:extLst>
            <a:ext uri="{FF2B5EF4-FFF2-40B4-BE49-F238E27FC236}">
              <a16:creationId xmlns:a16="http://schemas.microsoft.com/office/drawing/2014/main" id="{BA1950FB-7F0D-4524-90DD-DFCF57D2DA13}"/>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68" name="テキスト ボックス 667">
          <a:extLst>
            <a:ext uri="{FF2B5EF4-FFF2-40B4-BE49-F238E27FC236}">
              <a16:creationId xmlns:a16="http://schemas.microsoft.com/office/drawing/2014/main" id="{8FE77E4C-CC76-4F50-B2FE-4EF71A42A4A0}"/>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69" name="直線コネクタ 668">
          <a:extLst>
            <a:ext uri="{FF2B5EF4-FFF2-40B4-BE49-F238E27FC236}">
              <a16:creationId xmlns:a16="http://schemas.microsoft.com/office/drawing/2014/main" id="{14A7AB0B-C843-4329-BEEC-53000CCE4863}"/>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0" name="テキスト ボックス 669">
          <a:extLst>
            <a:ext uri="{FF2B5EF4-FFF2-40B4-BE49-F238E27FC236}">
              <a16:creationId xmlns:a16="http://schemas.microsoft.com/office/drawing/2014/main" id="{FD6E0F36-0B67-4B36-A3E7-3C9035B80E68}"/>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1" name="直線コネクタ 670">
          <a:extLst>
            <a:ext uri="{FF2B5EF4-FFF2-40B4-BE49-F238E27FC236}">
              <a16:creationId xmlns:a16="http://schemas.microsoft.com/office/drawing/2014/main" id="{D7B48022-025B-4757-881F-B2DBF6A9E3D0}"/>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2" name="テキスト ボックス 671">
          <a:extLst>
            <a:ext uri="{FF2B5EF4-FFF2-40B4-BE49-F238E27FC236}">
              <a16:creationId xmlns:a16="http://schemas.microsoft.com/office/drawing/2014/main" id="{5AFB64FD-77D8-48E0-A2E9-CA4B9B174CE5}"/>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73" name="直線コネクタ 672">
          <a:extLst>
            <a:ext uri="{FF2B5EF4-FFF2-40B4-BE49-F238E27FC236}">
              <a16:creationId xmlns:a16="http://schemas.microsoft.com/office/drawing/2014/main" id="{4E3DC900-6D86-4BD8-83E4-3B4CC3B8F71B}"/>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74" name="テキスト ボックス 673">
          <a:extLst>
            <a:ext uri="{FF2B5EF4-FFF2-40B4-BE49-F238E27FC236}">
              <a16:creationId xmlns:a16="http://schemas.microsoft.com/office/drawing/2014/main" id="{E783FDDF-86F7-4F55-A3B8-D5D568E65045}"/>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5" name="直線コネクタ 674">
          <a:extLst>
            <a:ext uri="{FF2B5EF4-FFF2-40B4-BE49-F238E27FC236}">
              <a16:creationId xmlns:a16="http://schemas.microsoft.com/office/drawing/2014/main" id="{BA7CF553-B34B-46B8-B29A-671AE98440CD}"/>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6" name="【消防施設】&#10;有形固定資産減価償却率グラフ枠">
          <a:extLst>
            <a:ext uri="{FF2B5EF4-FFF2-40B4-BE49-F238E27FC236}">
              <a16:creationId xmlns:a16="http://schemas.microsoft.com/office/drawing/2014/main" id="{5BA00CBC-9A09-4550-B967-A6F8D21C74FD}"/>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677" name="直線コネクタ 676">
          <a:extLst>
            <a:ext uri="{FF2B5EF4-FFF2-40B4-BE49-F238E27FC236}">
              <a16:creationId xmlns:a16="http://schemas.microsoft.com/office/drawing/2014/main" id="{30375329-7B67-4427-8BFE-E0FB928BAD4F}"/>
            </a:ext>
          </a:extLst>
        </xdr:cNvPr>
        <xdr:cNvCxnSpPr/>
      </xdr:nvCxnSpPr>
      <xdr:spPr>
        <a:xfrm flipV="1">
          <a:off x="14375764" y="13203827"/>
          <a:ext cx="0" cy="1381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78" name="【消防施設】&#10;有形固定資産減価償却率最小値テキスト">
          <a:extLst>
            <a:ext uri="{FF2B5EF4-FFF2-40B4-BE49-F238E27FC236}">
              <a16:creationId xmlns:a16="http://schemas.microsoft.com/office/drawing/2014/main" id="{CA791432-B263-4EB9-AE2B-68FF18DF3051}"/>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79" name="直線コネクタ 678">
          <a:extLst>
            <a:ext uri="{FF2B5EF4-FFF2-40B4-BE49-F238E27FC236}">
              <a16:creationId xmlns:a16="http://schemas.microsoft.com/office/drawing/2014/main" id="{1A20BB24-0E62-4F96-97D8-34E0CD25FB87}"/>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680" name="【消防施設】&#10;有形固定資産減価償却率最大値テキスト">
          <a:extLst>
            <a:ext uri="{FF2B5EF4-FFF2-40B4-BE49-F238E27FC236}">
              <a16:creationId xmlns:a16="http://schemas.microsoft.com/office/drawing/2014/main" id="{713DEDBA-8040-4F53-B45D-7BCB11884B3A}"/>
            </a:ext>
          </a:extLst>
        </xdr:cNvPr>
        <xdr:cNvSpPr txBox="1"/>
      </xdr:nvSpPr>
      <xdr:spPr>
        <a:xfrm>
          <a:off x="14414500" y="12982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681" name="直線コネクタ 680">
          <a:extLst>
            <a:ext uri="{FF2B5EF4-FFF2-40B4-BE49-F238E27FC236}">
              <a16:creationId xmlns:a16="http://schemas.microsoft.com/office/drawing/2014/main" id="{FA519344-C1AD-42D8-AA0E-CDA49EC39558}"/>
            </a:ext>
          </a:extLst>
        </xdr:cNvPr>
        <xdr:cNvCxnSpPr/>
      </xdr:nvCxnSpPr>
      <xdr:spPr>
        <a:xfrm>
          <a:off x="14287500" y="132038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111414</xdr:rowOff>
    </xdr:from>
    <xdr:ext cx="405111" cy="259045"/>
    <xdr:sp macro="" textlink="">
      <xdr:nvSpPr>
        <xdr:cNvPr id="682" name="【消防施設】&#10;有形固定資産減価償却率平均値テキスト">
          <a:extLst>
            <a:ext uri="{FF2B5EF4-FFF2-40B4-BE49-F238E27FC236}">
              <a16:creationId xmlns:a16="http://schemas.microsoft.com/office/drawing/2014/main" id="{37B1B387-7538-443E-A505-18CF356AED37}"/>
            </a:ext>
          </a:extLst>
        </xdr:cNvPr>
        <xdr:cNvSpPr txBox="1"/>
      </xdr:nvSpPr>
      <xdr:spPr>
        <a:xfrm>
          <a:off x="14414500" y="138578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683" name="フローチャート: 判断 682">
          <a:extLst>
            <a:ext uri="{FF2B5EF4-FFF2-40B4-BE49-F238E27FC236}">
              <a16:creationId xmlns:a16="http://schemas.microsoft.com/office/drawing/2014/main" id="{D8FAC887-6464-474D-A585-30E80DFCB360}"/>
            </a:ext>
          </a:extLst>
        </xdr:cNvPr>
        <xdr:cNvSpPr/>
      </xdr:nvSpPr>
      <xdr:spPr>
        <a:xfrm>
          <a:off x="14325600" y="1400265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684" name="フローチャート: 判断 683">
          <a:extLst>
            <a:ext uri="{FF2B5EF4-FFF2-40B4-BE49-F238E27FC236}">
              <a16:creationId xmlns:a16="http://schemas.microsoft.com/office/drawing/2014/main" id="{A50E0131-BFD8-466D-A97F-8376AE401AC7}"/>
            </a:ext>
          </a:extLst>
        </xdr:cNvPr>
        <xdr:cNvSpPr/>
      </xdr:nvSpPr>
      <xdr:spPr>
        <a:xfrm>
          <a:off x="13578840" y="139863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685" name="フローチャート: 判断 684">
          <a:extLst>
            <a:ext uri="{FF2B5EF4-FFF2-40B4-BE49-F238E27FC236}">
              <a16:creationId xmlns:a16="http://schemas.microsoft.com/office/drawing/2014/main" id="{9DDDFA5D-6FDD-45E4-9F57-14237AF726D3}"/>
            </a:ext>
          </a:extLst>
        </xdr:cNvPr>
        <xdr:cNvSpPr/>
      </xdr:nvSpPr>
      <xdr:spPr>
        <a:xfrm>
          <a:off x="12804140" y="1396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686" name="フローチャート: 判断 685">
          <a:extLst>
            <a:ext uri="{FF2B5EF4-FFF2-40B4-BE49-F238E27FC236}">
              <a16:creationId xmlns:a16="http://schemas.microsoft.com/office/drawing/2014/main" id="{97B1641F-FC0A-42A0-A8E0-C7F2A0397506}"/>
            </a:ext>
          </a:extLst>
        </xdr:cNvPr>
        <xdr:cNvSpPr/>
      </xdr:nvSpPr>
      <xdr:spPr>
        <a:xfrm>
          <a:off x="12029440" y="140075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687" name="フローチャート: 判断 686">
          <a:extLst>
            <a:ext uri="{FF2B5EF4-FFF2-40B4-BE49-F238E27FC236}">
              <a16:creationId xmlns:a16="http://schemas.microsoft.com/office/drawing/2014/main" id="{91EFFD31-1DE7-434B-823A-B12350370A44}"/>
            </a:ext>
          </a:extLst>
        </xdr:cNvPr>
        <xdr:cNvSpPr/>
      </xdr:nvSpPr>
      <xdr:spPr>
        <a:xfrm>
          <a:off x="11231880" y="139977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id="{1B2CB814-5AC5-4DEC-988D-077FC6D3561B}"/>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9" name="テキスト ボックス 688">
          <a:extLst>
            <a:ext uri="{FF2B5EF4-FFF2-40B4-BE49-F238E27FC236}">
              <a16:creationId xmlns:a16="http://schemas.microsoft.com/office/drawing/2014/main" id="{051A4A44-E111-4905-A136-5C4D735B1778}"/>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0" name="テキスト ボックス 689">
          <a:extLst>
            <a:ext uri="{FF2B5EF4-FFF2-40B4-BE49-F238E27FC236}">
              <a16:creationId xmlns:a16="http://schemas.microsoft.com/office/drawing/2014/main" id="{C46D5600-F904-4628-9127-4E0ABB4C562C}"/>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1" name="テキスト ボックス 690">
          <a:extLst>
            <a:ext uri="{FF2B5EF4-FFF2-40B4-BE49-F238E27FC236}">
              <a16:creationId xmlns:a16="http://schemas.microsoft.com/office/drawing/2014/main" id="{4DFFAC12-AC51-423E-BF38-BD5A051C51AD}"/>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2" name="テキスト ボックス 691">
          <a:extLst>
            <a:ext uri="{FF2B5EF4-FFF2-40B4-BE49-F238E27FC236}">
              <a16:creationId xmlns:a16="http://schemas.microsoft.com/office/drawing/2014/main" id="{4A99A3C3-E262-4B62-B151-90832BB2B6C9}"/>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13426</xdr:rowOff>
    </xdr:from>
    <xdr:to>
      <xdr:col>85</xdr:col>
      <xdr:colOff>177800</xdr:colOff>
      <xdr:row>84</xdr:row>
      <xdr:rowOff>115026</xdr:rowOff>
    </xdr:to>
    <xdr:sp macro="" textlink="">
      <xdr:nvSpPr>
        <xdr:cNvPr id="693" name="楕円 692">
          <a:extLst>
            <a:ext uri="{FF2B5EF4-FFF2-40B4-BE49-F238E27FC236}">
              <a16:creationId xmlns:a16="http://schemas.microsoft.com/office/drawing/2014/main" id="{6DD9B290-BF0B-4EED-9369-2F1E1363013B}"/>
            </a:ext>
          </a:extLst>
        </xdr:cNvPr>
        <xdr:cNvSpPr/>
      </xdr:nvSpPr>
      <xdr:spPr>
        <a:xfrm>
          <a:off x="14325600" y="1409518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163303</xdr:rowOff>
    </xdr:from>
    <xdr:ext cx="405111" cy="259045"/>
    <xdr:sp macro="" textlink="">
      <xdr:nvSpPr>
        <xdr:cNvPr id="694" name="【消防施設】&#10;有形固定資産減価償却率該当値テキスト">
          <a:extLst>
            <a:ext uri="{FF2B5EF4-FFF2-40B4-BE49-F238E27FC236}">
              <a16:creationId xmlns:a16="http://schemas.microsoft.com/office/drawing/2014/main" id="{00B9F72E-4341-4154-8D68-05F5C4B28D4E}"/>
            </a:ext>
          </a:extLst>
        </xdr:cNvPr>
        <xdr:cNvSpPr txBox="1"/>
      </xdr:nvSpPr>
      <xdr:spPr>
        <a:xfrm>
          <a:off x="14414500" y="14077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168548</xdr:rowOff>
    </xdr:from>
    <xdr:to>
      <xdr:col>81</xdr:col>
      <xdr:colOff>101600</xdr:colOff>
      <xdr:row>83</xdr:row>
      <xdr:rowOff>98698</xdr:rowOff>
    </xdr:to>
    <xdr:sp macro="" textlink="">
      <xdr:nvSpPr>
        <xdr:cNvPr id="695" name="楕円 694">
          <a:extLst>
            <a:ext uri="{FF2B5EF4-FFF2-40B4-BE49-F238E27FC236}">
              <a16:creationId xmlns:a16="http://schemas.microsoft.com/office/drawing/2014/main" id="{9A8E482B-5DE9-4156-8088-F3A2EDD77ED2}"/>
            </a:ext>
          </a:extLst>
        </xdr:cNvPr>
        <xdr:cNvSpPr/>
      </xdr:nvSpPr>
      <xdr:spPr>
        <a:xfrm>
          <a:off x="13578840" y="139150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47898</xdr:rowOff>
    </xdr:from>
    <xdr:to>
      <xdr:col>85</xdr:col>
      <xdr:colOff>127000</xdr:colOff>
      <xdr:row>84</xdr:row>
      <xdr:rowOff>64226</xdr:rowOff>
    </xdr:to>
    <xdr:cxnSp macro="">
      <xdr:nvCxnSpPr>
        <xdr:cNvPr id="696" name="直線コネクタ 695">
          <a:extLst>
            <a:ext uri="{FF2B5EF4-FFF2-40B4-BE49-F238E27FC236}">
              <a16:creationId xmlns:a16="http://schemas.microsoft.com/office/drawing/2014/main" id="{9AA8CCB2-6214-4DB0-8920-CC6B5A42F670}"/>
            </a:ext>
          </a:extLst>
        </xdr:cNvPr>
        <xdr:cNvCxnSpPr/>
      </xdr:nvCxnSpPr>
      <xdr:spPr>
        <a:xfrm>
          <a:off x="13629640" y="13962018"/>
          <a:ext cx="746760" cy="18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135889</xdr:rowOff>
    </xdr:from>
    <xdr:to>
      <xdr:col>76</xdr:col>
      <xdr:colOff>165100</xdr:colOff>
      <xdr:row>83</xdr:row>
      <xdr:rowOff>66039</xdr:rowOff>
    </xdr:to>
    <xdr:sp macro="" textlink="">
      <xdr:nvSpPr>
        <xdr:cNvPr id="697" name="楕円 696">
          <a:extLst>
            <a:ext uri="{FF2B5EF4-FFF2-40B4-BE49-F238E27FC236}">
              <a16:creationId xmlns:a16="http://schemas.microsoft.com/office/drawing/2014/main" id="{F20CC3ED-9A20-4197-8C6E-043C940741DD}"/>
            </a:ext>
          </a:extLst>
        </xdr:cNvPr>
        <xdr:cNvSpPr/>
      </xdr:nvSpPr>
      <xdr:spPr>
        <a:xfrm>
          <a:off x="12804140" y="138823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15239</xdr:rowOff>
    </xdr:from>
    <xdr:to>
      <xdr:col>81</xdr:col>
      <xdr:colOff>50800</xdr:colOff>
      <xdr:row>83</xdr:row>
      <xdr:rowOff>47898</xdr:rowOff>
    </xdr:to>
    <xdr:cxnSp macro="">
      <xdr:nvCxnSpPr>
        <xdr:cNvPr id="698" name="直線コネクタ 697">
          <a:extLst>
            <a:ext uri="{FF2B5EF4-FFF2-40B4-BE49-F238E27FC236}">
              <a16:creationId xmlns:a16="http://schemas.microsoft.com/office/drawing/2014/main" id="{340DFF24-D6BF-4BE9-8A32-607392ABE863}"/>
            </a:ext>
          </a:extLst>
        </xdr:cNvPr>
        <xdr:cNvCxnSpPr/>
      </xdr:nvCxnSpPr>
      <xdr:spPr>
        <a:xfrm>
          <a:off x="12854940" y="13929359"/>
          <a:ext cx="7747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99968</xdr:rowOff>
    </xdr:from>
    <xdr:to>
      <xdr:col>72</xdr:col>
      <xdr:colOff>38100</xdr:colOff>
      <xdr:row>83</xdr:row>
      <xdr:rowOff>30118</xdr:rowOff>
    </xdr:to>
    <xdr:sp macro="" textlink="">
      <xdr:nvSpPr>
        <xdr:cNvPr id="699" name="楕円 698">
          <a:extLst>
            <a:ext uri="{FF2B5EF4-FFF2-40B4-BE49-F238E27FC236}">
              <a16:creationId xmlns:a16="http://schemas.microsoft.com/office/drawing/2014/main" id="{359FC441-F408-4FC5-8FE7-0DA396EBBD73}"/>
            </a:ext>
          </a:extLst>
        </xdr:cNvPr>
        <xdr:cNvSpPr/>
      </xdr:nvSpPr>
      <xdr:spPr>
        <a:xfrm>
          <a:off x="12029440" y="138464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150768</xdr:rowOff>
    </xdr:from>
    <xdr:to>
      <xdr:col>76</xdr:col>
      <xdr:colOff>114300</xdr:colOff>
      <xdr:row>83</xdr:row>
      <xdr:rowOff>15239</xdr:rowOff>
    </xdr:to>
    <xdr:cxnSp macro="">
      <xdr:nvCxnSpPr>
        <xdr:cNvPr id="700" name="直線コネクタ 699">
          <a:extLst>
            <a:ext uri="{FF2B5EF4-FFF2-40B4-BE49-F238E27FC236}">
              <a16:creationId xmlns:a16="http://schemas.microsoft.com/office/drawing/2014/main" id="{165548B0-C6F0-4CE4-A8A7-96AF325AEAC5}"/>
            </a:ext>
          </a:extLst>
        </xdr:cNvPr>
        <xdr:cNvCxnSpPr/>
      </xdr:nvCxnSpPr>
      <xdr:spPr>
        <a:xfrm>
          <a:off x="12072620" y="13897248"/>
          <a:ext cx="782320" cy="3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65677</xdr:rowOff>
    </xdr:from>
    <xdr:to>
      <xdr:col>67</xdr:col>
      <xdr:colOff>101600</xdr:colOff>
      <xdr:row>82</xdr:row>
      <xdr:rowOff>167277</xdr:rowOff>
    </xdr:to>
    <xdr:sp macro="" textlink="">
      <xdr:nvSpPr>
        <xdr:cNvPr id="701" name="楕円 700">
          <a:extLst>
            <a:ext uri="{FF2B5EF4-FFF2-40B4-BE49-F238E27FC236}">
              <a16:creationId xmlns:a16="http://schemas.microsoft.com/office/drawing/2014/main" id="{D5AB3196-363E-4181-A783-4989E8115434}"/>
            </a:ext>
          </a:extLst>
        </xdr:cNvPr>
        <xdr:cNvSpPr/>
      </xdr:nvSpPr>
      <xdr:spPr>
        <a:xfrm>
          <a:off x="11231880" y="1381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116477</xdr:rowOff>
    </xdr:from>
    <xdr:to>
      <xdr:col>71</xdr:col>
      <xdr:colOff>177800</xdr:colOff>
      <xdr:row>82</xdr:row>
      <xdr:rowOff>150768</xdr:rowOff>
    </xdr:to>
    <xdr:cxnSp macro="">
      <xdr:nvCxnSpPr>
        <xdr:cNvPr id="702" name="直線コネクタ 701">
          <a:extLst>
            <a:ext uri="{FF2B5EF4-FFF2-40B4-BE49-F238E27FC236}">
              <a16:creationId xmlns:a16="http://schemas.microsoft.com/office/drawing/2014/main" id="{591338BE-9163-4BFE-9FA7-E464A95FCD50}"/>
            </a:ext>
          </a:extLst>
        </xdr:cNvPr>
        <xdr:cNvCxnSpPr/>
      </xdr:nvCxnSpPr>
      <xdr:spPr>
        <a:xfrm>
          <a:off x="11282680" y="13862957"/>
          <a:ext cx="78994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macro="" textlink="">
      <xdr:nvSpPr>
        <xdr:cNvPr id="703" name="n_1aveValue【消防施設】&#10;有形固定資産減価償却率">
          <a:extLst>
            <a:ext uri="{FF2B5EF4-FFF2-40B4-BE49-F238E27FC236}">
              <a16:creationId xmlns:a16="http://schemas.microsoft.com/office/drawing/2014/main" id="{B2BAD591-36C5-4324-A312-03A6B521DE6F}"/>
            </a:ext>
          </a:extLst>
        </xdr:cNvPr>
        <xdr:cNvSpPr txBox="1"/>
      </xdr:nvSpPr>
      <xdr:spPr>
        <a:xfrm>
          <a:off x="13437244" y="14079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704" name="n_2aveValue【消防施設】&#10;有形固定資産減価償却率">
          <a:extLst>
            <a:ext uri="{FF2B5EF4-FFF2-40B4-BE49-F238E27FC236}">
              <a16:creationId xmlns:a16="http://schemas.microsoft.com/office/drawing/2014/main" id="{AC25C38A-8C62-452D-A359-1FC188CB67F2}"/>
            </a:ext>
          </a:extLst>
        </xdr:cNvPr>
        <xdr:cNvSpPr txBox="1"/>
      </xdr:nvSpPr>
      <xdr:spPr>
        <a:xfrm>
          <a:off x="12675244" y="1406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14713</xdr:rowOff>
    </xdr:from>
    <xdr:ext cx="405111" cy="259045"/>
    <xdr:sp macro="" textlink="">
      <xdr:nvSpPr>
        <xdr:cNvPr id="705" name="n_3aveValue【消防施設】&#10;有形固定資産減価償却率">
          <a:extLst>
            <a:ext uri="{FF2B5EF4-FFF2-40B4-BE49-F238E27FC236}">
              <a16:creationId xmlns:a16="http://schemas.microsoft.com/office/drawing/2014/main" id="{E95ED73B-8AC5-4371-949F-97D93451015E}"/>
            </a:ext>
          </a:extLst>
        </xdr:cNvPr>
        <xdr:cNvSpPr txBox="1"/>
      </xdr:nvSpPr>
      <xdr:spPr>
        <a:xfrm>
          <a:off x="11900544" y="1409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4915</xdr:rowOff>
    </xdr:from>
    <xdr:ext cx="405111" cy="259045"/>
    <xdr:sp macro="" textlink="">
      <xdr:nvSpPr>
        <xdr:cNvPr id="706" name="n_4aveValue【消防施設】&#10;有形固定資産減価償却率">
          <a:extLst>
            <a:ext uri="{FF2B5EF4-FFF2-40B4-BE49-F238E27FC236}">
              <a16:creationId xmlns:a16="http://schemas.microsoft.com/office/drawing/2014/main" id="{94DBB2AB-19AC-4111-ABB2-A2F1F7798B4C}"/>
            </a:ext>
          </a:extLst>
        </xdr:cNvPr>
        <xdr:cNvSpPr txBox="1"/>
      </xdr:nvSpPr>
      <xdr:spPr>
        <a:xfrm>
          <a:off x="11102984" y="14086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115225</xdr:rowOff>
    </xdr:from>
    <xdr:ext cx="405111" cy="259045"/>
    <xdr:sp macro="" textlink="">
      <xdr:nvSpPr>
        <xdr:cNvPr id="707" name="n_1mainValue【消防施設】&#10;有形固定資産減価償却率">
          <a:extLst>
            <a:ext uri="{FF2B5EF4-FFF2-40B4-BE49-F238E27FC236}">
              <a16:creationId xmlns:a16="http://schemas.microsoft.com/office/drawing/2014/main" id="{2D34D577-46B6-41B6-86C5-4167AA09874A}"/>
            </a:ext>
          </a:extLst>
        </xdr:cNvPr>
        <xdr:cNvSpPr txBox="1"/>
      </xdr:nvSpPr>
      <xdr:spPr>
        <a:xfrm>
          <a:off x="13437244" y="13694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82566</xdr:rowOff>
    </xdr:from>
    <xdr:ext cx="405111" cy="259045"/>
    <xdr:sp macro="" textlink="">
      <xdr:nvSpPr>
        <xdr:cNvPr id="708" name="n_2mainValue【消防施設】&#10;有形固定資産減価償却率">
          <a:extLst>
            <a:ext uri="{FF2B5EF4-FFF2-40B4-BE49-F238E27FC236}">
              <a16:creationId xmlns:a16="http://schemas.microsoft.com/office/drawing/2014/main" id="{E5056071-DF52-4F82-9AAB-E638D29DDAE0}"/>
            </a:ext>
          </a:extLst>
        </xdr:cNvPr>
        <xdr:cNvSpPr txBox="1"/>
      </xdr:nvSpPr>
      <xdr:spPr>
        <a:xfrm>
          <a:off x="12675244" y="13661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46645</xdr:rowOff>
    </xdr:from>
    <xdr:ext cx="405111" cy="259045"/>
    <xdr:sp macro="" textlink="">
      <xdr:nvSpPr>
        <xdr:cNvPr id="709" name="n_3mainValue【消防施設】&#10;有形固定資産減価償却率">
          <a:extLst>
            <a:ext uri="{FF2B5EF4-FFF2-40B4-BE49-F238E27FC236}">
              <a16:creationId xmlns:a16="http://schemas.microsoft.com/office/drawing/2014/main" id="{F80478BC-1CBB-4AE6-ABF3-BC69471CABC1}"/>
            </a:ext>
          </a:extLst>
        </xdr:cNvPr>
        <xdr:cNvSpPr txBox="1"/>
      </xdr:nvSpPr>
      <xdr:spPr>
        <a:xfrm>
          <a:off x="11900544" y="13625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12354</xdr:rowOff>
    </xdr:from>
    <xdr:ext cx="405111" cy="259045"/>
    <xdr:sp macro="" textlink="">
      <xdr:nvSpPr>
        <xdr:cNvPr id="710" name="n_4mainValue【消防施設】&#10;有形固定資産減価償却率">
          <a:extLst>
            <a:ext uri="{FF2B5EF4-FFF2-40B4-BE49-F238E27FC236}">
              <a16:creationId xmlns:a16="http://schemas.microsoft.com/office/drawing/2014/main" id="{BDAFB0EE-B972-42F6-ABE5-3B04592B2374}"/>
            </a:ext>
          </a:extLst>
        </xdr:cNvPr>
        <xdr:cNvSpPr txBox="1"/>
      </xdr:nvSpPr>
      <xdr:spPr>
        <a:xfrm>
          <a:off x="11102984" y="13591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1" name="正方形/長方形 710">
          <a:extLst>
            <a:ext uri="{FF2B5EF4-FFF2-40B4-BE49-F238E27FC236}">
              <a16:creationId xmlns:a16="http://schemas.microsoft.com/office/drawing/2014/main" id="{896F43DE-2C50-44D2-8792-3E0175F55CC1}"/>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2" name="正方形/長方形 711">
          <a:extLst>
            <a:ext uri="{FF2B5EF4-FFF2-40B4-BE49-F238E27FC236}">
              <a16:creationId xmlns:a16="http://schemas.microsoft.com/office/drawing/2014/main" id="{095B05E0-5595-4BAC-9FDE-E6B6C8C7C32F}"/>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3" name="正方形/長方形 712">
          <a:extLst>
            <a:ext uri="{FF2B5EF4-FFF2-40B4-BE49-F238E27FC236}">
              <a16:creationId xmlns:a16="http://schemas.microsoft.com/office/drawing/2014/main" id="{CC035C43-C1C7-4B86-8CBD-CCA780E42189}"/>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4" name="正方形/長方形 713">
          <a:extLst>
            <a:ext uri="{FF2B5EF4-FFF2-40B4-BE49-F238E27FC236}">
              <a16:creationId xmlns:a16="http://schemas.microsoft.com/office/drawing/2014/main" id="{957B41D4-170C-44AE-95EF-F1DFE49BA6B5}"/>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5" name="正方形/長方形 714">
          <a:extLst>
            <a:ext uri="{FF2B5EF4-FFF2-40B4-BE49-F238E27FC236}">
              <a16:creationId xmlns:a16="http://schemas.microsoft.com/office/drawing/2014/main" id="{9058B794-63D2-4E62-BA36-C1A936422E42}"/>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6" name="正方形/長方形 715">
          <a:extLst>
            <a:ext uri="{FF2B5EF4-FFF2-40B4-BE49-F238E27FC236}">
              <a16:creationId xmlns:a16="http://schemas.microsoft.com/office/drawing/2014/main" id="{4B08CAFF-BB72-4F19-8C1D-D48BD38631B9}"/>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7" name="正方形/長方形 716">
          <a:extLst>
            <a:ext uri="{FF2B5EF4-FFF2-40B4-BE49-F238E27FC236}">
              <a16:creationId xmlns:a16="http://schemas.microsoft.com/office/drawing/2014/main" id="{BC73B2B4-B778-4ED5-A232-138A5A65AF1F}"/>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8" name="正方形/長方形 717">
          <a:extLst>
            <a:ext uri="{FF2B5EF4-FFF2-40B4-BE49-F238E27FC236}">
              <a16:creationId xmlns:a16="http://schemas.microsoft.com/office/drawing/2014/main" id="{8D9EBFAC-7BA8-4B60-B460-BAE73D293745}"/>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9" name="テキスト ボックス 718">
          <a:extLst>
            <a:ext uri="{FF2B5EF4-FFF2-40B4-BE49-F238E27FC236}">
              <a16:creationId xmlns:a16="http://schemas.microsoft.com/office/drawing/2014/main" id="{7F86EC82-B532-4C38-BD04-560A7063F28A}"/>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0" name="直線コネクタ 719">
          <a:extLst>
            <a:ext uri="{FF2B5EF4-FFF2-40B4-BE49-F238E27FC236}">
              <a16:creationId xmlns:a16="http://schemas.microsoft.com/office/drawing/2014/main" id="{0A83FE01-3661-4894-AB2F-2C2EFFD41F1E}"/>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21" name="直線コネクタ 720">
          <a:extLst>
            <a:ext uri="{FF2B5EF4-FFF2-40B4-BE49-F238E27FC236}">
              <a16:creationId xmlns:a16="http://schemas.microsoft.com/office/drawing/2014/main" id="{D71CD09B-3943-426A-A54D-22EEAC88A97C}"/>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22" name="テキスト ボックス 721">
          <a:extLst>
            <a:ext uri="{FF2B5EF4-FFF2-40B4-BE49-F238E27FC236}">
              <a16:creationId xmlns:a16="http://schemas.microsoft.com/office/drawing/2014/main" id="{7E1B73AD-B00D-4AD0-8EF8-1CCFF54F98FB}"/>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23" name="直線コネクタ 722">
          <a:extLst>
            <a:ext uri="{FF2B5EF4-FFF2-40B4-BE49-F238E27FC236}">
              <a16:creationId xmlns:a16="http://schemas.microsoft.com/office/drawing/2014/main" id="{50A2C3E2-9DDC-4D91-93FE-F76AD1E020B1}"/>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24" name="テキスト ボックス 723">
          <a:extLst>
            <a:ext uri="{FF2B5EF4-FFF2-40B4-BE49-F238E27FC236}">
              <a16:creationId xmlns:a16="http://schemas.microsoft.com/office/drawing/2014/main" id="{EADBC768-C4FA-4D40-A24A-D9D495DC31CA}"/>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25" name="直線コネクタ 724">
          <a:extLst>
            <a:ext uri="{FF2B5EF4-FFF2-40B4-BE49-F238E27FC236}">
              <a16:creationId xmlns:a16="http://schemas.microsoft.com/office/drawing/2014/main" id="{8340C9AB-4554-42CE-83EB-E2800FD3205C}"/>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6" name="テキスト ボックス 725">
          <a:extLst>
            <a:ext uri="{FF2B5EF4-FFF2-40B4-BE49-F238E27FC236}">
              <a16:creationId xmlns:a16="http://schemas.microsoft.com/office/drawing/2014/main" id="{D0078E24-4919-43ED-B2FE-563C63CDA21F}"/>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27" name="直線コネクタ 726">
          <a:extLst>
            <a:ext uri="{FF2B5EF4-FFF2-40B4-BE49-F238E27FC236}">
              <a16:creationId xmlns:a16="http://schemas.microsoft.com/office/drawing/2014/main" id="{9AB08DA7-6866-46C9-B8C3-E63B972D07D9}"/>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28" name="テキスト ボックス 727">
          <a:extLst>
            <a:ext uri="{FF2B5EF4-FFF2-40B4-BE49-F238E27FC236}">
              <a16:creationId xmlns:a16="http://schemas.microsoft.com/office/drawing/2014/main" id="{F8BBA07F-EC4D-4CB7-B73E-89957ACA4328}"/>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9" name="直線コネクタ 728">
          <a:extLst>
            <a:ext uri="{FF2B5EF4-FFF2-40B4-BE49-F238E27FC236}">
              <a16:creationId xmlns:a16="http://schemas.microsoft.com/office/drawing/2014/main" id="{33E2B146-2FB0-4465-BAB1-BC49358B2A7F}"/>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0" name="テキスト ボックス 729">
          <a:extLst>
            <a:ext uri="{FF2B5EF4-FFF2-40B4-BE49-F238E27FC236}">
              <a16:creationId xmlns:a16="http://schemas.microsoft.com/office/drawing/2014/main" id="{A1E5EC60-D9CE-4688-A203-0494F5A9572B}"/>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1" name="【消防施設】&#10;一人当たり面積グラフ枠">
          <a:extLst>
            <a:ext uri="{FF2B5EF4-FFF2-40B4-BE49-F238E27FC236}">
              <a16:creationId xmlns:a16="http://schemas.microsoft.com/office/drawing/2014/main" id="{48CC6092-18C8-4A9F-BB71-A6FFC19A3E67}"/>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32" name="直線コネクタ 731">
          <a:extLst>
            <a:ext uri="{FF2B5EF4-FFF2-40B4-BE49-F238E27FC236}">
              <a16:creationId xmlns:a16="http://schemas.microsoft.com/office/drawing/2014/main" id="{0C650475-C2D6-4625-912B-CCCD0610DD1E}"/>
            </a:ext>
          </a:extLst>
        </xdr:cNvPr>
        <xdr:cNvCxnSpPr/>
      </xdr:nvCxnSpPr>
      <xdr:spPr>
        <a:xfrm flipV="1">
          <a:off x="19509104" y="13178028"/>
          <a:ext cx="0" cy="1263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33" name="【消防施設】&#10;一人当たり面積最小値テキスト">
          <a:extLst>
            <a:ext uri="{FF2B5EF4-FFF2-40B4-BE49-F238E27FC236}">
              <a16:creationId xmlns:a16="http://schemas.microsoft.com/office/drawing/2014/main" id="{9CF46E26-2EFA-48ED-AE56-E8654AE9C6A0}"/>
            </a:ext>
          </a:extLst>
        </xdr:cNvPr>
        <xdr:cNvSpPr txBox="1"/>
      </xdr:nvSpPr>
      <xdr:spPr>
        <a:xfrm>
          <a:off x="19547840" y="1444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34" name="直線コネクタ 733">
          <a:extLst>
            <a:ext uri="{FF2B5EF4-FFF2-40B4-BE49-F238E27FC236}">
              <a16:creationId xmlns:a16="http://schemas.microsoft.com/office/drawing/2014/main" id="{AC547B87-DB0E-4E23-B09F-CD56ADEDF30D}"/>
            </a:ext>
          </a:extLst>
        </xdr:cNvPr>
        <xdr:cNvCxnSpPr/>
      </xdr:nvCxnSpPr>
      <xdr:spPr>
        <a:xfrm>
          <a:off x="19443700" y="14441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735" name="【消防施設】&#10;一人当たり面積最大値テキスト">
          <a:extLst>
            <a:ext uri="{FF2B5EF4-FFF2-40B4-BE49-F238E27FC236}">
              <a16:creationId xmlns:a16="http://schemas.microsoft.com/office/drawing/2014/main" id="{75052C7D-8997-45EB-80F2-28F298073798}"/>
            </a:ext>
          </a:extLst>
        </xdr:cNvPr>
        <xdr:cNvSpPr txBox="1"/>
      </xdr:nvSpPr>
      <xdr:spPr>
        <a:xfrm>
          <a:off x="19547840" y="12957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736" name="直線コネクタ 735">
          <a:extLst>
            <a:ext uri="{FF2B5EF4-FFF2-40B4-BE49-F238E27FC236}">
              <a16:creationId xmlns:a16="http://schemas.microsoft.com/office/drawing/2014/main" id="{3227EB86-58AD-4887-BBDF-AF17482B7F73}"/>
            </a:ext>
          </a:extLst>
        </xdr:cNvPr>
        <xdr:cNvCxnSpPr/>
      </xdr:nvCxnSpPr>
      <xdr:spPr>
        <a:xfrm>
          <a:off x="19443700" y="131780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6875</xdr:rowOff>
    </xdr:from>
    <xdr:ext cx="469744" cy="259045"/>
    <xdr:sp macro="" textlink="">
      <xdr:nvSpPr>
        <xdr:cNvPr id="737" name="【消防施設】&#10;一人当たり面積平均値テキスト">
          <a:extLst>
            <a:ext uri="{FF2B5EF4-FFF2-40B4-BE49-F238E27FC236}">
              <a16:creationId xmlns:a16="http://schemas.microsoft.com/office/drawing/2014/main" id="{1750985C-85F5-44C2-B990-6727C149B762}"/>
            </a:ext>
          </a:extLst>
        </xdr:cNvPr>
        <xdr:cNvSpPr txBox="1"/>
      </xdr:nvSpPr>
      <xdr:spPr>
        <a:xfrm>
          <a:off x="19547840" y="140886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738" name="フローチャート: 判断 737">
          <a:extLst>
            <a:ext uri="{FF2B5EF4-FFF2-40B4-BE49-F238E27FC236}">
              <a16:creationId xmlns:a16="http://schemas.microsoft.com/office/drawing/2014/main" id="{B3991F3D-A621-4270-9C2C-D9D5B771EC0D}"/>
            </a:ext>
          </a:extLst>
        </xdr:cNvPr>
        <xdr:cNvSpPr/>
      </xdr:nvSpPr>
      <xdr:spPr>
        <a:xfrm>
          <a:off x="19458940" y="1411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739" name="フローチャート: 判断 738">
          <a:extLst>
            <a:ext uri="{FF2B5EF4-FFF2-40B4-BE49-F238E27FC236}">
              <a16:creationId xmlns:a16="http://schemas.microsoft.com/office/drawing/2014/main" id="{5F656B43-0AB3-4D08-ACBF-D58DC257D52F}"/>
            </a:ext>
          </a:extLst>
        </xdr:cNvPr>
        <xdr:cNvSpPr/>
      </xdr:nvSpPr>
      <xdr:spPr>
        <a:xfrm>
          <a:off x="18735040" y="141239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740" name="フローチャート: 判断 739">
          <a:extLst>
            <a:ext uri="{FF2B5EF4-FFF2-40B4-BE49-F238E27FC236}">
              <a16:creationId xmlns:a16="http://schemas.microsoft.com/office/drawing/2014/main" id="{F33B7B70-7E3D-4643-9D8B-6743D41B7F0C}"/>
            </a:ext>
          </a:extLst>
        </xdr:cNvPr>
        <xdr:cNvSpPr/>
      </xdr:nvSpPr>
      <xdr:spPr>
        <a:xfrm>
          <a:off x="17937480" y="1411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741" name="フローチャート: 判断 740">
          <a:extLst>
            <a:ext uri="{FF2B5EF4-FFF2-40B4-BE49-F238E27FC236}">
              <a16:creationId xmlns:a16="http://schemas.microsoft.com/office/drawing/2014/main" id="{B6C1A90B-8A74-4F24-8D6C-B447DB102A9F}"/>
            </a:ext>
          </a:extLst>
        </xdr:cNvPr>
        <xdr:cNvSpPr/>
      </xdr:nvSpPr>
      <xdr:spPr>
        <a:xfrm>
          <a:off x="17162780" y="141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742" name="フローチャート: 判断 741">
          <a:extLst>
            <a:ext uri="{FF2B5EF4-FFF2-40B4-BE49-F238E27FC236}">
              <a16:creationId xmlns:a16="http://schemas.microsoft.com/office/drawing/2014/main" id="{8CADA414-B705-4DAC-9AE2-97A99584FEEB}"/>
            </a:ext>
          </a:extLst>
        </xdr:cNvPr>
        <xdr:cNvSpPr/>
      </xdr:nvSpPr>
      <xdr:spPr>
        <a:xfrm>
          <a:off x="16388080" y="141376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3" name="テキスト ボックス 742">
          <a:extLst>
            <a:ext uri="{FF2B5EF4-FFF2-40B4-BE49-F238E27FC236}">
              <a16:creationId xmlns:a16="http://schemas.microsoft.com/office/drawing/2014/main" id="{C8E7FF40-0E4D-4321-9D97-9EB7D9BFF6D9}"/>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4" name="テキスト ボックス 743">
          <a:extLst>
            <a:ext uri="{FF2B5EF4-FFF2-40B4-BE49-F238E27FC236}">
              <a16:creationId xmlns:a16="http://schemas.microsoft.com/office/drawing/2014/main" id="{75DDC0E3-3834-48C5-97FC-75EAA6AE54AB}"/>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id="{DA098298-3C02-4A7B-ACE3-BFD70725A03A}"/>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97CF07D7-F60A-49FE-9A96-F5503DB2027A}"/>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FA2D21E4-0590-4096-B785-752D4172C845}"/>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117602</xdr:rowOff>
    </xdr:from>
    <xdr:to>
      <xdr:col>116</xdr:col>
      <xdr:colOff>114300</xdr:colOff>
      <xdr:row>84</xdr:row>
      <xdr:rowOff>47752</xdr:rowOff>
    </xdr:to>
    <xdr:sp macro="" textlink="">
      <xdr:nvSpPr>
        <xdr:cNvPr id="748" name="楕円 747">
          <a:extLst>
            <a:ext uri="{FF2B5EF4-FFF2-40B4-BE49-F238E27FC236}">
              <a16:creationId xmlns:a16="http://schemas.microsoft.com/office/drawing/2014/main" id="{17A36242-3271-4242-952B-9B0BA4F721FA}"/>
            </a:ext>
          </a:extLst>
        </xdr:cNvPr>
        <xdr:cNvSpPr/>
      </xdr:nvSpPr>
      <xdr:spPr>
        <a:xfrm>
          <a:off x="19458940" y="140317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140479</xdr:rowOff>
    </xdr:from>
    <xdr:ext cx="469744" cy="259045"/>
    <xdr:sp macro="" textlink="">
      <xdr:nvSpPr>
        <xdr:cNvPr id="749" name="【消防施設】&#10;一人当たり面積該当値テキスト">
          <a:extLst>
            <a:ext uri="{FF2B5EF4-FFF2-40B4-BE49-F238E27FC236}">
              <a16:creationId xmlns:a16="http://schemas.microsoft.com/office/drawing/2014/main" id="{9D4B3B0C-486A-4C83-A265-7906504FB2EE}"/>
            </a:ext>
          </a:extLst>
        </xdr:cNvPr>
        <xdr:cNvSpPr txBox="1"/>
      </xdr:nvSpPr>
      <xdr:spPr>
        <a:xfrm>
          <a:off x="19547840" y="13886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122174</xdr:rowOff>
    </xdr:from>
    <xdr:to>
      <xdr:col>112</xdr:col>
      <xdr:colOff>38100</xdr:colOff>
      <xdr:row>84</xdr:row>
      <xdr:rowOff>52324</xdr:rowOff>
    </xdr:to>
    <xdr:sp macro="" textlink="">
      <xdr:nvSpPr>
        <xdr:cNvPr id="750" name="楕円 749">
          <a:extLst>
            <a:ext uri="{FF2B5EF4-FFF2-40B4-BE49-F238E27FC236}">
              <a16:creationId xmlns:a16="http://schemas.microsoft.com/office/drawing/2014/main" id="{DDC7F87F-75AB-44D4-A75F-6DB84C777C8B}"/>
            </a:ext>
          </a:extLst>
        </xdr:cNvPr>
        <xdr:cNvSpPr/>
      </xdr:nvSpPr>
      <xdr:spPr>
        <a:xfrm>
          <a:off x="18735040" y="140362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168402</xdr:rowOff>
    </xdr:from>
    <xdr:to>
      <xdr:col>116</xdr:col>
      <xdr:colOff>63500</xdr:colOff>
      <xdr:row>84</xdr:row>
      <xdr:rowOff>1524</xdr:rowOff>
    </xdr:to>
    <xdr:cxnSp macro="">
      <xdr:nvCxnSpPr>
        <xdr:cNvPr id="751" name="直線コネクタ 750">
          <a:extLst>
            <a:ext uri="{FF2B5EF4-FFF2-40B4-BE49-F238E27FC236}">
              <a16:creationId xmlns:a16="http://schemas.microsoft.com/office/drawing/2014/main" id="{4947816E-4D0A-448C-8FD1-1841AC8B88E2}"/>
            </a:ext>
          </a:extLst>
        </xdr:cNvPr>
        <xdr:cNvCxnSpPr/>
      </xdr:nvCxnSpPr>
      <xdr:spPr>
        <a:xfrm flipV="1">
          <a:off x="18778220" y="14082522"/>
          <a:ext cx="73152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122174</xdr:rowOff>
    </xdr:from>
    <xdr:to>
      <xdr:col>107</xdr:col>
      <xdr:colOff>101600</xdr:colOff>
      <xdr:row>84</xdr:row>
      <xdr:rowOff>52324</xdr:rowOff>
    </xdr:to>
    <xdr:sp macro="" textlink="">
      <xdr:nvSpPr>
        <xdr:cNvPr id="752" name="楕円 751">
          <a:extLst>
            <a:ext uri="{FF2B5EF4-FFF2-40B4-BE49-F238E27FC236}">
              <a16:creationId xmlns:a16="http://schemas.microsoft.com/office/drawing/2014/main" id="{1A406263-F06D-4694-95B2-00CC4CC2A299}"/>
            </a:ext>
          </a:extLst>
        </xdr:cNvPr>
        <xdr:cNvSpPr/>
      </xdr:nvSpPr>
      <xdr:spPr>
        <a:xfrm>
          <a:off x="17937480" y="140362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xdr:rowOff>
    </xdr:from>
    <xdr:to>
      <xdr:col>111</xdr:col>
      <xdr:colOff>177800</xdr:colOff>
      <xdr:row>84</xdr:row>
      <xdr:rowOff>1524</xdr:rowOff>
    </xdr:to>
    <xdr:cxnSp macro="">
      <xdr:nvCxnSpPr>
        <xdr:cNvPr id="753" name="直線コネクタ 752">
          <a:extLst>
            <a:ext uri="{FF2B5EF4-FFF2-40B4-BE49-F238E27FC236}">
              <a16:creationId xmlns:a16="http://schemas.microsoft.com/office/drawing/2014/main" id="{FAEB6667-1CD4-494F-AD18-EB3B8BFCC30D}"/>
            </a:ext>
          </a:extLst>
        </xdr:cNvPr>
        <xdr:cNvCxnSpPr/>
      </xdr:nvCxnSpPr>
      <xdr:spPr>
        <a:xfrm>
          <a:off x="17988280" y="1408328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122174</xdr:rowOff>
    </xdr:from>
    <xdr:to>
      <xdr:col>102</xdr:col>
      <xdr:colOff>165100</xdr:colOff>
      <xdr:row>84</xdr:row>
      <xdr:rowOff>52324</xdr:rowOff>
    </xdr:to>
    <xdr:sp macro="" textlink="">
      <xdr:nvSpPr>
        <xdr:cNvPr id="754" name="楕円 753">
          <a:extLst>
            <a:ext uri="{FF2B5EF4-FFF2-40B4-BE49-F238E27FC236}">
              <a16:creationId xmlns:a16="http://schemas.microsoft.com/office/drawing/2014/main" id="{F1C8ACFC-1739-4AFB-8D1F-5CEF83F7E482}"/>
            </a:ext>
          </a:extLst>
        </xdr:cNvPr>
        <xdr:cNvSpPr/>
      </xdr:nvSpPr>
      <xdr:spPr>
        <a:xfrm>
          <a:off x="17162780" y="140362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xdr:rowOff>
    </xdr:from>
    <xdr:to>
      <xdr:col>107</xdr:col>
      <xdr:colOff>50800</xdr:colOff>
      <xdr:row>84</xdr:row>
      <xdr:rowOff>1524</xdr:rowOff>
    </xdr:to>
    <xdr:cxnSp macro="">
      <xdr:nvCxnSpPr>
        <xdr:cNvPr id="755" name="直線コネクタ 754">
          <a:extLst>
            <a:ext uri="{FF2B5EF4-FFF2-40B4-BE49-F238E27FC236}">
              <a16:creationId xmlns:a16="http://schemas.microsoft.com/office/drawing/2014/main" id="{1AFDA693-BABE-4655-AD8E-55050894AC7D}"/>
            </a:ext>
          </a:extLst>
        </xdr:cNvPr>
        <xdr:cNvCxnSpPr/>
      </xdr:nvCxnSpPr>
      <xdr:spPr>
        <a:xfrm>
          <a:off x="17213580" y="1408328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126746</xdr:rowOff>
    </xdr:from>
    <xdr:to>
      <xdr:col>98</xdr:col>
      <xdr:colOff>38100</xdr:colOff>
      <xdr:row>84</xdr:row>
      <xdr:rowOff>56896</xdr:rowOff>
    </xdr:to>
    <xdr:sp macro="" textlink="">
      <xdr:nvSpPr>
        <xdr:cNvPr id="756" name="楕円 755">
          <a:extLst>
            <a:ext uri="{FF2B5EF4-FFF2-40B4-BE49-F238E27FC236}">
              <a16:creationId xmlns:a16="http://schemas.microsoft.com/office/drawing/2014/main" id="{9B0B3CAA-993C-459B-B7D2-1FD3D1870CE1}"/>
            </a:ext>
          </a:extLst>
        </xdr:cNvPr>
        <xdr:cNvSpPr/>
      </xdr:nvSpPr>
      <xdr:spPr>
        <a:xfrm>
          <a:off x="16388080" y="140408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1524</xdr:rowOff>
    </xdr:from>
    <xdr:to>
      <xdr:col>102</xdr:col>
      <xdr:colOff>114300</xdr:colOff>
      <xdr:row>84</xdr:row>
      <xdr:rowOff>6096</xdr:rowOff>
    </xdr:to>
    <xdr:cxnSp macro="">
      <xdr:nvCxnSpPr>
        <xdr:cNvPr id="757" name="直線コネクタ 756">
          <a:extLst>
            <a:ext uri="{FF2B5EF4-FFF2-40B4-BE49-F238E27FC236}">
              <a16:creationId xmlns:a16="http://schemas.microsoft.com/office/drawing/2014/main" id="{F4E505C7-0F2C-4F5E-85B3-0A4A5810508B}"/>
            </a:ext>
          </a:extLst>
        </xdr:cNvPr>
        <xdr:cNvCxnSpPr/>
      </xdr:nvCxnSpPr>
      <xdr:spPr>
        <a:xfrm flipV="1">
          <a:off x="16431260" y="14083284"/>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134890</xdr:rowOff>
    </xdr:from>
    <xdr:ext cx="469744" cy="259045"/>
    <xdr:sp macro="" textlink="">
      <xdr:nvSpPr>
        <xdr:cNvPr id="758" name="n_1aveValue【消防施設】&#10;一人当たり面積">
          <a:extLst>
            <a:ext uri="{FF2B5EF4-FFF2-40B4-BE49-F238E27FC236}">
              <a16:creationId xmlns:a16="http://schemas.microsoft.com/office/drawing/2014/main" id="{EDF1E873-8D80-4CEB-BE94-B06E9E791885}"/>
            </a:ext>
          </a:extLst>
        </xdr:cNvPr>
        <xdr:cNvSpPr txBox="1"/>
      </xdr:nvSpPr>
      <xdr:spPr>
        <a:xfrm>
          <a:off x="18561127" y="1421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130319</xdr:rowOff>
    </xdr:from>
    <xdr:ext cx="469744" cy="259045"/>
    <xdr:sp macro="" textlink="">
      <xdr:nvSpPr>
        <xdr:cNvPr id="759" name="n_2aveValue【消防施設】&#10;一人当たり面積">
          <a:extLst>
            <a:ext uri="{FF2B5EF4-FFF2-40B4-BE49-F238E27FC236}">
              <a16:creationId xmlns:a16="http://schemas.microsoft.com/office/drawing/2014/main" id="{11A216A3-2847-4013-ABD6-474F9C624212}"/>
            </a:ext>
          </a:extLst>
        </xdr:cNvPr>
        <xdr:cNvSpPr txBox="1"/>
      </xdr:nvSpPr>
      <xdr:spPr>
        <a:xfrm>
          <a:off x="17776267" y="1421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144035</xdr:rowOff>
    </xdr:from>
    <xdr:ext cx="469744" cy="259045"/>
    <xdr:sp macro="" textlink="">
      <xdr:nvSpPr>
        <xdr:cNvPr id="760" name="n_3aveValue【消防施設】&#10;一人当たり面積">
          <a:extLst>
            <a:ext uri="{FF2B5EF4-FFF2-40B4-BE49-F238E27FC236}">
              <a16:creationId xmlns:a16="http://schemas.microsoft.com/office/drawing/2014/main" id="{E817404A-BA09-413A-8CF6-1181C918B247}"/>
            </a:ext>
          </a:extLst>
        </xdr:cNvPr>
        <xdr:cNvSpPr txBox="1"/>
      </xdr:nvSpPr>
      <xdr:spPr>
        <a:xfrm>
          <a:off x="17001567" y="1422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761" name="n_4aveValue【消防施設】&#10;一人当たり面積">
          <a:extLst>
            <a:ext uri="{FF2B5EF4-FFF2-40B4-BE49-F238E27FC236}">
              <a16:creationId xmlns:a16="http://schemas.microsoft.com/office/drawing/2014/main" id="{7D8F0D8C-9A05-40DA-B660-79AEE77ACF1F}"/>
            </a:ext>
          </a:extLst>
        </xdr:cNvPr>
        <xdr:cNvSpPr txBox="1"/>
      </xdr:nvSpPr>
      <xdr:spPr>
        <a:xfrm>
          <a:off x="16226867" y="1423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68851</xdr:rowOff>
    </xdr:from>
    <xdr:ext cx="469744" cy="259045"/>
    <xdr:sp macro="" textlink="">
      <xdr:nvSpPr>
        <xdr:cNvPr id="762" name="n_1mainValue【消防施設】&#10;一人当たり面積">
          <a:extLst>
            <a:ext uri="{FF2B5EF4-FFF2-40B4-BE49-F238E27FC236}">
              <a16:creationId xmlns:a16="http://schemas.microsoft.com/office/drawing/2014/main" id="{B57A24D6-4B6B-4611-9E88-051C2998B03C}"/>
            </a:ext>
          </a:extLst>
        </xdr:cNvPr>
        <xdr:cNvSpPr txBox="1"/>
      </xdr:nvSpPr>
      <xdr:spPr>
        <a:xfrm>
          <a:off x="18561127" y="1381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68851</xdr:rowOff>
    </xdr:from>
    <xdr:ext cx="469744" cy="259045"/>
    <xdr:sp macro="" textlink="">
      <xdr:nvSpPr>
        <xdr:cNvPr id="763" name="n_2mainValue【消防施設】&#10;一人当たり面積">
          <a:extLst>
            <a:ext uri="{FF2B5EF4-FFF2-40B4-BE49-F238E27FC236}">
              <a16:creationId xmlns:a16="http://schemas.microsoft.com/office/drawing/2014/main" id="{F66FE8B9-1F82-435B-AD43-9026FBA9D596}"/>
            </a:ext>
          </a:extLst>
        </xdr:cNvPr>
        <xdr:cNvSpPr txBox="1"/>
      </xdr:nvSpPr>
      <xdr:spPr>
        <a:xfrm>
          <a:off x="17776267" y="1381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68851</xdr:rowOff>
    </xdr:from>
    <xdr:ext cx="469744" cy="259045"/>
    <xdr:sp macro="" textlink="">
      <xdr:nvSpPr>
        <xdr:cNvPr id="764" name="n_3mainValue【消防施設】&#10;一人当たり面積">
          <a:extLst>
            <a:ext uri="{FF2B5EF4-FFF2-40B4-BE49-F238E27FC236}">
              <a16:creationId xmlns:a16="http://schemas.microsoft.com/office/drawing/2014/main" id="{6BE9D8B6-08ED-4D4F-AD30-9C8323F01800}"/>
            </a:ext>
          </a:extLst>
        </xdr:cNvPr>
        <xdr:cNvSpPr txBox="1"/>
      </xdr:nvSpPr>
      <xdr:spPr>
        <a:xfrm>
          <a:off x="17001567" y="1381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73423</xdr:rowOff>
    </xdr:from>
    <xdr:ext cx="469744" cy="259045"/>
    <xdr:sp macro="" textlink="">
      <xdr:nvSpPr>
        <xdr:cNvPr id="765" name="n_4mainValue【消防施設】&#10;一人当たり面積">
          <a:extLst>
            <a:ext uri="{FF2B5EF4-FFF2-40B4-BE49-F238E27FC236}">
              <a16:creationId xmlns:a16="http://schemas.microsoft.com/office/drawing/2014/main" id="{88E28E18-4EC9-4DF1-9D44-0936C6B40901}"/>
            </a:ext>
          </a:extLst>
        </xdr:cNvPr>
        <xdr:cNvSpPr txBox="1"/>
      </xdr:nvSpPr>
      <xdr:spPr>
        <a:xfrm>
          <a:off x="16226867" y="1381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6" name="正方形/長方形 765">
          <a:extLst>
            <a:ext uri="{FF2B5EF4-FFF2-40B4-BE49-F238E27FC236}">
              <a16:creationId xmlns:a16="http://schemas.microsoft.com/office/drawing/2014/main" id="{A1304EE4-B747-49E1-8817-C81A05F9B754}"/>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7" name="正方形/長方形 766">
          <a:extLst>
            <a:ext uri="{FF2B5EF4-FFF2-40B4-BE49-F238E27FC236}">
              <a16:creationId xmlns:a16="http://schemas.microsoft.com/office/drawing/2014/main" id="{045DEF26-557A-4A77-AF01-CBCC3DEA2EB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8" name="正方形/長方形 767">
          <a:extLst>
            <a:ext uri="{FF2B5EF4-FFF2-40B4-BE49-F238E27FC236}">
              <a16:creationId xmlns:a16="http://schemas.microsoft.com/office/drawing/2014/main" id="{4B4BC0DC-9EDF-4284-BBB2-5C18952F4E8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9" name="正方形/長方形 768">
          <a:extLst>
            <a:ext uri="{FF2B5EF4-FFF2-40B4-BE49-F238E27FC236}">
              <a16:creationId xmlns:a16="http://schemas.microsoft.com/office/drawing/2014/main" id="{5FB2F13B-4EF8-463A-95DF-4407042EED18}"/>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0" name="正方形/長方形 769">
          <a:extLst>
            <a:ext uri="{FF2B5EF4-FFF2-40B4-BE49-F238E27FC236}">
              <a16:creationId xmlns:a16="http://schemas.microsoft.com/office/drawing/2014/main" id="{71670BDA-6EAE-4DCA-AA87-2273219B071D}"/>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1" name="正方形/長方形 770">
          <a:extLst>
            <a:ext uri="{FF2B5EF4-FFF2-40B4-BE49-F238E27FC236}">
              <a16:creationId xmlns:a16="http://schemas.microsoft.com/office/drawing/2014/main" id="{EF973EF9-CE0B-432F-8673-AE3246A8FA77}"/>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2" name="正方形/長方形 771">
          <a:extLst>
            <a:ext uri="{FF2B5EF4-FFF2-40B4-BE49-F238E27FC236}">
              <a16:creationId xmlns:a16="http://schemas.microsoft.com/office/drawing/2014/main" id="{47C6C1A4-1CC9-4A58-A0CF-518C52C624CC}"/>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3" name="正方形/長方形 772">
          <a:extLst>
            <a:ext uri="{FF2B5EF4-FFF2-40B4-BE49-F238E27FC236}">
              <a16:creationId xmlns:a16="http://schemas.microsoft.com/office/drawing/2014/main" id="{2DCA0712-4384-4704-9A80-FE8644F4FC2A}"/>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4" name="テキスト ボックス 773">
          <a:extLst>
            <a:ext uri="{FF2B5EF4-FFF2-40B4-BE49-F238E27FC236}">
              <a16:creationId xmlns:a16="http://schemas.microsoft.com/office/drawing/2014/main" id="{C4C066F1-A531-41A2-A6D3-C5AF7C3E6A97}"/>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5" name="直線コネクタ 774">
          <a:extLst>
            <a:ext uri="{FF2B5EF4-FFF2-40B4-BE49-F238E27FC236}">
              <a16:creationId xmlns:a16="http://schemas.microsoft.com/office/drawing/2014/main" id="{1211E737-9AE5-44FA-AA7B-5D148E434B53}"/>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76" name="テキスト ボックス 775">
          <a:extLst>
            <a:ext uri="{FF2B5EF4-FFF2-40B4-BE49-F238E27FC236}">
              <a16:creationId xmlns:a16="http://schemas.microsoft.com/office/drawing/2014/main" id="{FB6DEA79-5D11-46E2-A7D1-1B7DA07912CD}"/>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77" name="直線コネクタ 776">
          <a:extLst>
            <a:ext uri="{FF2B5EF4-FFF2-40B4-BE49-F238E27FC236}">
              <a16:creationId xmlns:a16="http://schemas.microsoft.com/office/drawing/2014/main" id="{BCBD838D-299D-4216-82AE-D086B666B991}"/>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78" name="テキスト ボックス 777">
          <a:extLst>
            <a:ext uri="{FF2B5EF4-FFF2-40B4-BE49-F238E27FC236}">
              <a16:creationId xmlns:a16="http://schemas.microsoft.com/office/drawing/2014/main" id="{7B0C97F9-2AF0-4F1E-93FD-4C6986C22FAE}"/>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79" name="直線コネクタ 778">
          <a:extLst>
            <a:ext uri="{FF2B5EF4-FFF2-40B4-BE49-F238E27FC236}">
              <a16:creationId xmlns:a16="http://schemas.microsoft.com/office/drawing/2014/main" id="{6353A776-578F-4D85-B12A-203B2E9D6831}"/>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80" name="テキスト ボックス 779">
          <a:extLst>
            <a:ext uri="{FF2B5EF4-FFF2-40B4-BE49-F238E27FC236}">
              <a16:creationId xmlns:a16="http://schemas.microsoft.com/office/drawing/2014/main" id="{B6A425EC-4899-46CF-AB20-83B5F3D8998E}"/>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81" name="直線コネクタ 780">
          <a:extLst>
            <a:ext uri="{FF2B5EF4-FFF2-40B4-BE49-F238E27FC236}">
              <a16:creationId xmlns:a16="http://schemas.microsoft.com/office/drawing/2014/main" id="{380967F3-00C6-40CE-9080-9EE734AC132D}"/>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82" name="テキスト ボックス 781">
          <a:extLst>
            <a:ext uri="{FF2B5EF4-FFF2-40B4-BE49-F238E27FC236}">
              <a16:creationId xmlns:a16="http://schemas.microsoft.com/office/drawing/2014/main" id="{6A52CF4A-0C9C-455B-88A0-5C1A1232859C}"/>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83" name="直線コネクタ 782">
          <a:extLst>
            <a:ext uri="{FF2B5EF4-FFF2-40B4-BE49-F238E27FC236}">
              <a16:creationId xmlns:a16="http://schemas.microsoft.com/office/drawing/2014/main" id="{DC986B82-ED43-4D47-A2E0-92FDEB76DC19}"/>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84" name="テキスト ボックス 783">
          <a:extLst>
            <a:ext uri="{FF2B5EF4-FFF2-40B4-BE49-F238E27FC236}">
              <a16:creationId xmlns:a16="http://schemas.microsoft.com/office/drawing/2014/main" id="{D68EE13B-D0C9-44F6-8BF3-53DDD87801FD}"/>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85" name="直線コネクタ 784">
          <a:extLst>
            <a:ext uri="{FF2B5EF4-FFF2-40B4-BE49-F238E27FC236}">
              <a16:creationId xmlns:a16="http://schemas.microsoft.com/office/drawing/2014/main" id="{40D6BAD0-94F5-4675-816F-95CB9E0EAF52}"/>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86" name="テキスト ボックス 785">
          <a:extLst>
            <a:ext uri="{FF2B5EF4-FFF2-40B4-BE49-F238E27FC236}">
              <a16:creationId xmlns:a16="http://schemas.microsoft.com/office/drawing/2014/main" id="{627659C4-9EEF-4E0D-950A-2B1AFFC30A98}"/>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87" name="直線コネクタ 786">
          <a:extLst>
            <a:ext uri="{FF2B5EF4-FFF2-40B4-BE49-F238E27FC236}">
              <a16:creationId xmlns:a16="http://schemas.microsoft.com/office/drawing/2014/main" id="{F51813C1-8162-457F-9C28-F96B29FB8F6F}"/>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88" name="テキスト ボックス 787">
          <a:extLst>
            <a:ext uri="{FF2B5EF4-FFF2-40B4-BE49-F238E27FC236}">
              <a16:creationId xmlns:a16="http://schemas.microsoft.com/office/drawing/2014/main" id="{B56DB9BF-1C1E-4B4D-B827-55D42C59BCAF}"/>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9" name="直線コネクタ 788">
          <a:extLst>
            <a:ext uri="{FF2B5EF4-FFF2-40B4-BE49-F238E27FC236}">
              <a16:creationId xmlns:a16="http://schemas.microsoft.com/office/drawing/2014/main" id="{FE50B79F-FA42-4EDD-AB19-33C1D1367208}"/>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0" name="【庁舎】&#10;有形固定資産減価償却率グラフ枠">
          <a:extLst>
            <a:ext uri="{FF2B5EF4-FFF2-40B4-BE49-F238E27FC236}">
              <a16:creationId xmlns:a16="http://schemas.microsoft.com/office/drawing/2014/main" id="{155B1AF7-E491-4246-8A66-B6933648F93A}"/>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791" name="直線コネクタ 790">
          <a:extLst>
            <a:ext uri="{FF2B5EF4-FFF2-40B4-BE49-F238E27FC236}">
              <a16:creationId xmlns:a16="http://schemas.microsoft.com/office/drawing/2014/main" id="{7D2B8C4D-DB18-41EF-9204-B67F64B753DA}"/>
            </a:ext>
          </a:extLst>
        </xdr:cNvPr>
        <xdr:cNvCxnSpPr/>
      </xdr:nvCxnSpPr>
      <xdr:spPr>
        <a:xfrm flipV="1">
          <a:off x="14375764" y="16713381"/>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792" name="【庁舎】&#10;有形固定資産減価償却率最小値テキスト">
          <a:extLst>
            <a:ext uri="{FF2B5EF4-FFF2-40B4-BE49-F238E27FC236}">
              <a16:creationId xmlns:a16="http://schemas.microsoft.com/office/drawing/2014/main" id="{4BC9F03C-D1BD-4932-A463-BCF68CE223EB}"/>
            </a:ext>
          </a:extLst>
        </xdr:cNvPr>
        <xdr:cNvSpPr txBox="1"/>
      </xdr:nvSpPr>
      <xdr:spPr>
        <a:xfrm>
          <a:off x="14414500" y="18239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793" name="直線コネクタ 792">
          <a:extLst>
            <a:ext uri="{FF2B5EF4-FFF2-40B4-BE49-F238E27FC236}">
              <a16:creationId xmlns:a16="http://schemas.microsoft.com/office/drawing/2014/main" id="{CB14FD5A-ADCE-4954-9F68-38F63C642B58}"/>
            </a:ext>
          </a:extLst>
        </xdr:cNvPr>
        <xdr:cNvCxnSpPr/>
      </xdr:nvCxnSpPr>
      <xdr:spPr>
        <a:xfrm>
          <a:off x="14287500" y="182352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94" name="【庁舎】&#10;有形固定資産減価償却率最大値テキスト">
          <a:extLst>
            <a:ext uri="{FF2B5EF4-FFF2-40B4-BE49-F238E27FC236}">
              <a16:creationId xmlns:a16="http://schemas.microsoft.com/office/drawing/2014/main" id="{6197E081-6FA2-464B-BDBF-E09BEF58D7DD}"/>
            </a:ext>
          </a:extLst>
        </xdr:cNvPr>
        <xdr:cNvSpPr txBox="1"/>
      </xdr:nvSpPr>
      <xdr:spPr>
        <a:xfrm>
          <a:off x="14414500" y="164924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95" name="直線コネクタ 794">
          <a:extLst>
            <a:ext uri="{FF2B5EF4-FFF2-40B4-BE49-F238E27FC236}">
              <a16:creationId xmlns:a16="http://schemas.microsoft.com/office/drawing/2014/main" id="{FDB30185-AA40-4880-A11A-AB37B7B81101}"/>
            </a:ext>
          </a:extLst>
        </xdr:cNvPr>
        <xdr:cNvCxnSpPr/>
      </xdr:nvCxnSpPr>
      <xdr:spPr>
        <a:xfrm>
          <a:off x="1428750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796" name="【庁舎】&#10;有形固定資産減価償却率平均値テキスト">
          <a:extLst>
            <a:ext uri="{FF2B5EF4-FFF2-40B4-BE49-F238E27FC236}">
              <a16:creationId xmlns:a16="http://schemas.microsoft.com/office/drawing/2014/main" id="{12D97952-283F-4AFA-A217-243F2072BA7F}"/>
            </a:ext>
          </a:extLst>
        </xdr:cNvPr>
        <xdr:cNvSpPr txBox="1"/>
      </xdr:nvSpPr>
      <xdr:spPr>
        <a:xfrm>
          <a:off x="14414500" y="17285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797" name="フローチャート: 判断 796">
          <a:extLst>
            <a:ext uri="{FF2B5EF4-FFF2-40B4-BE49-F238E27FC236}">
              <a16:creationId xmlns:a16="http://schemas.microsoft.com/office/drawing/2014/main" id="{EEFEAAA4-1791-4E0B-93AF-BB302E904822}"/>
            </a:ext>
          </a:extLst>
        </xdr:cNvPr>
        <xdr:cNvSpPr/>
      </xdr:nvSpPr>
      <xdr:spPr>
        <a:xfrm>
          <a:off x="14325600" y="1743437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798" name="フローチャート: 判断 797">
          <a:extLst>
            <a:ext uri="{FF2B5EF4-FFF2-40B4-BE49-F238E27FC236}">
              <a16:creationId xmlns:a16="http://schemas.microsoft.com/office/drawing/2014/main" id="{96177688-0471-4868-AE4E-40F8C5A0FBAE}"/>
            </a:ext>
          </a:extLst>
        </xdr:cNvPr>
        <xdr:cNvSpPr/>
      </xdr:nvSpPr>
      <xdr:spPr>
        <a:xfrm>
          <a:off x="13578840" y="1745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799" name="フローチャート: 判断 798">
          <a:extLst>
            <a:ext uri="{FF2B5EF4-FFF2-40B4-BE49-F238E27FC236}">
              <a16:creationId xmlns:a16="http://schemas.microsoft.com/office/drawing/2014/main" id="{102B0845-9A80-430E-8E57-3A18F4DEBA89}"/>
            </a:ext>
          </a:extLst>
        </xdr:cNvPr>
        <xdr:cNvSpPr/>
      </xdr:nvSpPr>
      <xdr:spPr>
        <a:xfrm>
          <a:off x="12804140" y="1747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00" name="フローチャート: 判断 799">
          <a:extLst>
            <a:ext uri="{FF2B5EF4-FFF2-40B4-BE49-F238E27FC236}">
              <a16:creationId xmlns:a16="http://schemas.microsoft.com/office/drawing/2014/main" id="{DF828B78-22AF-4C72-A6FF-A2700218E87C}"/>
            </a:ext>
          </a:extLst>
        </xdr:cNvPr>
        <xdr:cNvSpPr/>
      </xdr:nvSpPr>
      <xdr:spPr>
        <a:xfrm>
          <a:off x="12029440" y="175236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801" name="フローチャート: 判断 800">
          <a:extLst>
            <a:ext uri="{FF2B5EF4-FFF2-40B4-BE49-F238E27FC236}">
              <a16:creationId xmlns:a16="http://schemas.microsoft.com/office/drawing/2014/main" id="{B083431A-5EA8-47FE-96D0-DDF1D2CE863A}"/>
            </a:ext>
          </a:extLst>
        </xdr:cNvPr>
        <xdr:cNvSpPr/>
      </xdr:nvSpPr>
      <xdr:spPr>
        <a:xfrm>
          <a:off x="11231880" y="175269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2" name="テキスト ボックス 801">
          <a:extLst>
            <a:ext uri="{FF2B5EF4-FFF2-40B4-BE49-F238E27FC236}">
              <a16:creationId xmlns:a16="http://schemas.microsoft.com/office/drawing/2014/main" id="{B8C5BFF4-88F4-41AF-86EE-11049C61B2D8}"/>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3" name="テキスト ボックス 802">
          <a:extLst>
            <a:ext uri="{FF2B5EF4-FFF2-40B4-BE49-F238E27FC236}">
              <a16:creationId xmlns:a16="http://schemas.microsoft.com/office/drawing/2014/main" id="{2645B2E4-3D40-4AA7-BE7D-3B13B4C6E04E}"/>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4" name="テキスト ボックス 803">
          <a:extLst>
            <a:ext uri="{FF2B5EF4-FFF2-40B4-BE49-F238E27FC236}">
              <a16:creationId xmlns:a16="http://schemas.microsoft.com/office/drawing/2014/main" id="{4C116676-A44C-4C70-BF8C-F57C87861CAA}"/>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5" name="テキスト ボックス 804">
          <a:extLst>
            <a:ext uri="{FF2B5EF4-FFF2-40B4-BE49-F238E27FC236}">
              <a16:creationId xmlns:a16="http://schemas.microsoft.com/office/drawing/2014/main" id="{FD4432CF-E18C-4841-812C-EED5E373CC3F}"/>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6" name="テキスト ボックス 805">
          <a:extLst>
            <a:ext uri="{FF2B5EF4-FFF2-40B4-BE49-F238E27FC236}">
              <a16:creationId xmlns:a16="http://schemas.microsoft.com/office/drawing/2014/main" id="{42150FC3-69B3-4DF6-9B56-9204C1CE2078}"/>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162561</xdr:rowOff>
    </xdr:from>
    <xdr:to>
      <xdr:col>85</xdr:col>
      <xdr:colOff>177800</xdr:colOff>
      <xdr:row>105</xdr:row>
      <xdr:rowOff>92711</xdr:rowOff>
    </xdr:to>
    <xdr:sp macro="" textlink="">
      <xdr:nvSpPr>
        <xdr:cNvPr id="807" name="楕円 806">
          <a:extLst>
            <a:ext uri="{FF2B5EF4-FFF2-40B4-BE49-F238E27FC236}">
              <a16:creationId xmlns:a16="http://schemas.microsoft.com/office/drawing/2014/main" id="{B0C6BD11-EA39-4DF6-B5E8-7607E124E368}"/>
            </a:ext>
          </a:extLst>
        </xdr:cNvPr>
        <xdr:cNvSpPr/>
      </xdr:nvSpPr>
      <xdr:spPr>
        <a:xfrm>
          <a:off x="14325600" y="1759712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140988</xdr:rowOff>
    </xdr:from>
    <xdr:ext cx="405111" cy="259045"/>
    <xdr:sp macro="" textlink="">
      <xdr:nvSpPr>
        <xdr:cNvPr id="808" name="【庁舎】&#10;有形固定資産減価償却率該当値テキスト">
          <a:extLst>
            <a:ext uri="{FF2B5EF4-FFF2-40B4-BE49-F238E27FC236}">
              <a16:creationId xmlns:a16="http://schemas.microsoft.com/office/drawing/2014/main" id="{813EB1B5-6C67-4549-805B-DB8C638DFB19}"/>
            </a:ext>
          </a:extLst>
        </xdr:cNvPr>
        <xdr:cNvSpPr txBox="1"/>
      </xdr:nvSpPr>
      <xdr:spPr>
        <a:xfrm>
          <a:off x="14414500" y="1757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151130</xdr:rowOff>
    </xdr:from>
    <xdr:to>
      <xdr:col>81</xdr:col>
      <xdr:colOff>101600</xdr:colOff>
      <xdr:row>106</xdr:row>
      <xdr:rowOff>81280</xdr:rowOff>
    </xdr:to>
    <xdr:sp macro="" textlink="">
      <xdr:nvSpPr>
        <xdr:cNvPr id="809" name="楕円 808">
          <a:extLst>
            <a:ext uri="{FF2B5EF4-FFF2-40B4-BE49-F238E27FC236}">
              <a16:creationId xmlns:a16="http://schemas.microsoft.com/office/drawing/2014/main" id="{3ACC5554-431C-40EB-930A-3EED092691CC}"/>
            </a:ext>
          </a:extLst>
        </xdr:cNvPr>
        <xdr:cNvSpPr/>
      </xdr:nvSpPr>
      <xdr:spPr>
        <a:xfrm>
          <a:off x="13578840" y="17753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41911</xdr:rowOff>
    </xdr:from>
    <xdr:to>
      <xdr:col>85</xdr:col>
      <xdr:colOff>127000</xdr:colOff>
      <xdr:row>106</xdr:row>
      <xdr:rowOff>30480</xdr:rowOff>
    </xdr:to>
    <xdr:cxnSp macro="">
      <xdr:nvCxnSpPr>
        <xdr:cNvPr id="810" name="直線コネクタ 809">
          <a:extLst>
            <a:ext uri="{FF2B5EF4-FFF2-40B4-BE49-F238E27FC236}">
              <a16:creationId xmlns:a16="http://schemas.microsoft.com/office/drawing/2014/main" id="{B23DFF27-3CFF-4940-9540-5AAC55E0337F}"/>
            </a:ext>
          </a:extLst>
        </xdr:cNvPr>
        <xdr:cNvCxnSpPr/>
      </xdr:nvCxnSpPr>
      <xdr:spPr>
        <a:xfrm flipV="1">
          <a:off x="13629640" y="17644111"/>
          <a:ext cx="746760" cy="15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125005</xdr:rowOff>
    </xdr:from>
    <xdr:to>
      <xdr:col>76</xdr:col>
      <xdr:colOff>165100</xdr:colOff>
      <xdr:row>106</xdr:row>
      <xdr:rowOff>55155</xdr:rowOff>
    </xdr:to>
    <xdr:sp macro="" textlink="">
      <xdr:nvSpPr>
        <xdr:cNvPr id="811" name="楕円 810">
          <a:extLst>
            <a:ext uri="{FF2B5EF4-FFF2-40B4-BE49-F238E27FC236}">
              <a16:creationId xmlns:a16="http://schemas.microsoft.com/office/drawing/2014/main" id="{914F1129-F420-4BBB-9732-3E3ED467CDD5}"/>
            </a:ext>
          </a:extLst>
        </xdr:cNvPr>
        <xdr:cNvSpPr/>
      </xdr:nvSpPr>
      <xdr:spPr>
        <a:xfrm>
          <a:off x="12804140" y="177272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4355</xdr:rowOff>
    </xdr:from>
    <xdr:to>
      <xdr:col>81</xdr:col>
      <xdr:colOff>50800</xdr:colOff>
      <xdr:row>106</xdr:row>
      <xdr:rowOff>30480</xdr:rowOff>
    </xdr:to>
    <xdr:cxnSp macro="">
      <xdr:nvCxnSpPr>
        <xdr:cNvPr id="812" name="直線コネクタ 811">
          <a:extLst>
            <a:ext uri="{FF2B5EF4-FFF2-40B4-BE49-F238E27FC236}">
              <a16:creationId xmlns:a16="http://schemas.microsoft.com/office/drawing/2014/main" id="{8C3A78B7-171F-4A35-B790-C00D9EB2DF04}"/>
            </a:ext>
          </a:extLst>
        </xdr:cNvPr>
        <xdr:cNvCxnSpPr/>
      </xdr:nvCxnSpPr>
      <xdr:spPr>
        <a:xfrm>
          <a:off x="12854940" y="17774195"/>
          <a:ext cx="7747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128270</xdr:rowOff>
    </xdr:from>
    <xdr:to>
      <xdr:col>72</xdr:col>
      <xdr:colOff>38100</xdr:colOff>
      <xdr:row>106</xdr:row>
      <xdr:rowOff>58420</xdr:rowOff>
    </xdr:to>
    <xdr:sp macro="" textlink="">
      <xdr:nvSpPr>
        <xdr:cNvPr id="813" name="楕円 812">
          <a:extLst>
            <a:ext uri="{FF2B5EF4-FFF2-40B4-BE49-F238E27FC236}">
              <a16:creationId xmlns:a16="http://schemas.microsoft.com/office/drawing/2014/main" id="{6300A743-6EC6-4133-948B-1F234B4366B1}"/>
            </a:ext>
          </a:extLst>
        </xdr:cNvPr>
        <xdr:cNvSpPr/>
      </xdr:nvSpPr>
      <xdr:spPr>
        <a:xfrm>
          <a:off x="12029440" y="17730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4355</xdr:rowOff>
    </xdr:from>
    <xdr:to>
      <xdr:col>76</xdr:col>
      <xdr:colOff>114300</xdr:colOff>
      <xdr:row>106</xdr:row>
      <xdr:rowOff>7620</xdr:rowOff>
    </xdr:to>
    <xdr:cxnSp macro="">
      <xdr:nvCxnSpPr>
        <xdr:cNvPr id="814" name="直線コネクタ 813">
          <a:extLst>
            <a:ext uri="{FF2B5EF4-FFF2-40B4-BE49-F238E27FC236}">
              <a16:creationId xmlns:a16="http://schemas.microsoft.com/office/drawing/2014/main" id="{2456F139-683A-40E5-9F4D-0134892A9309}"/>
            </a:ext>
          </a:extLst>
        </xdr:cNvPr>
        <xdr:cNvCxnSpPr/>
      </xdr:nvCxnSpPr>
      <xdr:spPr>
        <a:xfrm flipV="1">
          <a:off x="12072620" y="17774195"/>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116839</xdr:rowOff>
    </xdr:from>
    <xdr:to>
      <xdr:col>67</xdr:col>
      <xdr:colOff>101600</xdr:colOff>
      <xdr:row>106</xdr:row>
      <xdr:rowOff>46989</xdr:rowOff>
    </xdr:to>
    <xdr:sp macro="" textlink="">
      <xdr:nvSpPr>
        <xdr:cNvPr id="815" name="楕円 814">
          <a:extLst>
            <a:ext uri="{FF2B5EF4-FFF2-40B4-BE49-F238E27FC236}">
              <a16:creationId xmlns:a16="http://schemas.microsoft.com/office/drawing/2014/main" id="{2CC3B29B-40EA-419D-A7B3-710A1EDE9C1F}"/>
            </a:ext>
          </a:extLst>
        </xdr:cNvPr>
        <xdr:cNvSpPr/>
      </xdr:nvSpPr>
      <xdr:spPr>
        <a:xfrm>
          <a:off x="11231880" y="177190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167639</xdr:rowOff>
    </xdr:from>
    <xdr:to>
      <xdr:col>71</xdr:col>
      <xdr:colOff>177800</xdr:colOff>
      <xdr:row>106</xdr:row>
      <xdr:rowOff>7620</xdr:rowOff>
    </xdr:to>
    <xdr:cxnSp macro="">
      <xdr:nvCxnSpPr>
        <xdr:cNvPr id="816" name="直線コネクタ 815">
          <a:extLst>
            <a:ext uri="{FF2B5EF4-FFF2-40B4-BE49-F238E27FC236}">
              <a16:creationId xmlns:a16="http://schemas.microsoft.com/office/drawing/2014/main" id="{542FFEC7-436C-4312-9204-98969B8C03E2}"/>
            </a:ext>
          </a:extLst>
        </xdr:cNvPr>
        <xdr:cNvCxnSpPr/>
      </xdr:nvCxnSpPr>
      <xdr:spPr>
        <a:xfrm>
          <a:off x="11282680" y="17769839"/>
          <a:ext cx="78994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817" name="n_1aveValue【庁舎】&#10;有形固定資産減価償却率">
          <a:extLst>
            <a:ext uri="{FF2B5EF4-FFF2-40B4-BE49-F238E27FC236}">
              <a16:creationId xmlns:a16="http://schemas.microsoft.com/office/drawing/2014/main" id="{AF07DC05-9101-4CE3-AACE-B88C5B22DEDA}"/>
            </a:ext>
          </a:extLst>
        </xdr:cNvPr>
        <xdr:cNvSpPr txBox="1"/>
      </xdr:nvSpPr>
      <xdr:spPr>
        <a:xfrm>
          <a:off x="13437244" y="1723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818" name="n_2aveValue【庁舎】&#10;有形固定資産減価償却率">
          <a:extLst>
            <a:ext uri="{FF2B5EF4-FFF2-40B4-BE49-F238E27FC236}">
              <a16:creationId xmlns:a16="http://schemas.microsoft.com/office/drawing/2014/main" id="{69649D02-BFDE-4CFF-B533-A38A942F3276}"/>
            </a:ext>
          </a:extLst>
        </xdr:cNvPr>
        <xdr:cNvSpPr txBox="1"/>
      </xdr:nvSpPr>
      <xdr:spPr>
        <a:xfrm>
          <a:off x="12675244" y="17259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819" name="n_3aveValue【庁舎】&#10;有形固定資産減価償却率">
          <a:extLst>
            <a:ext uri="{FF2B5EF4-FFF2-40B4-BE49-F238E27FC236}">
              <a16:creationId xmlns:a16="http://schemas.microsoft.com/office/drawing/2014/main" id="{8E302141-A0F9-4FBF-8AF6-3393BA86F371}"/>
            </a:ext>
          </a:extLst>
        </xdr:cNvPr>
        <xdr:cNvSpPr txBox="1"/>
      </xdr:nvSpPr>
      <xdr:spPr>
        <a:xfrm>
          <a:off x="11900544" y="1730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39025</xdr:rowOff>
    </xdr:from>
    <xdr:ext cx="405111" cy="259045"/>
    <xdr:sp macro="" textlink="">
      <xdr:nvSpPr>
        <xdr:cNvPr id="820" name="n_4aveValue【庁舎】&#10;有形固定資産減価償却率">
          <a:extLst>
            <a:ext uri="{FF2B5EF4-FFF2-40B4-BE49-F238E27FC236}">
              <a16:creationId xmlns:a16="http://schemas.microsoft.com/office/drawing/2014/main" id="{220B1ED8-1F2C-403E-AAB0-BCE50D8B0FF3}"/>
            </a:ext>
          </a:extLst>
        </xdr:cNvPr>
        <xdr:cNvSpPr txBox="1"/>
      </xdr:nvSpPr>
      <xdr:spPr>
        <a:xfrm>
          <a:off x="11102984" y="1730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72407</xdr:rowOff>
    </xdr:from>
    <xdr:ext cx="405111" cy="259045"/>
    <xdr:sp macro="" textlink="">
      <xdr:nvSpPr>
        <xdr:cNvPr id="821" name="n_1mainValue【庁舎】&#10;有形固定資産減価償却率">
          <a:extLst>
            <a:ext uri="{FF2B5EF4-FFF2-40B4-BE49-F238E27FC236}">
              <a16:creationId xmlns:a16="http://schemas.microsoft.com/office/drawing/2014/main" id="{0FD26C80-E8A6-44D7-9B77-DA807D0A6EC6}"/>
            </a:ext>
          </a:extLst>
        </xdr:cNvPr>
        <xdr:cNvSpPr txBox="1"/>
      </xdr:nvSpPr>
      <xdr:spPr>
        <a:xfrm>
          <a:off x="13437244" y="1784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46282</xdr:rowOff>
    </xdr:from>
    <xdr:ext cx="405111" cy="259045"/>
    <xdr:sp macro="" textlink="">
      <xdr:nvSpPr>
        <xdr:cNvPr id="822" name="n_2mainValue【庁舎】&#10;有形固定資産減価償却率">
          <a:extLst>
            <a:ext uri="{FF2B5EF4-FFF2-40B4-BE49-F238E27FC236}">
              <a16:creationId xmlns:a16="http://schemas.microsoft.com/office/drawing/2014/main" id="{D82FB80C-BE06-445E-A952-529C5F623650}"/>
            </a:ext>
          </a:extLst>
        </xdr:cNvPr>
        <xdr:cNvSpPr txBox="1"/>
      </xdr:nvSpPr>
      <xdr:spPr>
        <a:xfrm>
          <a:off x="12675244" y="1781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49547</xdr:rowOff>
    </xdr:from>
    <xdr:ext cx="405111" cy="259045"/>
    <xdr:sp macro="" textlink="">
      <xdr:nvSpPr>
        <xdr:cNvPr id="823" name="n_3mainValue【庁舎】&#10;有形固定資産減価償却率">
          <a:extLst>
            <a:ext uri="{FF2B5EF4-FFF2-40B4-BE49-F238E27FC236}">
              <a16:creationId xmlns:a16="http://schemas.microsoft.com/office/drawing/2014/main" id="{0C835574-DAC0-4D25-AA1B-25DD549F18AB}"/>
            </a:ext>
          </a:extLst>
        </xdr:cNvPr>
        <xdr:cNvSpPr txBox="1"/>
      </xdr:nvSpPr>
      <xdr:spPr>
        <a:xfrm>
          <a:off x="11900544" y="1781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38116</xdr:rowOff>
    </xdr:from>
    <xdr:ext cx="405111" cy="259045"/>
    <xdr:sp macro="" textlink="">
      <xdr:nvSpPr>
        <xdr:cNvPr id="824" name="n_4mainValue【庁舎】&#10;有形固定資産減価償却率">
          <a:extLst>
            <a:ext uri="{FF2B5EF4-FFF2-40B4-BE49-F238E27FC236}">
              <a16:creationId xmlns:a16="http://schemas.microsoft.com/office/drawing/2014/main" id="{04326283-4EAC-458F-8802-B9ECEF14DC99}"/>
            </a:ext>
          </a:extLst>
        </xdr:cNvPr>
        <xdr:cNvSpPr txBox="1"/>
      </xdr:nvSpPr>
      <xdr:spPr>
        <a:xfrm>
          <a:off x="11102984" y="17807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25" name="正方形/長方形 824">
          <a:extLst>
            <a:ext uri="{FF2B5EF4-FFF2-40B4-BE49-F238E27FC236}">
              <a16:creationId xmlns:a16="http://schemas.microsoft.com/office/drawing/2014/main" id="{272DBF4A-1A47-4CB7-8B75-95E1A7A532AA}"/>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6" name="正方形/長方形 825">
          <a:extLst>
            <a:ext uri="{FF2B5EF4-FFF2-40B4-BE49-F238E27FC236}">
              <a16:creationId xmlns:a16="http://schemas.microsoft.com/office/drawing/2014/main" id="{9F8733C2-5AF1-466F-9313-44817C813E72}"/>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7" name="正方形/長方形 826">
          <a:extLst>
            <a:ext uri="{FF2B5EF4-FFF2-40B4-BE49-F238E27FC236}">
              <a16:creationId xmlns:a16="http://schemas.microsoft.com/office/drawing/2014/main" id="{9F1D7C47-8299-41D0-9462-7F18E6BED741}"/>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8" name="正方形/長方形 827">
          <a:extLst>
            <a:ext uri="{FF2B5EF4-FFF2-40B4-BE49-F238E27FC236}">
              <a16:creationId xmlns:a16="http://schemas.microsoft.com/office/drawing/2014/main" id="{F517A276-AD9B-4318-8F55-60BC0443D6A8}"/>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9" name="正方形/長方形 828">
          <a:extLst>
            <a:ext uri="{FF2B5EF4-FFF2-40B4-BE49-F238E27FC236}">
              <a16:creationId xmlns:a16="http://schemas.microsoft.com/office/drawing/2014/main" id="{2600998E-951C-4F96-B385-831CFEAB30B4}"/>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30" name="正方形/長方形 829">
          <a:extLst>
            <a:ext uri="{FF2B5EF4-FFF2-40B4-BE49-F238E27FC236}">
              <a16:creationId xmlns:a16="http://schemas.microsoft.com/office/drawing/2014/main" id="{E4E66438-E0E2-4EAF-AAD9-F4178F5F98C6}"/>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31" name="正方形/長方形 830">
          <a:extLst>
            <a:ext uri="{FF2B5EF4-FFF2-40B4-BE49-F238E27FC236}">
              <a16:creationId xmlns:a16="http://schemas.microsoft.com/office/drawing/2014/main" id="{969BFF35-E8A4-47C1-A0D1-4085FF7C8448}"/>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32" name="正方形/長方形 831">
          <a:extLst>
            <a:ext uri="{FF2B5EF4-FFF2-40B4-BE49-F238E27FC236}">
              <a16:creationId xmlns:a16="http://schemas.microsoft.com/office/drawing/2014/main" id="{539B9475-48AE-4CEE-9D43-3942F880B8F4}"/>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33" name="テキスト ボックス 832">
          <a:extLst>
            <a:ext uri="{FF2B5EF4-FFF2-40B4-BE49-F238E27FC236}">
              <a16:creationId xmlns:a16="http://schemas.microsoft.com/office/drawing/2014/main" id="{02F0078D-0DE3-4167-9410-FD9D603D10F1}"/>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34" name="直線コネクタ 833">
          <a:extLst>
            <a:ext uri="{FF2B5EF4-FFF2-40B4-BE49-F238E27FC236}">
              <a16:creationId xmlns:a16="http://schemas.microsoft.com/office/drawing/2014/main" id="{6CA9C6F6-0AA2-4F19-99DD-4D646891C396}"/>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35" name="直線コネクタ 834">
          <a:extLst>
            <a:ext uri="{FF2B5EF4-FFF2-40B4-BE49-F238E27FC236}">
              <a16:creationId xmlns:a16="http://schemas.microsoft.com/office/drawing/2014/main" id="{D5007E01-8135-4343-9C44-D87AA380ADF9}"/>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36" name="テキスト ボックス 835">
          <a:extLst>
            <a:ext uri="{FF2B5EF4-FFF2-40B4-BE49-F238E27FC236}">
              <a16:creationId xmlns:a16="http://schemas.microsoft.com/office/drawing/2014/main" id="{740344A2-FB86-47EF-A591-A16031CCE13F}"/>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37" name="直線コネクタ 836">
          <a:extLst>
            <a:ext uri="{FF2B5EF4-FFF2-40B4-BE49-F238E27FC236}">
              <a16:creationId xmlns:a16="http://schemas.microsoft.com/office/drawing/2014/main" id="{C5B88FFC-2870-45EC-AAB4-ED94497CB65C}"/>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38" name="テキスト ボックス 837">
          <a:extLst>
            <a:ext uri="{FF2B5EF4-FFF2-40B4-BE49-F238E27FC236}">
              <a16:creationId xmlns:a16="http://schemas.microsoft.com/office/drawing/2014/main" id="{CD47243E-035D-429A-B4F3-983C722584F4}"/>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39" name="直線コネクタ 838">
          <a:extLst>
            <a:ext uri="{FF2B5EF4-FFF2-40B4-BE49-F238E27FC236}">
              <a16:creationId xmlns:a16="http://schemas.microsoft.com/office/drawing/2014/main" id="{494FBC55-0BB7-4E8F-A475-D97010F18855}"/>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40" name="テキスト ボックス 839">
          <a:extLst>
            <a:ext uri="{FF2B5EF4-FFF2-40B4-BE49-F238E27FC236}">
              <a16:creationId xmlns:a16="http://schemas.microsoft.com/office/drawing/2014/main" id="{CB199D9E-9D37-42B4-860A-3868AA3C7080}"/>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41" name="直線コネクタ 840">
          <a:extLst>
            <a:ext uri="{FF2B5EF4-FFF2-40B4-BE49-F238E27FC236}">
              <a16:creationId xmlns:a16="http://schemas.microsoft.com/office/drawing/2014/main" id="{815CE92F-3347-4042-A07B-7A6CAB60224D}"/>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42" name="テキスト ボックス 841">
          <a:extLst>
            <a:ext uri="{FF2B5EF4-FFF2-40B4-BE49-F238E27FC236}">
              <a16:creationId xmlns:a16="http://schemas.microsoft.com/office/drawing/2014/main" id="{5A6D095D-C237-4731-AFDE-F8EE56725DE4}"/>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43" name="直線コネクタ 842">
          <a:extLst>
            <a:ext uri="{FF2B5EF4-FFF2-40B4-BE49-F238E27FC236}">
              <a16:creationId xmlns:a16="http://schemas.microsoft.com/office/drawing/2014/main" id="{60F68C3A-0450-4A4A-916B-3A26478C61BC}"/>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44" name="テキスト ボックス 843">
          <a:extLst>
            <a:ext uri="{FF2B5EF4-FFF2-40B4-BE49-F238E27FC236}">
              <a16:creationId xmlns:a16="http://schemas.microsoft.com/office/drawing/2014/main" id="{58B43D87-49BD-4C68-9257-766D3ECAC4E2}"/>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45" name="直線コネクタ 844">
          <a:extLst>
            <a:ext uri="{FF2B5EF4-FFF2-40B4-BE49-F238E27FC236}">
              <a16:creationId xmlns:a16="http://schemas.microsoft.com/office/drawing/2014/main" id="{C0A1DA0B-9779-4EF1-882E-CC7E21231234}"/>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46" name="テキスト ボックス 845">
          <a:extLst>
            <a:ext uri="{FF2B5EF4-FFF2-40B4-BE49-F238E27FC236}">
              <a16:creationId xmlns:a16="http://schemas.microsoft.com/office/drawing/2014/main" id="{3D7CEC02-170E-4604-9385-3E2FF115E97A}"/>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47" name="直線コネクタ 846">
          <a:extLst>
            <a:ext uri="{FF2B5EF4-FFF2-40B4-BE49-F238E27FC236}">
              <a16:creationId xmlns:a16="http://schemas.microsoft.com/office/drawing/2014/main" id="{63DCFA17-96BF-49DB-8D73-F604EED79776}"/>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48" name="テキスト ボックス 847">
          <a:extLst>
            <a:ext uri="{FF2B5EF4-FFF2-40B4-BE49-F238E27FC236}">
              <a16:creationId xmlns:a16="http://schemas.microsoft.com/office/drawing/2014/main" id="{B6E62D1E-5C6D-4F0A-89C0-B673073B40D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9" name="【庁舎】&#10;一人当たり面積グラフ枠">
          <a:extLst>
            <a:ext uri="{FF2B5EF4-FFF2-40B4-BE49-F238E27FC236}">
              <a16:creationId xmlns:a16="http://schemas.microsoft.com/office/drawing/2014/main" id="{1B0A0A95-F682-464A-B91A-FD2BD6C5CB88}"/>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850" name="直線コネクタ 849">
          <a:extLst>
            <a:ext uri="{FF2B5EF4-FFF2-40B4-BE49-F238E27FC236}">
              <a16:creationId xmlns:a16="http://schemas.microsoft.com/office/drawing/2014/main" id="{B4B4F247-6D0F-46F8-9164-0CA34D98DD2B}"/>
            </a:ext>
          </a:extLst>
        </xdr:cNvPr>
        <xdr:cNvCxnSpPr/>
      </xdr:nvCxnSpPr>
      <xdr:spPr>
        <a:xfrm flipV="1">
          <a:off x="19509104" y="1664806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851" name="【庁舎】&#10;一人当たり面積最小値テキスト">
          <a:extLst>
            <a:ext uri="{FF2B5EF4-FFF2-40B4-BE49-F238E27FC236}">
              <a16:creationId xmlns:a16="http://schemas.microsoft.com/office/drawing/2014/main" id="{663E1CF9-635A-482A-A454-338A7547C951}"/>
            </a:ext>
          </a:extLst>
        </xdr:cNvPr>
        <xdr:cNvSpPr txBox="1"/>
      </xdr:nvSpPr>
      <xdr:spPr>
        <a:xfrm>
          <a:off x="19547840" y="1810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852" name="直線コネクタ 851">
          <a:extLst>
            <a:ext uri="{FF2B5EF4-FFF2-40B4-BE49-F238E27FC236}">
              <a16:creationId xmlns:a16="http://schemas.microsoft.com/office/drawing/2014/main" id="{6BE0C901-3CC5-48C7-B3DC-FF1387BE20D7}"/>
            </a:ext>
          </a:extLst>
        </xdr:cNvPr>
        <xdr:cNvCxnSpPr/>
      </xdr:nvCxnSpPr>
      <xdr:spPr>
        <a:xfrm>
          <a:off x="19443700" y="181067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853" name="【庁舎】&#10;一人当たり面積最大値テキスト">
          <a:extLst>
            <a:ext uri="{FF2B5EF4-FFF2-40B4-BE49-F238E27FC236}">
              <a16:creationId xmlns:a16="http://schemas.microsoft.com/office/drawing/2014/main" id="{D0038B26-1A65-464D-BDB0-3737695410A9}"/>
            </a:ext>
          </a:extLst>
        </xdr:cNvPr>
        <xdr:cNvSpPr txBox="1"/>
      </xdr:nvSpPr>
      <xdr:spPr>
        <a:xfrm>
          <a:off x="19547840" y="1643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854" name="直線コネクタ 853">
          <a:extLst>
            <a:ext uri="{FF2B5EF4-FFF2-40B4-BE49-F238E27FC236}">
              <a16:creationId xmlns:a16="http://schemas.microsoft.com/office/drawing/2014/main" id="{AF9E8908-6E9F-463F-8FB7-9A0DBC377BE9}"/>
            </a:ext>
          </a:extLst>
        </xdr:cNvPr>
        <xdr:cNvCxnSpPr/>
      </xdr:nvCxnSpPr>
      <xdr:spPr>
        <a:xfrm>
          <a:off x="19443700" y="166480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21789</xdr:rowOff>
    </xdr:from>
    <xdr:ext cx="469744" cy="259045"/>
    <xdr:sp macro="" textlink="">
      <xdr:nvSpPr>
        <xdr:cNvPr id="855" name="【庁舎】&#10;一人当たり面積平均値テキスト">
          <a:extLst>
            <a:ext uri="{FF2B5EF4-FFF2-40B4-BE49-F238E27FC236}">
              <a16:creationId xmlns:a16="http://schemas.microsoft.com/office/drawing/2014/main" id="{CF33F27E-C092-4490-BCDF-D663AD8A0149}"/>
            </a:ext>
          </a:extLst>
        </xdr:cNvPr>
        <xdr:cNvSpPr txBox="1"/>
      </xdr:nvSpPr>
      <xdr:spPr>
        <a:xfrm>
          <a:off x="19547840" y="176239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856" name="フローチャート: 判断 855">
          <a:extLst>
            <a:ext uri="{FF2B5EF4-FFF2-40B4-BE49-F238E27FC236}">
              <a16:creationId xmlns:a16="http://schemas.microsoft.com/office/drawing/2014/main" id="{96BCF210-FE39-4989-9433-D26C1E51230F}"/>
            </a:ext>
          </a:extLst>
        </xdr:cNvPr>
        <xdr:cNvSpPr/>
      </xdr:nvSpPr>
      <xdr:spPr>
        <a:xfrm>
          <a:off x="19458940" y="17645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857" name="フローチャート: 判断 856">
          <a:extLst>
            <a:ext uri="{FF2B5EF4-FFF2-40B4-BE49-F238E27FC236}">
              <a16:creationId xmlns:a16="http://schemas.microsoft.com/office/drawing/2014/main" id="{66C317D1-66E5-48BA-9FAD-C6EFDFD28AA2}"/>
            </a:ext>
          </a:extLst>
        </xdr:cNvPr>
        <xdr:cNvSpPr/>
      </xdr:nvSpPr>
      <xdr:spPr>
        <a:xfrm>
          <a:off x="18735040" y="176716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858" name="フローチャート: 判断 857">
          <a:extLst>
            <a:ext uri="{FF2B5EF4-FFF2-40B4-BE49-F238E27FC236}">
              <a16:creationId xmlns:a16="http://schemas.microsoft.com/office/drawing/2014/main" id="{1297D997-E382-4BEC-BB51-C9A3B69E14F9}"/>
            </a:ext>
          </a:extLst>
        </xdr:cNvPr>
        <xdr:cNvSpPr/>
      </xdr:nvSpPr>
      <xdr:spPr>
        <a:xfrm>
          <a:off x="17937480" y="176782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859" name="フローチャート: 判断 858">
          <a:extLst>
            <a:ext uri="{FF2B5EF4-FFF2-40B4-BE49-F238E27FC236}">
              <a16:creationId xmlns:a16="http://schemas.microsoft.com/office/drawing/2014/main" id="{79815455-0AFE-494E-BE76-770E449677AD}"/>
            </a:ext>
          </a:extLst>
        </xdr:cNvPr>
        <xdr:cNvSpPr/>
      </xdr:nvSpPr>
      <xdr:spPr>
        <a:xfrm>
          <a:off x="17162780" y="176945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860" name="フローチャート: 判断 859">
          <a:extLst>
            <a:ext uri="{FF2B5EF4-FFF2-40B4-BE49-F238E27FC236}">
              <a16:creationId xmlns:a16="http://schemas.microsoft.com/office/drawing/2014/main" id="{5D0E2F28-42A0-4D1B-87EA-C80E891335BC}"/>
            </a:ext>
          </a:extLst>
        </xdr:cNvPr>
        <xdr:cNvSpPr/>
      </xdr:nvSpPr>
      <xdr:spPr>
        <a:xfrm>
          <a:off x="16388080" y="176978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38EE3F4C-4F88-496D-AEDE-4BF2E3B91C54}"/>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EFA56122-A48F-43CC-B0B4-3501A29495F7}"/>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146ADCE7-9918-4D5F-A342-0930E6A42AB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DC89B057-2E68-49B5-A30B-DC641AB2DAA5}"/>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5908B43-E558-4D8B-8A9E-51E78FC38D22}"/>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113574</xdr:rowOff>
    </xdr:from>
    <xdr:to>
      <xdr:col>116</xdr:col>
      <xdr:colOff>114300</xdr:colOff>
      <xdr:row>103</xdr:row>
      <xdr:rowOff>43724</xdr:rowOff>
    </xdr:to>
    <xdr:sp macro="" textlink="">
      <xdr:nvSpPr>
        <xdr:cNvPr id="866" name="楕円 865">
          <a:extLst>
            <a:ext uri="{FF2B5EF4-FFF2-40B4-BE49-F238E27FC236}">
              <a16:creationId xmlns:a16="http://schemas.microsoft.com/office/drawing/2014/main" id="{DFEC5BE5-F293-4712-9E02-B2E58B45D7C3}"/>
            </a:ext>
          </a:extLst>
        </xdr:cNvPr>
        <xdr:cNvSpPr/>
      </xdr:nvSpPr>
      <xdr:spPr>
        <a:xfrm>
          <a:off x="19458940" y="172128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136451</xdr:rowOff>
    </xdr:from>
    <xdr:ext cx="469744" cy="259045"/>
    <xdr:sp macro="" textlink="">
      <xdr:nvSpPr>
        <xdr:cNvPr id="867" name="【庁舎】&#10;一人当たり面積該当値テキスト">
          <a:extLst>
            <a:ext uri="{FF2B5EF4-FFF2-40B4-BE49-F238E27FC236}">
              <a16:creationId xmlns:a16="http://schemas.microsoft.com/office/drawing/2014/main" id="{71E099DF-B7F6-4BD1-A38E-A65C15B61B91}"/>
            </a:ext>
          </a:extLst>
        </xdr:cNvPr>
        <xdr:cNvSpPr txBox="1"/>
      </xdr:nvSpPr>
      <xdr:spPr>
        <a:xfrm>
          <a:off x="19547840" y="1706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126637</xdr:rowOff>
    </xdr:from>
    <xdr:to>
      <xdr:col>112</xdr:col>
      <xdr:colOff>38100</xdr:colOff>
      <xdr:row>103</xdr:row>
      <xdr:rowOff>56787</xdr:rowOff>
    </xdr:to>
    <xdr:sp macro="" textlink="">
      <xdr:nvSpPr>
        <xdr:cNvPr id="868" name="楕円 867">
          <a:extLst>
            <a:ext uri="{FF2B5EF4-FFF2-40B4-BE49-F238E27FC236}">
              <a16:creationId xmlns:a16="http://schemas.microsoft.com/office/drawing/2014/main" id="{07890AEA-F429-43F3-A672-FF51313A2993}"/>
            </a:ext>
          </a:extLst>
        </xdr:cNvPr>
        <xdr:cNvSpPr/>
      </xdr:nvSpPr>
      <xdr:spPr>
        <a:xfrm>
          <a:off x="18735040" y="172259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164374</xdr:rowOff>
    </xdr:from>
    <xdr:to>
      <xdr:col>116</xdr:col>
      <xdr:colOff>63500</xdr:colOff>
      <xdr:row>103</xdr:row>
      <xdr:rowOff>5987</xdr:rowOff>
    </xdr:to>
    <xdr:cxnSp macro="">
      <xdr:nvCxnSpPr>
        <xdr:cNvPr id="869" name="直線コネクタ 868">
          <a:extLst>
            <a:ext uri="{FF2B5EF4-FFF2-40B4-BE49-F238E27FC236}">
              <a16:creationId xmlns:a16="http://schemas.microsoft.com/office/drawing/2014/main" id="{3FE43C0E-D630-4451-B926-8A759611CAA1}"/>
            </a:ext>
          </a:extLst>
        </xdr:cNvPr>
        <xdr:cNvCxnSpPr/>
      </xdr:nvCxnSpPr>
      <xdr:spPr>
        <a:xfrm flipV="1">
          <a:off x="18778220" y="17263654"/>
          <a:ext cx="73152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139700</xdr:rowOff>
    </xdr:from>
    <xdr:to>
      <xdr:col>107</xdr:col>
      <xdr:colOff>101600</xdr:colOff>
      <xdr:row>103</xdr:row>
      <xdr:rowOff>69850</xdr:rowOff>
    </xdr:to>
    <xdr:sp macro="" textlink="">
      <xdr:nvSpPr>
        <xdr:cNvPr id="870" name="楕円 869">
          <a:extLst>
            <a:ext uri="{FF2B5EF4-FFF2-40B4-BE49-F238E27FC236}">
              <a16:creationId xmlns:a16="http://schemas.microsoft.com/office/drawing/2014/main" id="{F8374310-993F-477D-BA50-B75CAAEF6822}"/>
            </a:ext>
          </a:extLst>
        </xdr:cNvPr>
        <xdr:cNvSpPr/>
      </xdr:nvSpPr>
      <xdr:spPr>
        <a:xfrm>
          <a:off x="17937480" y="17238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5987</xdr:rowOff>
    </xdr:from>
    <xdr:to>
      <xdr:col>111</xdr:col>
      <xdr:colOff>177800</xdr:colOff>
      <xdr:row>103</xdr:row>
      <xdr:rowOff>19050</xdr:rowOff>
    </xdr:to>
    <xdr:cxnSp macro="">
      <xdr:nvCxnSpPr>
        <xdr:cNvPr id="871" name="直線コネクタ 870">
          <a:extLst>
            <a:ext uri="{FF2B5EF4-FFF2-40B4-BE49-F238E27FC236}">
              <a16:creationId xmlns:a16="http://schemas.microsoft.com/office/drawing/2014/main" id="{C1441E8D-4BE6-496F-8B6B-542E51DED1F5}"/>
            </a:ext>
          </a:extLst>
        </xdr:cNvPr>
        <xdr:cNvCxnSpPr/>
      </xdr:nvCxnSpPr>
      <xdr:spPr>
        <a:xfrm flipV="1">
          <a:off x="17988280" y="17272907"/>
          <a:ext cx="78994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149498</xdr:rowOff>
    </xdr:from>
    <xdr:to>
      <xdr:col>102</xdr:col>
      <xdr:colOff>165100</xdr:colOff>
      <xdr:row>103</xdr:row>
      <xdr:rowOff>79648</xdr:rowOff>
    </xdr:to>
    <xdr:sp macro="" textlink="">
      <xdr:nvSpPr>
        <xdr:cNvPr id="872" name="楕円 871">
          <a:extLst>
            <a:ext uri="{FF2B5EF4-FFF2-40B4-BE49-F238E27FC236}">
              <a16:creationId xmlns:a16="http://schemas.microsoft.com/office/drawing/2014/main" id="{C3E1394C-44D8-4177-81F3-9656DE79AE35}"/>
            </a:ext>
          </a:extLst>
        </xdr:cNvPr>
        <xdr:cNvSpPr/>
      </xdr:nvSpPr>
      <xdr:spPr>
        <a:xfrm>
          <a:off x="17162780" y="172487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19050</xdr:rowOff>
    </xdr:from>
    <xdr:to>
      <xdr:col>107</xdr:col>
      <xdr:colOff>50800</xdr:colOff>
      <xdr:row>103</xdr:row>
      <xdr:rowOff>28848</xdr:rowOff>
    </xdr:to>
    <xdr:cxnSp macro="">
      <xdr:nvCxnSpPr>
        <xdr:cNvPr id="873" name="直線コネクタ 872">
          <a:extLst>
            <a:ext uri="{FF2B5EF4-FFF2-40B4-BE49-F238E27FC236}">
              <a16:creationId xmlns:a16="http://schemas.microsoft.com/office/drawing/2014/main" id="{215B67A5-36E0-42A8-B06D-AEAC699FF33E}"/>
            </a:ext>
          </a:extLst>
        </xdr:cNvPr>
        <xdr:cNvCxnSpPr/>
      </xdr:nvCxnSpPr>
      <xdr:spPr>
        <a:xfrm flipV="1">
          <a:off x="17213580" y="17285970"/>
          <a:ext cx="7747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162561</xdr:rowOff>
    </xdr:from>
    <xdr:to>
      <xdr:col>98</xdr:col>
      <xdr:colOff>38100</xdr:colOff>
      <xdr:row>103</xdr:row>
      <xdr:rowOff>92711</xdr:rowOff>
    </xdr:to>
    <xdr:sp macro="" textlink="">
      <xdr:nvSpPr>
        <xdr:cNvPr id="874" name="楕円 873">
          <a:extLst>
            <a:ext uri="{FF2B5EF4-FFF2-40B4-BE49-F238E27FC236}">
              <a16:creationId xmlns:a16="http://schemas.microsoft.com/office/drawing/2014/main" id="{27B04D48-27A4-413D-A3A0-ADE6DE6059B1}"/>
            </a:ext>
          </a:extLst>
        </xdr:cNvPr>
        <xdr:cNvSpPr/>
      </xdr:nvSpPr>
      <xdr:spPr>
        <a:xfrm>
          <a:off x="16388080" y="172618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28848</xdr:rowOff>
    </xdr:from>
    <xdr:to>
      <xdr:col>102</xdr:col>
      <xdr:colOff>114300</xdr:colOff>
      <xdr:row>103</xdr:row>
      <xdr:rowOff>41911</xdr:rowOff>
    </xdr:to>
    <xdr:cxnSp macro="">
      <xdr:nvCxnSpPr>
        <xdr:cNvPr id="875" name="直線コネクタ 874">
          <a:extLst>
            <a:ext uri="{FF2B5EF4-FFF2-40B4-BE49-F238E27FC236}">
              <a16:creationId xmlns:a16="http://schemas.microsoft.com/office/drawing/2014/main" id="{E3FDBB18-1DC8-40B2-9E3D-F509DC6C1CDB}"/>
            </a:ext>
          </a:extLst>
        </xdr:cNvPr>
        <xdr:cNvCxnSpPr/>
      </xdr:nvCxnSpPr>
      <xdr:spPr>
        <a:xfrm flipV="1">
          <a:off x="16431260" y="17295768"/>
          <a:ext cx="78232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162214</xdr:rowOff>
    </xdr:from>
    <xdr:ext cx="469744" cy="259045"/>
    <xdr:sp macro="" textlink="">
      <xdr:nvSpPr>
        <xdr:cNvPr id="876" name="n_1aveValue【庁舎】&#10;一人当たり面積">
          <a:extLst>
            <a:ext uri="{FF2B5EF4-FFF2-40B4-BE49-F238E27FC236}">
              <a16:creationId xmlns:a16="http://schemas.microsoft.com/office/drawing/2014/main" id="{5082B22F-1AE8-45DA-A371-497C3850BFFF}"/>
            </a:ext>
          </a:extLst>
        </xdr:cNvPr>
        <xdr:cNvSpPr txBox="1"/>
      </xdr:nvSpPr>
      <xdr:spPr>
        <a:xfrm>
          <a:off x="18561127" y="1776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168746</xdr:rowOff>
    </xdr:from>
    <xdr:ext cx="469744" cy="259045"/>
    <xdr:sp macro="" textlink="">
      <xdr:nvSpPr>
        <xdr:cNvPr id="877" name="n_2aveValue【庁舎】&#10;一人当たり面積">
          <a:extLst>
            <a:ext uri="{FF2B5EF4-FFF2-40B4-BE49-F238E27FC236}">
              <a16:creationId xmlns:a16="http://schemas.microsoft.com/office/drawing/2014/main" id="{8A2D1A3C-90F3-4FE0-A13B-9313CF7788A0}"/>
            </a:ext>
          </a:extLst>
        </xdr:cNvPr>
        <xdr:cNvSpPr txBox="1"/>
      </xdr:nvSpPr>
      <xdr:spPr>
        <a:xfrm>
          <a:off x="17776267" y="1777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13625</xdr:rowOff>
    </xdr:from>
    <xdr:ext cx="469744" cy="259045"/>
    <xdr:sp macro="" textlink="">
      <xdr:nvSpPr>
        <xdr:cNvPr id="878" name="n_3aveValue【庁舎】&#10;一人当たり面積">
          <a:extLst>
            <a:ext uri="{FF2B5EF4-FFF2-40B4-BE49-F238E27FC236}">
              <a16:creationId xmlns:a16="http://schemas.microsoft.com/office/drawing/2014/main" id="{DECF82A3-2AF8-46A4-9CDB-22B3537EF47B}"/>
            </a:ext>
          </a:extLst>
        </xdr:cNvPr>
        <xdr:cNvSpPr txBox="1"/>
      </xdr:nvSpPr>
      <xdr:spPr>
        <a:xfrm>
          <a:off x="17001567" y="1778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16890</xdr:rowOff>
    </xdr:from>
    <xdr:ext cx="469744" cy="259045"/>
    <xdr:sp macro="" textlink="">
      <xdr:nvSpPr>
        <xdr:cNvPr id="879" name="n_4aveValue【庁舎】&#10;一人当たり面積">
          <a:extLst>
            <a:ext uri="{FF2B5EF4-FFF2-40B4-BE49-F238E27FC236}">
              <a16:creationId xmlns:a16="http://schemas.microsoft.com/office/drawing/2014/main" id="{D9E63865-EBFD-47BF-9CB0-1340BAC7C34F}"/>
            </a:ext>
          </a:extLst>
        </xdr:cNvPr>
        <xdr:cNvSpPr txBox="1"/>
      </xdr:nvSpPr>
      <xdr:spPr>
        <a:xfrm>
          <a:off x="16226867" y="1778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73314</xdr:rowOff>
    </xdr:from>
    <xdr:ext cx="469744" cy="259045"/>
    <xdr:sp macro="" textlink="">
      <xdr:nvSpPr>
        <xdr:cNvPr id="880" name="n_1mainValue【庁舎】&#10;一人当たり面積">
          <a:extLst>
            <a:ext uri="{FF2B5EF4-FFF2-40B4-BE49-F238E27FC236}">
              <a16:creationId xmlns:a16="http://schemas.microsoft.com/office/drawing/2014/main" id="{66D50A7B-A893-4954-AF0C-2DC1964B5077}"/>
            </a:ext>
          </a:extLst>
        </xdr:cNvPr>
        <xdr:cNvSpPr txBox="1"/>
      </xdr:nvSpPr>
      <xdr:spPr>
        <a:xfrm>
          <a:off x="18561127" y="17004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86377</xdr:rowOff>
    </xdr:from>
    <xdr:ext cx="469744" cy="259045"/>
    <xdr:sp macro="" textlink="">
      <xdr:nvSpPr>
        <xdr:cNvPr id="881" name="n_2mainValue【庁舎】&#10;一人当たり面積">
          <a:extLst>
            <a:ext uri="{FF2B5EF4-FFF2-40B4-BE49-F238E27FC236}">
              <a16:creationId xmlns:a16="http://schemas.microsoft.com/office/drawing/2014/main" id="{A2407C48-8C3E-4BC6-BA25-D89B56FECDA7}"/>
            </a:ext>
          </a:extLst>
        </xdr:cNvPr>
        <xdr:cNvSpPr txBox="1"/>
      </xdr:nvSpPr>
      <xdr:spPr>
        <a:xfrm>
          <a:off x="17776267" y="1701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96175</xdr:rowOff>
    </xdr:from>
    <xdr:ext cx="469744" cy="259045"/>
    <xdr:sp macro="" textlink="">
      <xdr:nvSpPr>
        <xdr:cNvPr id="882" name="n_3mainValue【庁舎】&#10;一人当たり面積">
          <a:extLst>
            <a:ext uri="{FF2B5EF4-FFF2-40B4-BE49-F238E27FC236}">
              <a16:creationId xmlns:a16="http://schemas.microsoft.com/office/drawing/2014/main" id="{855AC9E5-F8DA-4E7C-8E1E-2263D3249EE3}"/>
            </a:ext>
          </a:extLst>
        </xdr:cNvPr>
        <xdr:cNvSpPr txBox="1"/>
      </xdr:nvSpPr>
      <xdr:spPr>
        <a:xfrm>
          <a:off x="17001567" y="1702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109238</xdr:rowOff>
    </xdr:from>
    <xdr:ext cx="469744" cy="259045"/>
    <xdr:sp macro="" textlink="">
      <xdr:nvSpPr>
        <xdr:cNvPr id="883" name="n_4mainValue【庁舎】&#10;一人当たり面積">
          <a:extLst>
            <a:ext uri="{FF2B5EF4-FFF2-40B4-BE49-F238E27FC236}">
              <a16:creationId xmlns:a16="http://schemas.microsoft.com/office/drawing/2014/main" id="{3EC00F74-4676-4B5C-8432-868A8BC644AA}"/>
            </a:ext>
          </a:extLst>
        </xdr:cNvPr>
        <xdr:cNvSpPr txBox="1"/>
      </xdr:nvSpPr>
      <xdr:spPr>
        <a:xfrm>
          <a:off x="16226867" y="1704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84" name="正方形/長方形 883">
          <a:extLst>
            <a:ext uri="{FF2B5EF4-FFF2-40B4-BE49-F238E27FC236}">
              <a16:creationId xmlns:a16="http://schemas.microsoft.com/office/drawing/2014/main" id="{46EBAA35-EF6B-45FB-A0E3-047AC5B2B665}"/>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85" name="正方形/長方形 884">
          <a:extLst>
            <a:ext uri="{FF2B5EF4-FFF2-40B4-BE49-F238E27FC236}">
              <a16:creationId xmlns:a16="http://schemas.microsoft.com/office/drawing/2014/main" id="{429946D4-7B28-498A-B328-0839E3085A7F}"/>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86" name="テキスト ボックス 885">
          <a:extLst>
            <a:ext uri="{FF2B5EF4-FFF2-40B4-BE49-F238E27FC236}">
              <a16:creationId xmlns:a16="http://schemas.microsoft.com/office/drawing/2014/main" id="{32A8189B-9D72-4E58-9A43-83EF90C47662}"/>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図書館については、築</a:t>
          </a:r>
          <a:r>
            <a:rPr kumimoji="1" lang="en-US" altLang="ja-JP" sz="1200">
              <a:latin typeface="ＭＳ Ｐゴシック" panose="020B0600070205080204" pitchFamily="50" charset="-128"/>
              <a:ea typeface="ＭＳ Ｐゴシック" panose="020B0600070205080204" pitchFamily="50" charset="-128"/>
            </a:rPr>
            <a:t>42</a:t>
          </a:r>
          <a:r>
            <a:rPr kumimoji="1" lang="ja-JP" altLang="en-US" sz="1200">
              <a:latin typeface="ＭＳ Ｐゴシック" panose="020B0600070205080204" pitchFamily="50" charset="-128"/>
              <a:ea typeface="ＭＳ Ｐゴシック" panose="020B0600070205080204" pitchFamily="50" charset="-128"/>
            </a:rPr>
            <a:t>年となっており、類似団体内平均値や全国平均と比較し有形固定資産減価償却率が高い傾向にあったが、新築に向けた実施設計等により、大きく低下している。しかしながら、新図書館の建設が未定となっていることから、計画的な管理が必要となっている。</a:t>
          </a:r>
        </a:p>
        <a:p>
          <a:r>
            <a:rPr kumimoji="1" lang="ja-JP" altLang="en-US" sz="1200">
              <a:latin typeface="ＭＳ Ｐゴシック" panose="020B0600070205080204" pitchFamily="50" charset="-128"/>
              <a:ea typeface="ＭＳ Ｐゴシック" panose="020B0600070205080204" pitchFamily="50" charset="-128"/>
            </a:rPr>
            <a:t>　市民会館については、類似団体内平均値や全国平均と比較し、有形固定資産減価償却率が高い傾向に</a:t>
          </a:r>
          <a:r>
            <a:rPr kumimoji="1" lang="ja-JP" altLang="en-US" sz="1100">
              <a:latin typeface="ＭＳ Ｐゴシック" panose="020B0600070205080204" pitchFamily="50" charset="-128"/>
              <a:ea typeface="ＭＳ Ｐゴシック" panose="020B0600070205080204" pitchFamily="50" charset="-128"/>
            </a:rPr>
            <a:t>あり</a:t>
          </a:r>
          <a:r>
            <a:rPr kumimoji="1" lang="ja-JP" altLang="en-US" sz="1200">
              <a:latin typeface="ＭＳ Ｐゴシック" panose="020B0600070205080204" pitchFamily="50" charset="-128"/>
              <a:ea typeface="ＭＳ Ｐゴシック" panose="020B0600070205080204" pitchFamily="50" charset="-128"/>
            </a:rPr>
            <a:t>、特に観光会館は築</a:t>
          </a:r>
          <a:r>
            <a:rPr kumimoji="1" lang="en-US" altLang="ja-JP" sz="1200">
              <a:latin typeface="ＭＳ Ｐゴシック" panose="020B0600070205080204" pitchFamily="50" charset="-128"/>
              <a:ea typeface="ＭＳ Ｐゴシック" panose="020B0600070205080204" pitchFamily="50" charset="-128"/>
            </a:rPr>
            <a:t>57</a:t>
          </a:r>
          <a:r>
            <a:rPr kumimoji="1" lang="ja-JP" altLang="en-US" sz="1200">
              <a:latin typeface="ＭＳ Ｐゴシック" panose="020B0600070205080204" pitchFamily="50" charset="-128"/>
              <a:ea typeface="ＭＳ Ｐゴシック" panose="020B0600070205080204" pitchFamily="50" charset="-128"/>
            </a:rPr>
            <a:t>年で老朽化が進んでおり、市民から建て替えの要望もある。今後、事業化された場合、大きな財政負担が生じることから、計画的な基金の積み立てなどを実施していくことが必要である。また、体育館・プールについても、建築から</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年以上が経過しており、老朽化が進んでいるため、今後、利用状況などを勘案する中で、廃止か更新か等を検討していく。</a:t>
          </a:r>
        </a:p>
        <a:p>
          <a:r>
            <a:rPr kumimoji="1" lang="ja-JP" altLang="en-US" sz="1200">
              <a:latin typeface="ＭＳ Ｐゴシック" panose="020B0600070205080204" pitchFamily="50" charset="-128"/>
              <a:ea typeface="ＭＳ Ｐゴシック" panose="020B0600070205080204" pitchFamily="50" charset="-128"/>
            </a:rPr>
            <a:t>　一般廃棄物処理施設の一人当たりの有形固定資産額が、類似団体内平均値や県内平均を大きく上回っているのは、平成</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年度にかけて、環境美化センターの大規模更新事業を実施したためであり、今後は、逓減していくと思われるが、借り入れた地方債の負担についても大きくなっていることから、起債を抑制しつつ、計画的な管理をしていく必要が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庁舎については、築</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であり、設備の老朽化が顕著となり、更新整備をしているものの予算的な制約から十分とは言えず、類似団体内平均値や全国平均と比較し、有形固定資産減価償却率が高い傾向にある。今後はより計画的な設備修繕計画により、長寿命化を図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静岡県伊東市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65,433
64,564
124.02
33,053,065
31,486,311
1,053,305
16,745,501
22,069,222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当市の財政力指数は</a:t>
          </a:r>
          <a:r>
            <a:rPr kumimoji="1" lang="en-US" altLang="ja-JP" sz="1100">
              <a:latin typeface="ＭＳ Ｐゴシック" panose="020B0600070205080204" pitchFamily="50" charset="-128"/>
              <a:ea typeface="ＭＳ Ｐゴシック" panose="020B0600070205080204" pitchFamily="50" charset="-128"/>
            </a:rPr>
            <a:t>0.65</a:t>
          </a:r>
          <a:r>
            <a:rPr kumimoji="1" lang="ja-JP" altLang="en-US" sz="1100">
              <a:latin typeface="ＭＳ Ｐゴシック" panose="020B0600070205080204" pitchFamily="50" charset="-128"/>
              <a:ea typeface="ＭＳ Ｐゴシック" panose="020B0600070205080204" pitchFamily="50" charset="-128"/>
            </a:rPr>
            <a:t>と全国平均</a:t>
          </a:r>
          <a:r>
            <a:rPr kumimoji="1" lang="en-US" altLang="ja-JP" sz="1100">
              <a:latin typeface="ＭＳ Ｐゴシック" panose="020B0600070205080204" pitchFamily="50" charset="-128"/>
              <a:ea typeface="ＭＳ Ｐゴシック" panose="020B0600070205080204" pitchFamily="50" charset="-128"/>
            </a:rPr>
            <a:t>0.48</a:t>
          </a:r>
          <a:r>
            <a:rPr kumimoji="1" lang="ja-JP" altLang="en-US" sz="1100">
              <a:latin typeface="ＭＳ Ｐゴシック" panose="020B0600070205080204" pitchFamily="50" charset="-128"/>
              <a:ea typeface="ＭＳ Ｐゴシック" panose="020B0600070205080204" pitchFamily="50" charset="-128"/>
            </a:rPr>
            <a:t>を上回っており、新型コロナウイルス感染症に係る行動制限の解除に起因して市民税や入湯税は増となったものの、コロナ禍以前の水準までは戻らなかった。</a:t>
          </a:r>
        </a:p>
        <a:p>
          <a:r>
            <a:rPr kumimoji="1" lang="ja-JP" altLang="en-US" sz="1100">
              <a:latin typeface="ＭＳ Ｐゴシック" panose="020B0600070205080204" pitchFamily="50" charset="-128"/>
              <a:ea typeface="ＭＳ Ｐゴシック" panose="020B0600070205080204" pitchFamily="50" charset="-128"/>
            </a:rPr>
            <a:t>　市税の約</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割を占める固定資産税も低迷が続いており、新型コロナウイルス感染症の影響による減免により大幅減となった令和３年度を除けば、令和元年度以降は毎年度減少している。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今後も税収確保に向けて、スマートフォンアプリを利用したキャッシュレス納税、</a:t>
          </a:r>
          <a:r>
            <a:rPr kumimoji="1" lang="en-US" altLang="ja-JP" sz="1100">
              <a:latin typeface="ＭＳ Ｐゴシック" panose="020B0600070205080204" pitchFamily="50" charset="-128"/>
              <a:ea typeface="ＭＳ Ｐゴシック" panose="020B0600070205080204" pitchFamily="50" charset="-128"/>
            </a:rPr>
            <a:t>QR</a:t>
          </a:r>
          <a:r>
            <a:rPr kumimoji="1" lang="ja-JP" altLang="en-US" sz="1100">
              <a:latin typeface="ＭＳ Ｐゴシック" panose="020B0600070205080204" pitchFamily="50" charset="-128"/>
              <a:ea typeface="ＭＳ Ｐゴシック" panose="020B0600070205080204" pitchFamily="50" charset="-128"/>
            </a:rPr>
            <a:t>コードを利用した納付、現年未納分に係る差押え強化等を実施するとともに、サマーレビュー等の実施による事務事業の見直しも継続し、歳出の削減にも努めていく。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85725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26300"/>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42</xdr:row>
      <xdr:rowOff>25400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860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96308</xdr:rowOff>
    </xdr:from>
    <xdr:to>
      <xdr:col>15</xdr:col>
      <xdr:colOff>82550</xdr:colOff>
      <xdr:row>41</xdr:row>
      <xdr:rowOff>156633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2575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96308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34925</xdr:rowOff>
    </xdr:from>
    <xdr:to>
      <xdr:col>23</xdr:col>
      <xdr:colOff>184150</xdr:colOff>
      <xdr:row>42</xdr:row>
      <xdr:rowOff>136525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7002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20760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45508</xdr:rowOff>
    </xdr:from>
    <xdr:to>
      <xdr:col>11</xdr:col>
      <xdr:colOff>82550</xdr:colOff>
      <xdr:row>41</xdr:row>
      <xdr:rowOff>147108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157285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全国平均の</a:t>
          </a:r>
          <a:r>
            <a:rPr kumimoji="1" lang="en-US" altLang="ja-JP" sz="1300">
              <a:latin typeface="ＭＳ Ｐゴシック" panose="020B0600070205080204" pitchFamily="50" charset="-128"/>
              <a:ea typeface="ＭＳ Ｐゴシック" panose="020B0600070205080204" pitchFamily="50" charset="-128"/>
            </a:rPr>
            <a:t>93.1</a:t>
          </a:r>
          <a:r>
            <a:rPr kumimoji="1" lang="ja-JP" altLang="en-US" sz="1300">
              <a:latin typeface="ＭＳ Ｐゴシック" panose="020B0600070205080204" pitchFamily="50" charset="-128"/>
              <a:ea typeface="ＭＳ Ｐゴシック" panose="020B0600070205080204" pitchFamily="50" charset="-128"/>
            </a:rPr>
            <a:t>％は下回っているものの、経常経費が抑制されているのではなく、普通交付税が大きく伸びているためであり、観光を主幹産業とする当市の特殊事情による行政需要があること、急速な高齢化による介護保険事業特別会計及び後期高齢者医療特別会計への繰出金や社会保障経費の増嵩が続いている。今後も、サマーレビュー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推進等により経常経費の削減を図るとともに、市税を始めとする自主財源を積極的に確保し、財政運営の健全化に努めていく。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3556</xdr:rowOff>
    </xdr:from>
    <xdr:to>
      <xdr:col>23</xdr:col>
      <xdr:colOff>133350</xdr:colOff>
      <xdr:row>61</xdr:row>
      <xdr:rowOff>37338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462006"/>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105156</xdr:rowOff>
    </xdr:from>
    <xdr:to>
      <xdr:col>19</xdr:col>
      <xdr:colOff>133350</xdr:colOff>
      <xdr:row>61</xdr:row>
      <xdr:rowOff>37338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220706"/>
          <a:ext cx="8890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60723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9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105156</xdr:rowOff>
    </xdr:from>
    <xdr:to>
      <xdr:col>15</xdr:col>
      <xdr:colOff>82550</xdr:colOff>
      <xdr:row>61</xdr:row>
      <xdr:rowOff>114554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220706"/>
          <a:ext cx="889000" cy="35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58437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37338</xdr:rowOff>
    </xdr:from>
    <xdr:to>
      <xdr:col>11</xdr:col>
      <xdr:colOff>31750</xdr:colOff>
      <xdr:row>61</xdr:row>
      <xdr:rowOff>114554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49578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147591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124206</xdr:rowOff>
    </xdr:from>
    <xdr:to>
      <xdr:col>23</xdr:col>
      <xdr:colOff>184150</xdr:colOff>
      <xdr:row>61</xdr:row>
      <xdr:rowOff>54356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41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140733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256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157988</xdr:rowOff>
    </xdr:from>
    <xdr:to>
      <xdr:col>19</xdr:col>
      <xdr:colOff>184150</xdr:colOff>
      <xdr:row>61</xdr:row>
      <xdr:rowOff>88138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4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98315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213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54356</xdr:rowOff>
    </xdr:from>
    <xdr:to>
      <xdr:col>15</xdr:col>
      <xdr:colOff>133350</xdr:colOff>
      <xdr:row>59</xdr:row>
      <xdr:rowOff>155956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16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166133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93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63754</xdr:rowOff>
    </xdr:from>
    <xdr:to>
      <xdr:col>11</xdr:col>
      <xdr:colOff>82550</xdr:colOff>
      <xdr:row>61</xdr:row>
      <xdr:rowOff>165354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5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4081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29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157988</xdr:rowOff>
    </xdr:from>
    <xdr:to>
      <xdr:col>7</xdr:col>
      <xdr:colOff>31750</xdr:colOff>
      <xdr:row>61</xdr:row>
      <xdr:rowOff>88138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4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98315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21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年度から常備消防が広域化されことで人件費が減少し、全国平均は下回ったものの、当市では、主に清掃、保育園、幼稚園等を直営で実施していることから、類似団体平均を上回っている。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サマーレビュー等行財政改革の取組を今後も継続して推進していくとともに、全ての業務において常に事業内容を精査し、民間委託が可能な業務については、コスト比較を行いながら、指定管理者制度を含めた業務委託を推進し、また、</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推進等も図る中で人件費の縮減に努めていく。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148484</xdr:rowOff>
    </xdr:from>
    <xdr:to>
      <xdr:col>23</xdr:col>
      <xdr:colOff>133350</xdr:colOff>
      <xdr:row>84</xdr:row>
      <xdr:rowOff>10266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378834"/>
          <a:ext cx="838200" cy="3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138613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26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66973</xdr:rowOff>
    </xdr:from>
    <xdr:to>
      <xdr:col>19</xdr:col>
      <xdr:colOff>133350</xdr:colOff>
      <xdr:row>83</xdr:row>
      <xdr:rowOff>148484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297323"/>
          <a:ext cx="889000" cy="8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64874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52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167684</xdr:rowOff>
    </xdr:from>
    <xdr:to>
      <xdr:col>15</xdr:col>
      <xdr:colOff>82550</xdr:colOff>
      <xdr:row>83</xdr:row>
      <xdr:rowOff>66973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26584"/>
          <a:ext cx="889000" cy="7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26816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1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123053</xdr:rowOff>
    </xdr:from>
    <xdr:to>
      <xdr:col>11</xdr:col>
      <xdr:colOff>31750</xdr:colOff>
      <xdr:row>82</xdr:row>
      <xdr:rowOff>167684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81953"/>
          <a:ext cx="889000" cy="4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120192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3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10517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130916</xdr:rowOff>
    </xdr:from>
    <xdr:to>
      <xdr:col>23</xdr:col>
      <xdr:colOff>184150</xdr:colOff>
      <xdr:row>84</xdr:row>
      <xdr:rowOff>61066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6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102993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333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97684</xdr:rowOff>
    </xdr:from>
    <xdr:to>
      <xdr:col>19</xdr:col>
      <xdr:colOff>184150</xdr:colOff>
      <xdr:row>84</xdr:row>
      <xdr:rowOff>27834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32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12611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414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16173</xdr:rowOff>
    </xdr:from>
    <xdr:to>
      <xdr:col>15</xdr:col>
      <xdr:colOff>133350</xdr:colOff>
      <xdr:row>83</xdr:row>
      <xdr:rowOff>117773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4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102550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33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116884</xdr:rowOff>
    </xdr:from>
    <xdr:to>
      <xdr:col>11</xdr:col>
      <xdr:colOff>82550</xdr:colOff>
      <xdr:row>83</xdr:row>
      <xdr:rowOff>47034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7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31811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26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72253</xdr:rowOff>
    </xdr:from>
    <xdr:to>
      <xdr:col>7</xdr:col>
      <xdr:colOff>31750</xdr:colOff>
      <xdr:row>83</xdr:row>
      <xdr:rowOff>2403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3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158630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217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職員構成の年齢層変動や高齢層職員の給与抑制等の制度が国の制度と異なっているため、依然として全国平均、類似団体平均を大きく上回っている。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　 今後も引き続き給与体系等の見直しについて検討を進めていく。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20109</xdr:rowOff>
    </xdr:from>
    <xdr:to>
      <xdr:col>81</xdr:col>
      <xdr:colOff>44450</xdr:colOff>
      <xdr:row>88</xdr:row>
      <xdr:rowOff>40216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5107709"/>
          <a:ext cx="8382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57802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5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40216</xdr:rowOff>
    </xdr:from>
    <xdr:to>
      <xdr:col>77</xdr:col>
      <xdr:colOff>44450</xdr:colOff>
      <xdr:row>88</xdr:row>
      <xdr:rowOff>140759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127816"/>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140759</xdr:rowOff>
    </xdr:from>
    <xdr:to>
      <xdr:col>72</xdr:col>
      <xdr:colOff>203200</xdr:colOff>
      <xdr:row>89</xdr:row>
      <xdr:rowOff>9525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22835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120650</xdr:rowOff>
    </xdr:from>
    <xdr:to>
      <xdr:col>68</xdr:col>
      <xdr:colOff>152400</xdr:colOff>
      <xdr:row>89</xdr:row>
      <xdr:rowOff>9525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2082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140759</xdr:rowOff>
    </xdr:from>
    <xdr:to>
      <xdr:col>81</xdr:col>
      <xdr:colOff>95250</xdr:colOff>
      <xdr:row>88</xdr:row>
      <xdr:rowOff>70909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112836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028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160866</xdr:rowOff>
    </xdr:from>
    <xdr:to>
      <xdr:col>77</xdr:col>
      <xdr:colOff>95250</xdr:colOff>
      <xdr:row>88</xdr:row>
      <xdr:rowOff>91016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75793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163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89959</xdr:rowOff>
    </xdr:from>
    <xdr:to>
      <xdr:col>73</xdr:col>
      <xdr:colOff>44450</xdr:colOff>
      <xdr:row>89</xdr:row>
      <xdr:rowOff>20109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17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4886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263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130175</xdr:rowOff>
    </xdr:from>
    <xdr:to>
      <xdr:col>68</xdr:col>
      <xdr:colOff>203200</xdr:colOff>
      <xdr:row>89</xdr:row>
      <xdr:rowOff>60325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21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45102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30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観光を主幹産業とする当市においては、観光交流人口を含めた</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万人規模の行政需要への対応が必要であることに加え、清掃、保育園、幼稚園等の業務を直営で実施しているものが多く、全国平均は下回っているものの、類似団体平均を大きく上回っている。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　 今後も、業務の見直し、民間委託化及び</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推進等を図り、職種変更制度等も効果的に活用し、適正な職員定数を目指していく。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5715</xdr:rowOff>
    </xdr:from>
    <xdr:to>
      <xdr:col>81</xdr:col>
      <xdr:colOff>44450</xdr:colOff>
      <xdr:row>63</xdr:row>
      <xdr:rowOff>17780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807065"/>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11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132927</xdr:rowOff>
    </xdr:from>
    <xdr:to>
      <xdr:col>77</xdr:col>
      <xdr:colOff>44450</xdr:colOff>
      <xdr:row>63</xdr:row>
      <xdr:rowOff>5715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762827"/>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103946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219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118851</xdr:rowOff>
    </xdr:from>
    <xdr:to>
      <xdr:col>72</xdr:col>
      <xdr:colOff>203200</xdr:colOff>
      <xdr:row>62</xdr:row>
      <xdr:rowOff>132927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748751"/>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97913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118851</xdr:rowOff>
    </xdr:from>
    <xdr:to>
      <xdr:col>68</xdr:col>
      <xdr:colOff>152400</xdr:colOff>
      <xdr:row>62</xdr:row>
      <xdr:rowOff>118851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7487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57696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138430</xdr:rowOff>
    </xdr:from>
    <xdr:to>
      <xdr:col>81</xdr:col>
      <xdr:colOff>95250</xdr:colOff>
      <xdr:row>63</xdr:row>
      <xdr:rowOff>68580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110507</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74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126365</xdr:rowOff>
    </xdr:from>
    <xdr:to>
      <xdr:col>77</xdr:col>
      <xdr:colOff>95250</xdr:colOff>
      <xdr:row>63</xdr:row>
      <xdr:rowOff>56515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41292</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842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82127</xdr:rowOff>
    </xdr:from>
    <xdr:to>
      <xdr:col>73</xdr:col>
      <xdr:colOff>44450</xdr:colOff>
      <xdr:row>63</xdr:row>
      <xdr:rowOff>12277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168504</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68051</xdr:rowOff>
    </xdr:from>
    <xdr:to>
      <xdr:col>68</xdr:col>
      <xdr:colOff>203200</xdr:colOff>
      <xdr:row>62</xdr:row>
      <xdr:rowOff>169651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69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154428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784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68051</xdr:rowOff>
    </xdr:from>
    <xdr:to>
      <xdr:col>64</xdr:col>
      <xdr:colOff>152400</xdr:colOff>
      <xdr:row>62</xdr:row>
      <xdr:rowOff>169651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69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154428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784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元利償還金の額、下水道事業会計に係る公債費負担額などが増加したことから、前年度と比較し</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学校給食センターや健康福祉センター建設事業に係る元利償還金や病院事業会計に対する準元利償還金により、財政の硬直化が懸念され、今後については、経常経費の更なる削減と、市税等自主財源の確保により一層努めるとともに、地方債の発行額を極力抑制し、財政健全化に努め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27940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703326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xdr:rowOff>
    </xdr:from>
    <xdr:to>
      <xdr:col>77</xdr:col>
      <xdr:colOff>44450</xdr:colOff>
      <xdr:row>41</xdr:row>
      <xdr:rowOff>11854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290800" y="703326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11854</xdr:rowOff>
    </xdr:from>
    <xdr:to>
      <xdr:col>72</xdr:col>
      <xdr:colOff>203200</xdr:colOff>
      <xdr:row>41</xdr:row>
      <xdr:rowOff>27940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704130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27940</xdr:rowOff>
    </xdr:from>
    <xdr:to>
      <xdr:col>68</xdr:col>
      <xdr:colOff>152400</xdr:colOff>
      <xdr:row>41</xdr:row>
      <xdr:rowOff>44027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705739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95690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120667</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97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124460</xdr:rowOff>
    </xdr:from>
    <xdr:to>
      <xdr:col>77</xdr:col>
      <xdr:colOff>95250</xdr:colOff>
      <xdr:row>41</xdr:row>
      <xdr:rowOff>54610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132504</xdr:rowOff>
    </xdr:from>
    <xdr:to>
      <xdr:col>73</xdr:col>
      <xdr:colOff>44450</xdr:colOff>
      <xdr:row>41</xdr:row>
      <xdr:rowOff>62654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47431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148590</xdr:rowOff>
    </xdr:from>
    <xdr:to>
      <xdr:col>68</xdr:col>
      <xdr:colOff>203200</xdr:colOff>
      <xdr:row>41</xdr:row>
      <xdr:rowOff>78740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88917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164677</xdr:rowOff>
    </xdr:from>
    <xdr:to>
      <xdr:col>64</xdr:col>
      <xdr:colOff>152400</xdr:colOff>
      <xdr:row>41</xdr:row>
      <xdr:rowOff>94827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105004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前年度に比べ、下水道事業への繰入見込額が</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140</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百万円、組合等負担等見込額が</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百万円、退職手当負担見込額が</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72</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百万円増加したものの、地方債現在高が</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1,551</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百万円、病院事業会計への繰入見込額が</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百万円減少したことなどから、将来負担額は</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1,397</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一方、充当可能財源等については、充当可能基金が</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717</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百万円増加したものの、都市計画税収入の減収により充当可能特定歳入が</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148</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百万円、基準財政需要額算入見込額が</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1,367</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百万円減少したことにより充当可能財源等は</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798</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百万円の減額となった。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このことから、将来負担比率は算定されなかった。</a:t>
          </a:r>
          <a:endPar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国平均は下回っており、地方債現在高も減少しているが、新図書館建設事業などの大型事業が予定されていることから、一般会計における地方債残高の増加が懸念されるため、全ての会計において現在の負担と将来の負担のバランスを念頭に置きつつ、更なる財政の健全化に努めていく。</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102749</xdr:rowOff>
    </xdr:from>
    <xdr:to>
      <xdr:col>77</xdr:col>
      <xdr:colOff>44450</xdr:colOff>
      <xdr:row>14</xdr:row>
      <xdr:rowOff>73781</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331599"/>
          <a:ext cx="889000" cy="14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53901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82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73781</xdr:rowOff>
    </xdr:from>
    <xdr:to>
      <xdr:col>72</xdr:col>
      <xdr:colOff>203200</xdr:colOff>
      <xdr:row>14</xdr:row>
      <xdr:rowOff>96762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47408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1348</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401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42757</xdr:rowOff>
    </xdr:from>
    <xdr:to>
      <xdr:col>68</xdr:col>
      <xdr:colOff>152400</xdr:colOff>
      <xdr:row>14</xdr:row>
      <xdr:rowOff>96762</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3512800" y="2443057"/>
          <a:ext cx="889000" cy="5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162258</xdr:rowOff>
    </xdr:from>
    <xdr:to>
      <xdr:col>73</xdr:col>
      <xdr:colOff>44450</xdr:colOff>
      <xdr:row>14</xdr:row>
      <xdr:rowOff>92408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96520</xdr:rowOff>
    </xdr:from>
    <xdr:to>
      <xdr:col>68</xdr:col>
      <xdr:colOff>203200</xdr:colOff>
      <xdr:row>15</xdr:row>
      <xdr:rowOff>26670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11447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58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30981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60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51949</xdr:rowOff>
    </xdr:from>
    <xdr:to>
      <xdr:col>77</xdr:col>
      <xdr:colOff>95250</xdr:colOff>
      <xdr:row>13</xdr:row>
      <xdr:rowOff>153549</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28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22981</xdr:rowOff>
    </xdr:from>
    <xdr:to>
      <xdr:col>73</xdr:col>
      <xdr:colOff>44450</xdr:colOff>
      <xdr:row>14</xdr:row>
      <xdr:rowOff>124581</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42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109358</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50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45962</xdr:rowOff>
    </xdr:from>
    <xdr:to>
      <xdr:col>68</xdr:col>
      <xdr:colOff>203200</xdr:colOff>
      <xdr:row>14</xdr:row>
      <xdr:rowOff>147562</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44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157739</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215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163407</xdr:rowOff>
    </xdr:from>
    <xdr:to>
      <xdr:col>64</xdr:col>
      <xdr:colOff>152400</xdr:colOff>
      <xdr:row>14</xdr:row>
      <xdr:rowOff>93557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39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103734</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1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静岡県伊東市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65,433
64,564
124.02
33,053,065
31,486,311
1,053,305
16,745,501
22,069,222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年度から常備消防が広域化されたことなどにより、数値が改善され、全国平均、類似団体平均及び県平均を下回っている。</a:t>
          </a:r>
        </a:p>
        <a:p>
          <a:r>
            <a:rPr kumimoji="1" lang="ja-JP" altLang="en-US" sz="1300">
              <a:latin typeface="ＭＳ Ｐゴシック" panose="020B0600070205080204" pitchFamily="50" charset="-128"/>
              <a:ea typeface="ＭＳ Ｐゴシック" panose="020B0600070205080204" pitchFamily="50" charset="-128"/>
            </a:rPr>
            <a:t>　 今後も、業務見直しによる民間委託の導入及び</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推進等により、人件費の抑制に努めていく。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164556</xdr:rowOff>
    </xdr:from>
    <xdr:to>
      <xdr:col>24</xdr:col>
      <xdr:colOff>25400</xdr:colOff>
      <xdr:row>36</xdr:row>
      <xdr:rowOff>51889</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165306"/>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118490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112304</xdr:rowOff>
    </xdr:from>
    <xdr:to>
      <xdr:col>19</xdr:col>
      <xdr:colOff>187325</xdr:colOff>
      <xdr:row>36</xdr:row>
      <xdr:rowOff>51889</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13054"/>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80208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09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112304</xdr:rowOff>
    </xdr:from>
    <xdr:to>
      <xdr:col>15</xdr:col>
      <xdr:colOff>98425</xdr:colOff>
      <xdr:row>37</xdr:row>
      <xdr:rowOff>82913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113054"/>
          <a:ext cx="889000" cy="31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136797</xdr:rowOff>
    </xdr:from>
    <xdr:to>
      <xdr:col>11</xdr:col>
      <xdr:colOff>9525</xdr:colOff>
      <xdr:row>37</xdr:row>
      <xdr:rowOff>82913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308997"/>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41020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113756</xdr:rowOff>
    </xdr:from>
    <xdr:to>
      <xdr:col>24</xdr:col>
      <xdr:colOff>76200</xdr:colOff>
      <xdr:row>36</xdr:row>
      <xdr:rowOff>43906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1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130283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59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1089</xdr:rowOff>
    </xdr:from>
    <xdr:to>
      <xdr:col>20</xdr:col>
      <xdr:colOff>38100</xdr:colOff>
      <xdr:row>36</xdr:row>
      <xdr:rowOff>102689</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7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87466</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59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61504</xdr:rowOff>
    </xdr:from>
    <xdr:to>
      <xdr:col>15</xdr:col>
      <xdr:colOff>149225</xdr:colOff>
      <xdr:row>35</xdr:row>
      <xdr:rowOff>163104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6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1831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3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32113</xdr:rowOff>
    </xdr:from>
    <xdr:to>
      <xdr:col>11</xdr:col>
      <xdr:colOff>60325</xdr:colOff>
      <xdr:row>37</xdr:row>
      <xdr:rowOff>133713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7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118490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6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85997</xdr:rowOff>
    </xdr:from>
    <xdr:to>
      <xdr:col>6</xdr:col>
      <xdr:colOff>171450</xdr:colOff>
      <xdr:row>37</xdr:row>
      <xdr:rowOff>16147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5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924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34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大きく下回っているのは、清掃、保育園、幼稚園等の大部分を直営で実施しているためであり、今後は、民間による実施が効率的・効果的と考えられる業務について、指定管理者制度の導入も含めた民間委託を推進し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92710</xdr:rowOff>
    </xdr:from>
    <xdr:to>
      <xdr:col>82</xdr:col>
      <xdr:colOff>107950</xdr:colOff>
      <xdr:row>16</xdr:row>
      <xdr:rowOff>3556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66446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107713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50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37846</xdr:rowOff>
    </xdr:from>
    <xdr:to>
      <xdr:col>78</xdr:col>
      <xdr:colOff>69850</xdr:colOff>
      <xdr:row>16</xdr:row>
      <xdr:rowOff>3556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0959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133858</xdr:rowOff>
    </xdr:from>
    <xdr:to>
      <xdr:col>73</xdr:col>
      <xdr:colOff>180975</xdr:colOff>
      <xdr:row>15</xdr:row>
      <xdr:rowOff>37846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362708"/>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97282</xdr:rowOff>
    </xdr:from>
    <xdr:to>
      <xdr:col>69</xdr:col>
      <xdr:colOff>92075</xdr:colOff>
      <xdr:row>13</xdr:row>
      <xdr:rowOff>133858</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3261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158005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58437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124206</xdr:rowOff>
    </xdr:from>
    <xdr:to>
      <xdr:col>78</xdr:col>
      <xdr:colOff>120650</xdr:colOff>
      <xdr:row>16</xdr:row>
      <xdr:rowOff>54356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64533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64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158496</xdr:rowOff>
    </xdr:from>
    <xdr:to>
      <xdr:col>74</xdr:col>
      <xdr:colOff>31750</xdr:colOff>
      <xdr:row>15</xdr:row>
      <xdr:rowOff>88646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98823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83058</xdr:rowOff>
    </xdr:from>
    <xdr:to>
      <xdr:col>69</xdr:col>
      <xdr:colOff>142875</xdr:colOff>
      <xdr:row>14</xdr:row>
      <xdr:rowOff>13208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31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23385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080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46482</xdr:rowOff>
    </xdr:from>
    <xdr:to>
      <xdr:col>65</xdr:col>
      <xdr:colOff>53975</xdr:colOff>
      <xdr:row>13</xdr:row>
      <xdr:rowOff>148082</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27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158259</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044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扶助費に係る経常収支比率は、類似団体平均と比較して</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下回っており、類似団体中でも低い水準となっている。幼児教育の無償化など、国の制度や経済情勢等に影響を受けやすい性質のものであり、今後、上昇に転じることも予想されるため、福祉の向上を図りつつ、抑制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xdr:rowOff>
    </xdr:from>
    <xdr:to>
      <xdr:col>24</xdr:col>
      <xdr:colOff>25400</xdr:colOff>
      <xdr:row>55</xdr:row>
      <xdr:rowOff>46990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310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25417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1270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85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55</xdr:row>
      <xdr:rowOff>1270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385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40657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xdr:rowOff>
    </xdr:from>
    <xdr:to>
      <xdr:col>11</xdr:col>
      <xdr:colOff>9525</xdr:colOff>
      <xdr:row>55</xdr:row>
      <xdr:rowOff>16510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310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71137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167640</xdr:rowOff>
    </xdr:from>
    <xdr:to>
      <xdr:col>24</xdr:col>
      <xdr:colOff>76200</xdr:colOff>
      <xdr:row>55</xdr:row>
      <xdr:rowOff>97790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12717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121920</xdr:rowOff>
    </xdr:from>
    <xdr:to>
      <xdr:col>20</xdr:col>
      <xdr:colOff>38100</xdr:colOff>
      <xdr:row>55</xdr:row>
      <xdr:rowOff>52070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62247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4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121920</xdr:rowOff>
    </xdr:from>
    <xdr:to>
      <xdr:col>11</xdr:col>
      <xdr:colOff>60325</xdr:colOff>
      <xdr:row>55</xdr:row>
      <xdr:rowOff>52070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62247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137160</xdr:rowOff>
    </xdr:from>
    <xdr:to>
      <xdr:col>6</xdr:col>
      <xdr:colOff>171450</xdr:colOff>
      <xdr:row>55</xdr:row>
      <xdr:rowOff>67310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77487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ついて、全国平均、類似団体平均を上回っているのは、介護保険事業、後期高齢者医療の各特別会計への繰出金が増嵩していることが主な要因である。高齢化が急速に進む中で、保険給付費の適正化や各種予防事業の更なる充実を図り、普通会計の負担軽減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72572</xdr:rowOff>
    </xdr:from>
    <xdr:to>
      <xdr:col>82</xdr:col>
      <xdr:colOff>107950</xdr:colOff>
      <xdr:row>58</xdr:row>
      <xdr:rowOff>148772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016672"/>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156935</xdr:rowOff>
    </xdr:from>
    <xdr:to>
      <xdr:col>78</xdr:col>
      <xdr:colOff>69850</xdr:colOff>
      <xdr:row>58</xdr:row>
      <xdr:rowOff>72572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9295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156935</xdr:rowOff>
    </xdr:from>
    <xdr:to>
      <xdr:col>73</xdr:col>
      <xdr:colOff>180975</xdr:colOff>
      <xdr:row>58</xdr:row>
      <xdr:rowOff>159657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929585"/>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159657</xdr:rowOff>
    </xdr:from>
    <xdr:to>
      <xdr:col>69</xdr:col>
      <xdr:colOff>92075</xdr:colOff>
      <xdr:row>61</xdr:row>
      <xdr:rowOff>4535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103757"/>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119942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97972</xdr:rowOff>
    </xdr:from>
    <xdr:to>
      <xdr:col>82</xdr:col>
      <xdr:colOff>158750</xdr:colOff>
      <xdr:row>59</xdr:row>
      <xdr:rowOff>28122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70049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1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21772</xdr:rowOff>
    </xdr:from>
    <xdr:to>
      <xdr:col>78</xdr:col>
      <xdr:colOff>120650</xdr:colOff>
      <xdr:row>58</xdr:row>
      <xdr:rowOff>123372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108149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52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106135</xdr:rowOff>
    </xdr:from>
    <xdr:to>
      <xdr:col>74</xdr:col>
      <xdr:colOff>31750</xdr:colOff>
      <xdr:row>58</xdr:row>
      <xdr:rowOff>36285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21062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108857</xdr:rowOff>
    </xdr:from>
    <xdr:to>
      <xdr:col>69</xdr:col>
      <xdr:colOff>142875</xdr:colOff>
      <xdr:row>59</xdr:row>
      <xdr:rowOff>39007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23784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125185</xdr:rowOff>
    </xdr:from>
    <xdr:to>
      <xdr:col>65</xdr:col>
      <xdr:colOff>53975</xdr:colOff>
      <xdr:row>61</xdr:row>
      <xdr:rowOff>55335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40112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毎年度補助対象事業を精査し、継続事業に係る補助金等の支出を抑制していることで全国平均は下回っているものの、県平均は上回っている。今後も、補助費等の適正なあり方について検討を進めるとともに、補助金については、対象団体等の活動内容や補助金の効果について更なる検証を重ね、より活用度が高いものとなるような制度設計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92710</xdr:rowOff>
    </xdr:from>
    <xdr:to>
      <xdr:col>82</xdr:col>
      <xdr:colOff>107950</xdr:colOff>
      <xdr:row>37</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4363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2557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51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85090</xdr:rowOff>
    </xdr:from>
    <xdr:to>
      <xdr:col>78</xdr:col>
      <xdr:colOff>69850</xdr:colOff>
      <xdr:row>37</xdr:row>
      <xdr:rowOff>115570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4287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109237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85090</xdr:rowOff>
    </xdr:from>
    <xdr:to>
      <xdr:col>73</xdr:col>
      <xdr:colOff>180975</xdr:colOff>
      <xdr:row>38</xdr:row>
      <xdr:rowOff>50800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4287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119380</xdr:rowOff>
    </xdr:from>
    <xdr:to>
      <xdr:col>69</xdr:col>
      <xdr:colOff>92075</xdr:colOff>
      <xdr:row>38</xdr:row>
      <xdr:rowOff>50800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29158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170197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147337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58437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23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64770</xdr:rowOff>
    </xdr:from>
    <xdr:to>
      <xdr:col>78</xdr:col>
      <xdr:colOff>120650</xdr:colOff>
      <xdr:row>37</xdr:row>
      <xdr:rowOff>166370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5097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177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34290</xdr:rowOff>
    </xdr:from>
    <xdr:to>
      <xdr:col>74</xdr:col>
      <xdr:colOff>31750</xdr:colOff>
      <xdr:row>37</xdr:row>
      <xdr:rowOff>135890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146067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0</xdr:rowOff>
    </xdr:from>
    <xdr:to>
      <xdr:col>69</xdr:col>
      <xdr:colOff>142875</xdr:colOff>
      <xdr:row>38</xdr:row>
      <xdr:rowOff>101600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111777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68580</xdr:rowOff>
    </xdr:from>
    <xdr:to>
      <xdr:col>65</xdr:col>
      <xdr:colOff>53975</xdr:colOff>
      <xdr:row>36</xdr:row>
      <xdr:rowOff>170180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8907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ほぼ同水準で推移しており、全国平均を下回っているものの、近年実施した大規模建設事業に係る地方債の元金償還が本格化している。市税等自主財源の確保を図りながら、地方債の発行についても抑制に努めていく。</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165100</xdr:rowOff>
    </xdr:from>
    <xdr:to>
      <xdr:col>24</xdr:col>
      <xdr:colOff>25400</xdr:colOff>
      <xdr:row>77</xdr:row>
      <xdr:rowOff>1270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1953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111761</xdr:rowOff>
    </xdr:from>
    <xdr:to>
      <xdr:col>19</xdr:col>
      <xdr:colOff>187325</xdr:colOff>
      <xdr:row>76</xdr:row>
      <xdr:rowOff>165100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1419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111761</xdr:rowOff>
    </xdr:from>
    <xdr:to>
      <xdr:col>15</xdr:col>
      <xdr:colOff>98425</xdr:colOff>
      <xdr:row>77</xdr:row>
      <xdr:rowOff>31750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1419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31750</xdr:rowOff>
    </xdr:from>
    <xdr:to>
      <xdr:col>11</xdr:col>
      <xdr:colOff>9525</xdr:colOff>
      <xdr:row>77</xdr:row>
      <xdr:rowOff>85089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2334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93997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114300</xdr:rowOff>
    </xdr:from>
    <xdr:to>
      <xdr:col>20</xdr:col>
      <xdr:colOff>38100</xdr:colOff>
      <xdr:row>77</xdr:row>
      <xdr:rowOff>44450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60961</xdr:rowOff>
    </xdr:from>
    <xdr:to>
      <xdr:col>15</xdr:col>
      <xdr:colOff>149225</xdr:colOff>
      <xdr:row>76</xdr:row>
      <xdr:rowOff>162561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1287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152400</xdr:rowOff>
    </xdr:from>
    <xdr:to>
      <xdr:col>11</xdr:col>
      <xdr:colOff>60325</xdr:colOff>
      <xdr:row>77</xdr:row>
      <xdr:rowOff>82550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120666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厳しい財政状況が続く中、サマーレビュー等による経常経費の削減に努めた結果、全国平均を</a:t>
          </a:r>
          <a:r>
            <a:rPr kumimoji="1" lang="en-US" altLang="ja-JP" sz="1200">
              <a:latin typeface="ＭＳ Ｐゴシック" panose="020B0600070205080204" pitchFamily="50" charset="-128"/>
              <a:ea typeface="ＭＳ Ｐゴシック" panose="020B0600070205080204" pitchFamily="50" charset="-128"/>
            </a:rPr>
            <a:t>3.2</a:t>
          </a:r>
          <a:r>
            <a:rPr kumimoji="1" lang="ja-JP" altLang="en-US" sz="1200">
              <a:latin typeface="ＭＳ Ｐゴシック" panose="020B0600070205080204" pitchFamily="50" charset="-128"/>
              <a:ea typeface="ＭＳ Ｐゴシック" panose="020B0600070205080204" pitchFamily="50" charset="-128"/>
            </a:rPr>
            <a:t>ポイント、県平均を</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ポイント下回っている状況である。</a:t>
          </a:r>
        </a:p>
        <a:p>
          <a:r>
            <a:rPr kumimoji="1" lang="ja-JP" altLang="en-US" sz="1200">
              <a:latin typeface="ＭＳ Ｐゴシック" panose="020B0600070205080204" pitchFamily="50" charset="-128"/>
              <a:ea typeface="ＭＳ Ｐゴシック" panose="020B0600070205080204" pitchFamily="50" charset="-128"/>
            </a:rPr>
            <a:t>　常備消防を広域化したとはいえ、人件費比率が依然として高いことや、急速な高齢化により社会保障関係事業に係る各特別会計への繰出金も増加傾向にあるため、今後も業務見直しと人件費の抑制に向けた更なる施策を検討し、経常経費の削減に努めていく。</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69850</xdr:rowOff>
    </xdr:from>
    <xdr:to>
      <xdr:col>82</xdr:col>
      <xdr:colOff>107950</xdr:colOff>
      <xdr:row>75</xdr:row>
      <xdr:rowOff>115570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29286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1270</xdr:rowOff>
    </xdr:from>
    <xdr:to>
      <xdr:col>78</xdr:col>
      <xdr:colOff>69850</xdr:colOff>
      <xdr:row>75</xdr:row>
      <xdr:rowOff>115570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68857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xdr:rowOff>
    </xdr:from>
    <xdr:to>
      <xdr:col>73</xdr:col>
      <xdr:colOff>180975</xdr:colOff>
      <xdr:row>76</xdr:row>
      <xdr:rowOff>6986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688570"/>
          <a:ext cx="889000" cy="34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139716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9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46990</xdr:rowOff>
    </xdr:from>
    <xdr:to>
      <xdr:col>69</xdr:col>
      <xdr:colOff>92075</xdr:colOff>
      <xdr:row>76</xdr:row>
      <xdr:rowOff>6986</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2905740"/>
          <a:ext cx="889000" cy="13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35577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64770</xdr:rowOff>
    </xdr:from>
    <xdr:to>
      <xdr:col>78</xdr:col>
      <xdr:colOff>120650</xdr:colOff>
      <xdr:row>75</xdr:row>
      <xdr:rowOff>166370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5097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121920</xdr:rowOff>
    </xdr:from>
    <xdr:to>
      <xdr:col>74</xdr:col>
      <xdr:colOff>31750</xdr:colOff>
      <xdr:row>74</xdr:row>
      <xdr:rowOff>52070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63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62247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40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127635</xdr:rowOff>
    </xdr:from>
    <xdr:to>
      <xdr:col>69</xdr:col>
      <xdr:colOff>142875</xdr:colOff>
      <xdr:row>76</xdr:row>
      <xdr:rowOff>57786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9863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67962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75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167640</xdr:rowOff>
    </xdr:from>
    <xdr:to>
      <xdr:col>65</xdr:col>
      <xdr:colOff>53975</xdr:colOff>
      <xdr:row>75</xdr:row>
      <xdr:rowOff>97790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107967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静岡県伊東市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11176</xdr:rowOff>
    </xdr:from>
    <xdr:to>
      <xdr:col>29</xdr:col>
      <xdr:colOff>127000</xdr:colOff>
      <xdr:row>16</xdr:row>
      <xdr:rowOff>110680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02001"/>
          <a:ext cx="647700" cy="99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113085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3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104292</xdr:rowOff>
    </xdr:from>
    <xdr:to>
      <xdr:col>26</xdr:col>
      <xdr:colOff>50800</xdr:colOff>
      <xdr:row>16</xdr:row>
      <xdr:rowOff>110680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895117"/>
          <a:ext cx="698500" cy="6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85869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8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104292</xdr:rowOff>
    </xdr:from>
    <xdr:to>
      <xdr:col>22</xdr:col>
      <xdr:colOff>114300</xdr:colOff>
      <xdr:row>16</xdr:row>
      <xdr:rowOff>120586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95117"/>
          <a:ext cx="698500" cy="162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88091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120586</xdr:rowOff>
    </xdr:from>
    <xdr:to>
      <xdr:col>18</xdr:col>
      <xdr:colOff>177800</xdr:colOff>
      <xdr:row>16</xdr:row>
      <xdr:rowOff>152413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11411"/>
          <a:ext cx="698500" cy="318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106722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129024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9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131826</xdr:rowOff>
    </xdr:from>
    <xdr:to>
      <xdr:col>29</xdr:col>
      <xdr:colOff>177800</xdr:colOff>
      <xdr:row>16</xdr:row>
      <xdr:rowOff>61976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51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148353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96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59880</xdr:rowOff>
    </xdr:from>
    <xdr:to>
      <xdr:col>26</xdr:col>
      <xdr:colOff>101600</xdr:colOff>
      <xdr:row>16</xdr:row>
      <xdr:rowOff>161480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50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207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19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53492</xdr:rowOff>
    </xdr:from>
    <xdr:to>
      <xdr:col>22</xdr:col>
      <xdr:colOff>165100</xdr:colOff>
      <xdr:row>16</xdr:row>
      <xdr:rowOff>155092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44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165269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13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69786</xdr:rowOff>
    </xdr:from>
    <xdr:to>
      <xdr:col>19</xdr:col>
      <xdr:colOff>38100</xdr:colOff>
      <xdr:row>16</xdr:row>
      <xdr:rowOff>171386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60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10113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2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101613</xdr:rowOff>
    </xdr:from>
    <xdr:to>
      <xdr:col>15</xdr:col>
      <xdr:colOff>101600</xdr:colOff>
      <xdr:row>17</xdr:row>
      <xdr:rowOff>31763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92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41940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61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203940</xdr:rowOff>
    </xdr:from>
    <xdr:to>
      <xdr:col>29</xdr:col>
      <xdr:colOff>127000</xdr:colOff>
      <xdr:row>35</xdr:row>
      <xdr:rowOff>240843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14290"/>
          <a:ext cx="647700" cy="36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197553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07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240843</xdr:rowOff>
    </xdr:from>
    <xdr:to>
      <xdr:col>26</xdr:col>
      <xdr:colOff>50800</xdr:colOff>
      <xdr:row>35</xdr:row>
      <xdr:rowOff>265826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51193"/>
          <a:ext cx="698500" cy="24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306236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16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265826</xdr:rowOff>
    </xdr:from>
    <xdr:to>
      <xdr:col>22</xdr:col>
      <xdr:colOff>114300</xdr:colOff>
      <xdr:row>35</xdr:row>
      <xdr:rowOff>304753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76176"/>
          <a:ext cx="698500" cy="38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320377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282056</xdr:rowOff>
    </xdr:from>
    <xdr:to>
      <xdr:col>18</xdr:col>
      <xdr:colOff>177800</xdr:colOff>
      <xdr:row>35</xdr:row>
      <xdr:rowOff>304753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892406"/>
          <a:ext cx="698500" cy="22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7645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334027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153140</xdr:rowOff>
    </xdr:from>
    <xdr:to>
      <xdr:col>29</xdr:col>
      <xdr:colOff>177800</xdr:colOff>
      <xdr:row>35</xdr:row>
      <xdr:rowOff>254740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63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341117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60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190043</xdr:rowOff>
    </xdr:from>
    <xdr:to>
      <xdr:col>26</xdr:col>
      <xdr:colOff>101600</xdr:colOff>
      <xdr:row>35</xdr:row>
      <xdr:rowOff>291643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00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301820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569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215026</xdr:rowOff>
    </xdr:from>
    <xdr:to>
      <xdr:col>22</xdr:col>
      <xdr:colOff>165100</xdr:colOff>
      <xdr:row>35</xdr:row>
      <xdr:rowOff>316626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25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326803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59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253953</xdr:rowOff>
    </xdr:from>
    <xdr:to>
      <xdr:col>19</xdr:col>
      <xdr:colOff>38100</xdr:colOff>
      <xdr:row>36</xdr:row>
      <xdr:rowOff>12653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64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340330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50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231256</xdr:rowOff>
    </xdr:from>
    <xdr:to>
      <xdr:col>15</xdr:col>
      <xdr:colOff>101600</xdr:colOff>
      <xdr:row>35</xdr:row>
      <xdr:rowOff>332856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41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610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静岡県伊東市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65,433
64,564
124.02
33,053,065
31,486,311
1,053,305
16,745,501
22,069,222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51422</xdr:rowOff>
    </xdr:from>
    <xdr:to>
      <xdr:col>24</xdr:col>
      <xdr:colOff>63500</xdr:colOff>
      <xdr:row>35</xdr:row>
      <xdr:rowOff>65577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52172"/>
          <a:ext cx="838200" cy="1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54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65577</xdr:rowOff>
    </xdr:from>
    <xdr:to>
      <xdr:col>19</xdr:col>
      <xdr:colOff>177800</xdr:colOff>
      <xdr:row>35</xdr:row>
      <xdr:rowOff>105467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66327"/>
          <a:ext cx="889000" cy="3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118457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38792</xdr:rowOff>
    </xdr:from>
    <xdr:to>
      <xdr:col>15</xdr:col>
      <xdr:colOff>50800</xdr:colOff>
      <xdr:row>35</xdr:row>
      <xdr:rowOff>105467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039542"/>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124001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38792</xdr:rowOff>
    </xdr:from>
    <xdr:to>
      <xdr:col>10</xdr:col>
      <xdr:colOff>114300</xdr:colOff>
      <xdr:row>36</xdr:row>
      <xdr:rowOff>70548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39542"/>
          <a:ext cx="889000" cy="20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156595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91063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622</xdr:rowOff>
    </xdr:from>
    <xdr:to>
      <xdr:col>24</xdr:col>
      <xdr:colOff>114300</xdr:colOff>
      <xdr:row>35</xdr:row>
      <xdr:rowOff>102222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0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23499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5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14777</xdr:rowOff>
    </xdr:from>
    <xdr:to>
      <xdr:col>20</xdr:col>
      <xdr:colOff>38100</xdr:colOff>
      <xdr:row>35</xdr:row>
      <xdr:rowOff>116377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1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132904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9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54667</xdr:rowOff>
    </xdr:from>
    <xdr:to>
      <xdr:col>15</xdr:col>
      <xdr:colOff>101600</xdr:colOff>
      <xdr:row>35</xdr:row>
      <xdr:rowOff>156267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5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83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159442</xdr:rowOff>
    </xdr:from>
    <xdr:to>
      <xdr:col>10</xdr:col>
      <xdr:colOff>165100</xdr:colOff>
      <xdr:row>35</xdr:row>
      <xdr:rowOff>89592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8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106119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6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19748</xdr:rowOff>
    </xdr:from>
    <xdr:to>
      <xdr:col>6</xdr:col>
      <xdr:colOff>38100</xdr:colOff>
      <xdr:row>36</xdr:row>
      <xdr:rowOff>121348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9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137875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6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149796</xdr:rowOff>
    </xdr:from>
    <xdr:to>
      <xdr:col>24</xdr:col>
      <xdr:colOff>63500</xdr:colOff>
      <xdr:row>55</xdr:row>
      <xdr:rowOff>151105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579546"/>
          <a:ext cx="838200" cy="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16108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1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149796</xdr:rowOff>
    </xdr:from>
    <xdr:to>
      <xdr:col>19</xdr:col>
      <xdr:colOff>177800</xdr:colOff>
      <xdr:row>56</xdr:row>
      <xdr:rowOff>80849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579546"/>
          <a:ext cx="889000" cy="10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97921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80849</xdr:rowOff>
    </xdr:from>
    <xdr:to>
      <xdr:col>15</xdr:col>
      <xdr:colOff>50800</xdr:colOff>
      <xdr:row>56</xdr:row>
      <xdr:rowOff>151930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82049"/>
          <a:ext cx="889000" cy="7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145572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4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121793</xdr:rowOff>
    </xdr:from>
    <xdr:to>
      <xdr:col>10</xdr:col>
      <xdr:colOff>114300</xdr:colOff>
      <xdr:row>56</xdr:row>
      <xdr:rowOff>151930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722993"/>
          <a:ext cx="889000" cy="3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57484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118610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100305</xdr:rowOff>
    </xdr:from>
    <xdr:to>
      <xdr:col>24</xdr:col>
      <xdr:colOff>114300</xdr:colOff>
      <xdr:row>56</xdr:row>
      <xdr:rowOff>30455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3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123182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8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98996</xdr:rowOff>
    </xdr:from>
    <xdr:to>
      <xdr:col>20</xdr:col>
      <xdr:colOff>38100</xdr:colOff>
      <xdr:row>56</xdr:row>
      <xdr:rowOff>29146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2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45673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30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30049</xdr:rowOff>
    </xdr:from>
    <xdr:to>
      <xdr:col>15</xdr:col>
      <xdr:colOff>101600</xdr:colOff>
      <xdr:row>56</xdr:row>
      <xdr:rowOff>131649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3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148176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0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101130</xdr:rowOff>
    </xdr:from>
    <xdr:to>
      <xdr:col>10</xdr:col>
      <xdr:colOff>165100</xdr:colOff>
      <xdr:row>57</xdr:row>
      <xdr:rowOff>31280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0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47807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7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70993</xdr:rowOff>
    </xdr:from>
    <xdr:to>
      <xdr:col>6</xdr:col>
      <xdr:colOff>38100</xdr:colOff>
      <xdr:row>57</xdr:row>
      <xdr:rowOff>1143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7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17670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4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157302</xdr:rowOff>
    </xdr:from>
    <xdr:to>
      <xdr:col>24</xdr:col>
      <xdr:colOff>63500</xdr:colOff>
      <xdr:row>78</xdr:row>
      <xdr:rowOff>3035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58952"/>
          <a:ext cx="838200" cy="1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345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3035</xdr:rowOff>
    </xdr:from>
    <xdr:to>
      <xdr:col>19</xdr:col>
      <xdr:colOff>177800</xdr:colOff>
      <xdr:row>78</xdr:row>
      <xdr:rowOff>22771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76135"/>
          <a:ext cx="889000" cy="1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93160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22771</xdr:rowOff>
    </xdr:from>
    <xdr:to>
      <xdr:col>15</xdr:col>
      <xdr:colOff>50800</xdr:colOff>
      <xdr:row>78</xdr:row>
      <xdr:rowOff>32601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95871"/>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92663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5283</xdr:rowOff>
    </xdr:from>
    <xdr:to>
      <xdr:col>10</xdr:col>
      <xdr:colOff>114300</xdr:colOff>
      <xdr:row>78</xdr:row>
      <xdr:rowOff>32601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78383"/>
          <a:ext cx="889000" cy="2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89197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46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116895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8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106502</xdr:rowOff>
    </xdr:from>
    <xdr:to>
      <xdr:col>24</xdr:col>
      <xdr:colOff>114300</xdr:colOff>
      <xdr:row>78</xdr:row>
      <xdr:rowOff>36652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129379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5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123685</xdr:rowOff>
    </xdr:from>
    <xdr:to>
      <xdr:col>20</xdr:col>
      <xdr:colOff>38100</xdr:colOff>
      <xdr:row>78</xdr:row>
      <xdr:rowOff>53835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2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70362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10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143421</xdr:rowOff>
    </xdr:from>
    <xdr:to>
      <xdr:col>15</xdr:col>
      <xdr:colOff>101600</xdr:colOff>
      <xdr:row>78</xdr:row>
      <xdr:rowOff>73571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4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90098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12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153251</xdr:rowOff>
    </xdr:from>
    <xdr:to>
      <xdr:col>10</xdr:col>
      <xdr:colOff>165100</xdr:colOff>
      <xdr:row>78</xdr:row>
      <xdr:rowOff>83401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5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99928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13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125933</xdr:rowOff>
    </xdr:from>
    <xdr:to>
      <xdr:col>6</xdr:col>
      <xdr:colOff>38100</xdr:colOff>
      <xdr:row>78</xdr:row>
      <xdr:rowOff>56083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2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72610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102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51233</xdr:rowOff>
    </xdr:from>
    <xdr:to>
      <xdr:col>24</xdr:col>
      <xdr:colOff>63500</xdr:colOff>
      <xdr:row>97</xdr:row>
      <xdr:rowOff>3411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10433"/>
          <a:ext cx="838200" cy="12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79729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96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80547</xdr:rowOff>
    </xdr:from>
    <xdr:to>
      <xdr:col>19</xdr:col>
      <xdr:colOff>177800</xdr:colOff>
      <xdr:row>97</xdr:row>
      <xdr:rowOff>3411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539747"/>
          <a:ext cx="889000" cy="9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93750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80547</xdr:rowOff>
    </xdr:from>
    <xdr:to>
      <xdr:col>15</xdr:col>
      <xdr:colOff>50800</xdr:colOff>
      <xdr:row>98</xdr:row>
      <xdr:rowOff>28383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539747"/>
          <a:ext cx="889000" cy="29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127812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28383</xdr:rowOff>
    </xdr:from>
    <xdr:to>
      <xdr:col>10</xdr:col>
      <xdr:colOff>114300</xdr:colOff>
      <xdr:row>98</xdr:row>
      <xdr:rowOff>56414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30483"/>
          <a:ext cx="889000" cy="2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67646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3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118449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433</xdr:rowOff>
    </xdr:from>
    <xdr:to>
      <xdr:col>24</xdr:col>
      <xdr:colOff>114300</xdr:colOff>
      <xdr:row>96</xdr:row>
      <xdr:rowOff>102033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5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150310</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438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124061</xdr:rowOff>
    </xdr:from>
    <xdr:to>
      <xdr:col>20</xdr:col>
      <xdr:colOff>38100</xdr:colOff>
      <xdr:row>97</xdr:row>
      <xdr:rowOff>54211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8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45338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67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29747</xdr:rowOff>
    </xdr:from>
    <xdr:to>
      <xdr:col>15</xdr:col>
      <xdr:colOff>101600</xdr:colOff>
      <xdr:row>96</xdr:row>
      <xdr:rowOff>131347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48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122474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581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149033</xdr:rowOff>
    </xdr:from>
    <xdr:to>
      <xdr:col>10</xdr:col>
      <xdr:colOff>165100</xdr:colOff>
      <xdr:row>98</xdr:row>
      <xdr:rowOff>79183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7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70310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87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5614</xdr:rowOff>
    </xdr:from>
    <xdr:to>
      <xdr:col>6</xdr:col>
      <xdr:colOff>38100</xdr:colOff>
      <xdr:row>98</xdr:row>
      <xdr:rowOff>107214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0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98341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0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120833</xdr:rowOff>
    </xdr:from>
    <xdr:to>
      <xdr:col>55</xdr:col>
      <xdr:colOff>0</xdr:colOff>
      <xdr:row>36</xdr:row>
      <xdr:rowOff>129108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293033"/>
          <a:ext cx="838200" cy="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62778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34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106606</xdr:rowOff>
    </xdr:from>
    <xdr:to>
      <xdr:col>50</xdr:col>
      <xdr:colOff>114300</xdr:colOff>
      <xdr:row>36</xdr:row>
      <xdr:rowOff>120833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278806"/>
          <a:ext cx="889000" cy="14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166357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122136</xdr:rowOff>
    </xdr:from>
    <xdr:to>
      <xdr:col>45</xdr:col>
      <xdr:colOff>177800</xdr:colOff>
      <xdr:row>36</xdr:row>
      <xdr:rowOff>106606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437086"/>
          <a:ext cx="889000" cy="84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34668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122136</xdr:rowOff>
    </xdr:from>
    <xdr:to>
      <xdr:col>41</xdr:col>
      <xdr:colOff>50800</xdr:colOff>
      <xdr:row>37</xdr:row>
      <xdr:rowOff>87640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437086"/>
          <a:ext cx="889000" cy="99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108780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118665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78308</xdr:rowOff>
    </xdr:from>
    <xdr:to>
      <xdr:col>55</xdr:col>
      <xdr:colOff>50800</xdr:colOff>
      <xdr:row>37</xdr:row>
      <xdr:rowOff>8458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5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101185</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10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70033</xdr:rowOff>
    </xdr:from>
    <xdr:to>
      <xdr:col>50</xdr:col>
      <xdr:colOff>165100</xdr:colOff>
      <xdr:row>37</xdr:row>
      <xdr:rowOff>183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4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16710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01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55806</xdr:rowOff>
    </xdr:from>
    <xdr:to>
      <xdr:col>46</xdr:col>
      <xdr:colOff>38100</xdr:colOff>
      <xdr:row>36</xdr:row>
      <xdr:rowOff>157406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2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2483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00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71336</xdr:rowOff>
    </xdr:from>
    <xdr:to>
      <xdr:col>41</xdr:col>
      <xdr:colOff>101600</xdr:colOff>
      <xdr:row>32</xdr:row>
      <xdr:rowOff>1486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38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18013</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16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36840</xdr:rowOff>
    </xdr:from>
    <xdr:to>
      <xdr:col>36</xdr:col>
      <xdr:colOff>165100</xdr:colOff>
      <xdr:row>37</xdr:row>
      <xdr:rowOff>138440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8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129567</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47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70663</xdr:rowOff>
    </xdr:from>
    <xdr:to>
      <xdr:col>55</xdr:col>
      <xdr:colOff>0</xdr:colOff>
      <xdr:row>57</xdr:row>
      <xdr:rowOff>89878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843313"/>
          <a:ext cx="838200" cy="1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118356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6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136119</xdr:rowOff>
    </xdr:from>
    <xdr:to>
      <xdr:col>50</xdr:col>
      <xdr:colOff>114300</xdr:colOff>
      <xdr:row>57</xdr:row>
      <xdr:rowOff>70663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737319"/>
          <a:ext cx="889000" cy="10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136119</xdr:rowOff>
    </xdr:from>
    <xdr:to>
      <xdr:col>45</xdr:col>
      <xdr:colOff>177800</xdr:colOff>
      <xdr:row>57</xdr:row>
      <xdr:rowOff>41656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737319"/>
          <a:ext cx="889000" cy="7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160871</xdr:rowOff>
    </xdr:from>
    <xdr:to>
      <xdr:col>41</xdr:col>
      <xdr:colOff>50800</xdr:colOff>
      <xdr:row>57</xdr:row>
      <xdr:rowOff>41656</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762071"/>
          <a:ext cx="889000" cy="5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48493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47159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39078</xdr:rowOff>
    </xdr:from>
    <xdr:to>
      <xdr:col>55</xdr:col>
      <xdr:colOff>50800</xdr:colOff>
      <xdr:row>57</xdr:row>
      <xdr:rowOff>140678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81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17505</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79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19863</xdr:rowOff>
    </xdr:from>
    <xdr:to>
      <xdr:col>50</xdr:col>
      <xdr:colOff>165100</xdr:colOff>
      <xdr:row>57</xdr:row>
      <xdr:rowOff>121463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79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112590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88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85319</xdr:rowOff>
    </xdr:from>
    <xdr:to>
      <xdr:col>46</xdr:col>
      <xdr:colOff>38100</xdr:colOff>
      <xdr:row>57</xdr:row>
      <xdr:rowOff>15469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68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6596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77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162306</xdr:rowOff>
    </xdr:from>
    <xdr:to>
      <xdr:col>41</xdr:col>
      <xdr:colOff>101600</xdr:colOff>
      <xdr:row>57</xdr:row>
      <xdr:rowOff>92456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76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83583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85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110071</xdr:rowOff>
    </xdr:from>
    <xdr:to>
      <xdr:col>36</xdr:col>
      <xdr:colOff>165100</xdr:colOff>
      <xdr:row>57</xdr:row>
      <xdr:rowOff>40221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1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31348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80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130747</xdr:rowOff>
    </xdr:from>
    <xdr:to>
      <xdr:col>55</xdr:col>
      <xdr:colOff>0</xdr:colOff>
      <xdr:row>79</xdr:row>
      <xdr:rowOff>11418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503847"/>
          <a:ext cx="8382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133414</xdr:rowOff>
    </xdr:from>
    <xdr:to>
      <xdr:col>50</xdr:col>
      <xdr:colOff>114300</xdr:colOff>
      <xdr:row>78</xdr:row>
      <xdr:rowOff>130747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335064"/>
          <a:ext cx="889000" cy="16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133414</xdr:rowOff>
    </xdr:from>
    <xdr:to>
      <xdr:col>45</xdr:col>
      <xdr:colOff>177800</xdr:colOff>
      <xdr:row>79</xdr:row>
      <xdr:rowOff>7817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335064"/>
          <a:ext cx="889000" cy="21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42715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64548</xdr:rowOff>
    </xdr:from>
    <xdr:to>
      <xdr:col>41</xdr:col>
      <xdr:colOff>50800</xdr:colOff>
      <xdr:row>79</xdr:row>
      <xdr:rowOff>7817</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437648"/>
          <a:ext cx="889000" cy="11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76649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23823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132068</xdr:rowOff>
    </xdr:from>
    <xdr:to>
      <xdr:col>55</xdr:col>
      <xdr:colOff>50800</xdr:colOff>
      <xdr:row>79</xdr:row>
      <xdr:rowOff>62218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0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46995</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79947</xdr:rowOff>
    </xdr:from>
    <xdr:to>
      <xdr:col>50</xdr:col>
      <xdr:colOff>165100</xdr:colOff>
      <xdr:row>79</xdr:row>
      <xdr:rowOff>10097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5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1224</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545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82614</xdr:rowOff>
    </xdr:from>
    <xdr:to>
      <xdr:col>46</xdr:col>
      <xdr:colOff>38100</xdr:colOff>
      <xdr:row>78</xdr:row>
      <xdr:rowOff>12764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28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29291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05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128467</xdr:rowOff>
    </xdr:from>
    <xdr:to>
      <xdr:col>41</xdr:col>
      <xdr:colOff>101600</xdr:colOff>
      <xdr:row>79</xdr:row>
      <xdr:rowOff>58617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50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49744</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59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13748</xdr:rowOff>
    </xdr:from>
    <xdr:to>
      <xdr:col>36</xdr:col>
      <xdr:colOff>165100</xdr:colOff>
      <xdr:row>78</xdr:row>
      <xdr:rowOff>115348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38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106475</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479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142117</xdr:rowOff>
    </xdr:from>
    <xdr:to>
      <xdr:col>55</xdr:col>
      <xdr:colOff>0</xdr:colOff>
      <xdr:row>97</xdr:row>
      <xdr:rowOff>155718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772767"/>
          <a:ext cx="838200" cy="1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142117</xdr:rowOff>
    </xdr:from>
    <xdr:to>
      <xdr:col>50</xdr:col>
      <xdr:colOff>114300</xdr:colOff>
      <xdr:row>97</xdr:row>
      <xdr:rowOff>156339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772767"/>
          <a:ext cx="889000" cy="1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70010</xdr:rowOff>
    </xdr:from>
    <xdr:to>
      <xdr:col>45</xdr:col>
      <xdr:colOff>177800</xdr:colOff>
      <xdr:row>97</xdr:row>
      <xdr:rowOff>156339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700660"/>
          <a:ext cx="889000" cy="8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70010</xdr:rowOff>
    </xdr:from>
    <xdr:to>
      <xdr:col>41</xdr:col>
      <xdr:colOff>50800</xdr:colOff>
      <xdr:row>97</xdr:row>
      <xdr:rowOff>153890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700660"/>
          <a:ext cx="889000" cy="8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76954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121597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104918</xdr:rowOff>
    </xdr:from>
    <xdr:to>
      <xdr:col>55</xdr:col>
      <xdr:colOff>50800</xdr:colOff>
      <xdr:row>98</xdr:row>
      <xdr:rowOff>35068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73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83345</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71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91317</xdr:rowOff>
    </xdr:from>
    <xdr:to>
      <xdr:col>50</xdr:col>
      <xdr:colOff>165100</xdr:colOff>
      <xdr:row>98</xdr:row>
      <xdr:rowOff>21467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72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12594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81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105539</xdr:rowOff>
    </xdr:from>
    <xdr:to>
      <xdr:col>46</xdr:col>
      <xdr:colOff>38100</xdr:colOff>
      <xdr:row>98</xdr:row>
      <xdr:rowOff>35689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3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26816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82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19210</xdr:rowOff>
    </xdr:from>
    <xdr:to>
      <xdr:col>41</xdr:col>
      <xdr:colOff>101600</xdr:colOff>
      <xdr:row>97</xdr:row>
      <xdr:rowOff>120810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64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111937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74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103090</xdr:rowOff>
    </xdr:from>
    <xdr:to>
      <xdr:col>36</xdr:col>
      <xdr:colOff>165100</xdr:colOff>
      <xdr:row>98</xdr:row>
      <xdr:rowOff>33240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73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24367</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82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98781</xdr:rowOff>
    </xdr:from>
    <xdr:to>
      <xdr:col>85</xdr:col>
      <xdr:colOff>127000</xdr:colOff>
      <xdr:row>38</xdr:row>
      <xdr:rowOff>137597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613881"/>
          <a:ext cx="838200" cy="3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135859</xdr:rowOff>
    </xdr:from>
    <xdr:to>
      <xdr:col>81</xdr:col>
      <xdr:colOff>50800</xdr:colOff>
      <xdr:row>38</xdr:row>
      <xdr:rowOff>137597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0959"/>
          <a:ext cx="8890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112999</xdr:rowOff>
    </xdr:from>
    <xdr:to>
      <xdr:col>76</xdr:col>
      <xdr:colOff>114300</xdr:colOff>
      <xdr:row>38</xdr:row>
      <xdr:rowOff>135859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2809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24897</xdr:rowOff>
    </xdr:from>
    <xdr:to>
      <xdr:col>71</xdr:col>
      <xdr:colOff>177800</xdr:colOff>
      <xdr:row>38</xdr:row>
      <xdr:rowOff>112999</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539997"/>
          <a:ext cx="889000" cy="8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122648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63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47981</xdr:rowOff>
    </xdr:from>
    <xdr:to>
      <xdr:col>85</xdr:col>
      <xdr:colOff>177800</xdr:colOff>
      <xdr:row>38</xdr:row>
      <xdr:rowOff>149581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56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23528</xdr:rowOff>
    </xdr:from>
    <xdr:ext cx="378565"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8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86797</xdr:rowOff>
    </xdr:from>
    <xdr:to>
      <xdr:col>81</xdr:col>
      <xdr:colOff>101600</xdr:colOff>
      <xdr:row>39</xdr:row>
      <xdr:rowOff>16947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8074</xdr:rowOff>
    </xdr:from>
    <xdr:ext cx="313932"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24333" y="66946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85059</xdr:rowOff>
    </xdr:from>
    <xdr:to>
      <xdr:col>76</xdr:col>
      <xdr:colOff>165100</xdr:colOff>
      <xdr:row>39</xdr:row>
      <xdr:rowOff>15209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6336</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35333" y="66928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62199</xdr:rowOff>
    </xdr:from>
    <xdr:to>
      <xdr:col>72</xdr:col>
      <xdr:colOff>38100</xdr:colOff>
      <xdr:row>38</xdr:row>
      <xdr:rowOff>163799</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57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154926</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4017" y="6670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145547</xdr:rowOff>
    </xdr:from>
    <xdr:to>
      <xdr:col>67</xdr:col>
      <xdr:colOff>101600</xdr:colOff>
      <xdr:row>38</xdr:row>
      <xdr:rowOff>75697</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48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92224</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264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80048</xdr:rowOff>
    </xdr:from>
    <xdr:to>
      <xdr:col>85</xdr:col>
      <xdr:colOff>127000</xdr:colOff>
      <xdr:row>76</xdr:row>
      <xdr:rowOff>91960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110248"/>
          <a:ext cx="838200" cy="1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34434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064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91960</xdr:rowOff>
    </xdr:from>
    <xdr:to>
      <xdr:col>81</xdr:col>
      <xdr:colOff>50800</xdr:colOff>
      <xdr:row>76</xdr:row>
      <xdr:rowOff>106527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122160"/>
          <a:ext cx="889000" cy="1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141381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106527</xdr:rowOff>
    </xdr:from>
    <xdr:to>
      <xdr:col>76</xdr:col>
      <xdr:colOff>114300</xdr:colOff>
      <xdr:row>76</xdr:row>
      <xdr:rowOff>111328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136727"/>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102960</xdr:rowOff>
    </xdr:from>
    <xdr:to>
      <xdr:col>71</xdr:col>
      <xdr:colOff>177800</xdr:colOff>
      <xdr:row>76</xdr:row>
      <xdr:rowOff>111328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3133160"/>
          <a:ext cx="889000" cy="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167644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151629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29248</xdr:rowOff>
    </xdr:from>
    <xdr:to>
      <xdr:col>85</xdr:col>
      <xdr:colOff>177800</xdr:colOff>
      <xdr:row>76</xdr:row>
      <xdr:rowOff>130848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05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52125</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91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41160</xdr:rowOff>
    </xdr:from>
    <xdr:to>
      <xdr:col>81</xdr:col>
      <xdr:colOff>101600</xdr:colOff>
      <xdr:row>76</xdr:row>
      <xdr:rowOff>142760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07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159288</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84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55727</xdr:rowOff>
    </xdr:from>
    <xdr:to>
      <xdr:col>76</xdr:col>
      <xdr:colOff>165100</xdr:colOff>
      <xdr:row>76</xdr:row>
      <xdr:rowOff>157327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08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148454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17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60528</xdr:rowOff>
    </xdr:from>
    <xdr:to>
      <xdr:col>72</xdr:col>
      <xdr:colOff>38100</xdr:colOff>
      <xdr:row>76</xdr:row>
      <xdr:rowOff>162128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09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153255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18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52160</xdr:rowOff>
    </xdr:from>
    <xdr:to>
      <xdr:col>67</xdr:col>
      <xdr:colOff>101600</xdr:colOff>
      <xdr:row>76</xdr:row>
      <xdr:rowOff>153760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0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170286</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85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137596</xdr:rowOff>
    </xdr:from>
    <xdr:to>
      <xdr:col>85</xdr:col>
      <xdr:colOff>127000</xdr:colOff>
      <xdr:row>97</xdr:row>
      <xdr:rowOff>82111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596796"/>
          <a:ext cx="838200" cy="11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62974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93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62781</xdr:rowOff>
    </xdr:from>
    <xdr:to>
      <xdr:col>81</xdr:col>
      <xdr:colOff>50800</xdr:colOff>
      <xdr:row>97</xdr:row>
      <xdr:rowOff>82111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693431"/>
          <a:ext cx="889000" cy="19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162681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62781</xdr:rowOff>
    </xdr:from>
    <xdr:to>
      <xdr:col>76</xdr:col>
      <xdr:colOff>114300</xdr:colOff>
      <xdr:row>98</xdr:row>
      <xdr:rowOff>50290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693431"/>
          <a:ext cx="889000" cy="15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145215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20033</xdr:rowOff>
    </xdr:from>
    <xdr:to>
      <xdr:col>71</xdr:col>
      <xdr:colOff>177800</xdr:colOff>
      <xdr:row>98</xdr:row>
      <xdr:rowOff>50290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822133"/>
          <a:ext cx="889000" cy="3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67307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78629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88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86796</xdr:rowOff>
    </xdr:from>
    <xdr:to>
      <xdr:col>85</xdr:col>
      <xdr:colOff>177800</xdr:colOff>
      <xdr:row>97</xdr:row>
      <xdr:rowOff>16946</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54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109673</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39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31311</xdr:rowOff>
    </xdr:from>
    <xdr:to>
      <xdr:col>81</xdr:col>
      <xdr:colOff>101600</xdr:colOff>
      <xdr:row>97</xdr:row>
      <xdr:rowOff>132911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66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149438</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43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11981</xdr:rowOff>
    </xdr:from>
    <xdr:to>
      <xdr:col>76</xdr:col>
      <xdr:colOff>165100</xdr:colOff>
      <xdr:row>97</xdr:row>
      <xdr:rowOff>113581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64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130108</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41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170940</xdr:rowOff>
    </xdr:from>
    <xdr:to>
      <xdr:col>72</xdr:col>
      <xdr:colOff>38100</xdr:colOff>
      <xdr:row>98</xdr:row>
      <xdr:rowOff>101090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80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92217</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689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140683</xdr:rowOff>
    </xdr:from>
    <xdr:to>
      <xdr:col>67</xdr:col>
      <xdr:colOff>101600</xdr:colOff>
      <xdr:row>98</xdr:row>
      <xdr:rowOff>70833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77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87360</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54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31496</xdr:rowOff>
    </xdr:from>
    <xdr:to>
      <xdr:col>116</xdr:col>
      <xdr:colOff>63500</xdr:colOff>
      <xdr:row>37</xdr:row>
      <xdr:rowOff>36957</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6375146"/>
          <a:ext cx="838200"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156100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99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36957</xdr:rowOff>
    </xdr:from>
    <xdr:to>
      <xdr:col>111</xdr:col>
      <xdr:colOff>177800</xdr:colOff>
      <xdr:row>37</xdr:row>
      <xdr:rowOff>48260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6380607"/>
          <a:ext cx="889000" cy="1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97426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48260</xdr:rowOff>
    </xdr:from>
    <xdr:to>
      <xdr:col>107</xdr:col>
      <xdr:colOff>50800</xdr:colOff>
      <xdr:row>37</xdr:row>
      <xdr:rowOff>50546</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639191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83837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50546</xdr:rowOff>
    </xdr:from>
    <xdr:to>
      <xdr:col>102</xdr:col>
      <xdr:colOff>114300</xdr:colOff>
      <xdr:row>38</xdr:row>
      <xdr:rowOff>67183</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6394196"/>
          <a:ext cx="889000" cy="18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97934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61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137685</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652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152146</xdr:rowOff>
    </xdr:from>
    <xdr:to>
      <xdr:col>116</xdr:col>
      <xdr:colOff>114300</xdr:colOff>
      <xdr:row>37</xdr:row>
      <xdr:rowOff>82296</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32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3573</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175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157607</xdr:rowOff>
    </xdr:from>
    <xdr:to>
      <xdr:col>112</xdr:col>
      <xdr:colOff>38100</xdr:colOff>
      <xdr:row>37</xdr:row>
      <xdr:rowOff>87757</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3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104284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10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168910</xdr:rowOff>
    </xdr:from>
    <xdr:to>
      <xdr:col>107</xdr:col>
      <xdr:colOff>101600</xdr:colOff>
      <xdr:row>37</xdr:row>
      <xdr:rowOff>99060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34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115587</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611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171196</xdr:rowOff>
    </xdr:from>
    <xdr:to>
      <xdr:col>102</xdr:col>
      <xdr:colOff>165100</xdr:colOff>
      <xdr:row>37</xdr:row>
      <xdr:rowOff>101346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34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117873</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611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16383</xdr:rowOff>
    </xdr:from>
    <xdr:to>
      <xdr:col>98</xdr:col>
      <xdr:colOff>38100</xdr:colOff>
      <xdr:row>38</xdr:row>
      <xdr:rowOff>117983</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53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134510</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6306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146291</xdr:rowOff>
    </xdr:from>
    <xdr:to>
      <xdr:col>116</xdr:col>
      <xdr:colOff>63500</xdr:colOff>
      <xdr:row>58</xdr:row>
      <xdr:rowOff>152730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090391"/>
          <a:ext cx="838200" cy="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152730</xdr:rowOff>
    </xdr:from>
    <xdr:to>
      <xdr:col>111</xdr:col>
      <xdr:colOff>177800</xdr:colOff>
      <xdr:row>58</xdr:row>
      <xdr:rowOff>153645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096830"/>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152273</xdr:rowOff>
    </xdr:from>
    <xdr:to>
      <xdr:col>107</xdr:col>
      <xdr:colOff>50800</xdr:colOff>
      <xdr:row>58</xdr:row>
      <xdr:rowOff>153645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096373"/>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152273</xdr:rowOff>
    </xdr:from>
    <xdr:to>
      <xdr:col>102</xdr:col>
      <xdr:colOff>114300</xdr:colOff>
      <xdr:row>58</xdr:row>
      <xdr:rowOff>152349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10096373"/>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95491</xdr:rowOff>
    </xdr:from>
    <xdr:to>
      <xdr:col>116</xdr:col>
      <xdr:colOff>114300</xdr:colOff>
      <xdr:row>59</xdr:row>
      <xdr:rowOff>25641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3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61726</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0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101930</xdr:rowOff>
    </xdr:from>
    <xdr:to>
      <xdr:col>112</xdr:col>
      <xdr:colOff>38100</xdr:colOff>
      <xdr:row>59</xdr:row>
      <xdr:rowOff>32080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4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23207</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10138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102845</xdr:rowOff>
    </xdr:from>
    <xdr:to>
      <xdr:col>107</xdr:col>
      <xdr:colOff>101600</xdr:colOff>
      <xdr:row>59</xdr:row>
      <xdr:rowOff>32995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4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24122</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10139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101473</xdr:rowOff>
    </xdr:from>
    <xdr:to>
      <xdr:col>102</xdr:col>
      <xdr:colOff>165100</xdr:colOff>
      <xdr:row>59</xdr:row>
      <xdr:rowOff>31623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4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22750</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138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101549</xdr:rowOff>
    </xdr:from>
    <xdr:to>
      <xdr:col>98</xdr:col>
      <xdr:colOff>38100</xdr:colOff>
      <xdr:row>59</xdr:row>
      <xdr:rowOff>31699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4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22826</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10138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97670</xdr:rowOff>
    </xdr:from>
    <xdr:to>
      <xdr:col>116</xdr:col>
      <xdr:colOff>63500</xdr:colOff>
      <xdr:row>73</xdr:row>
      <xdr:rowOff>164944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613520"/>
          <a:ext cx="838200" cy="6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101650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6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164944</xdr:rowOff>
    </xdr:from>
    <xdr:to>
      <xdr:col>111</xdr:col>
      <xdr:colOff>177800</xdr:colOff>
      <xdr:row>74</xdr:row>
      <xdr:rowOff>63086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680794"/>
          <a:ext cx="889000" cy="6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112654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14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63086</xdr:rowOff>
    </xdr:from>
    <xdr:to>
      <xdr:col>107</xdr:col>
      <xdr:colOff>50800</xdr:colOff>
      <xdr:row>74</xdr:row>
      <xdr:rowOff>92902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750386"/>
          <a:ext cx="889000" cy="2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141426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44603</xdr:rowOff>
    </xdr:from>
    <xdr:to>
      <xdr:col>102</xdr:col>
      <xdr:colOff>114300</xdr:colOff>
      <xdr:row>74</xdr:row>
      <xdr:rowOff>92902</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2389003"/>
          <a:ext cx="889000" cy="39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171046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102271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46870</xdr:rowOff>
    </xdr:from>
    <xdr:to>
      <xdr:col>116</xdr:col>
      <xdr:colOff>114300</xdr:colOff>
      <xdr:row>73</xdr:row>
      <xdr:rowOff>148470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56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69747</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41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114144</xdr:rowOff>
    </xdr:from>
    <xdr:to>
      <xdr:col>112</xdr:col>
      <xdr:colOff>38100</xdr:colOff>
      <xdr:row>74</xdr:row>
      <xdr:rowOff>44294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62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60821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40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12286</xdr:rowOff>
    </xdr:from>
    <xdr:to>
      <xdr:col>107</xdr:col>
      <xdr:colOff>101600</xdr:colOff>
      <xdr:row>74</xdr:row>
      <xdr:rowOff>113886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69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130413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47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42102</xdr:rowOff>
    </xdr:from>
    <xdr:to>
      <xdr:col>102</xdr:col>
      <xdr:colOff>165100</xdr:colOff>
      <xdr:row>74</xdr:row>
      <xdr:rowOff>143702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72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160229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50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165253</xdr:rowOff>
    </xdr:from>
    <xdr:to>
      <xdr:col>98</xdr:col>
      <xdr:colOff>38100</xdr:colOff>
      <xdr:row>72</xdr:row>
      <xdr:rowOff>95403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33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111930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1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人件費は、住民一人当たり</a:t>
          </a:r>
          <a:r>
            <a:rPr kumimoji="1" lang="en-US" altLang="ja-JP" sz="1300">
              <a:latin typeface="ＭＳ Ｐゴシック" panose="020B0600070205080204" pitchFamily="50" charset="-128"/>
              <a:ea typeface="ＭＳ Ｐゴシック" panose="020B0600070205080204" pitchFamily="50" charset="-128"/>
            </a:rPr>
            <a:t>75,634</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円となっており、類似団体平均を上回っている。これは、観光を主幹産業とする当市においては、観光交流人口を含めた</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万人規模の行政需要への対応が必要であることに加え、清掃、保育園、幼稚園等の多くの業務を直営で実施しているためである。</a:t>
          </a:r>
        </a:p>
        <a:p>
          <a:r>
            <a:rPr kumimoji="1" lang="ja-JP" altLang="en-US" sz="1300">
              <a:latin typeface="ＭＳ Ｐゴシック" panose="020B0600070205080204" pitchFamily="50" charset="-128"/>
              <a:ea typeface="ＭＳ Ｐゴシック" panose="020B0600070205080204" pitchFamily="50" charset="-128"/>
            </a:rPr>
            <a:t>　補助費等は、住民一人当たり</a:t>
          </a:r>
          <a:r>
            <a:rPr kumimoji="1" lang="en-US" altLang="ja-JP" sz="1300">
              <a:latin typeface="ＭＳ Ｐゴシック" panose="020B0600070205080204" pitchFamily="50" charset="-128"/>
              <a:ea typeface="ＭＳ Ｐゴシック" panose="020B0600070205080204" pitchFamily="50" charset="-128"/>
            </a:rPr>
            <a:t>56,390</a:t>
          </a:r>
          <a:r>
            <a:rPr kumimoji="1" lang="ja-JP" altLang="en-US" sz="1300">
              <a:latin typeface="ＭＳ Ｐゴシック" panose="020B0600070205080204" pitchFamily="50" charset="-128"/>
              <a:ea typeface="ＭＳ Ｐゴシック" panose="020B0600070205080204" pitchFamily="50" charset="-128"/>
            </a:rPr>
            <a:t>円となっており、類似団体平均、全国平均、県平均を上回っている。令和２年度から下水道事業を法適化したことが主な原因であるが、これまで行財政改革により補助金等を抑制してきており、今後も更なる抑制に努めていく。　</a:t>
          </a: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23,423</a:t>
          </a:r>
          <a:r>
            <a:rPr kumimoji="1" lang="ja-JP" altLang="en-US" sz="1300">
              <a:latin typeface="ＭＳ Ｐゴシック" panose="020B0600070205080204" pitchFamily="50" charset="-128"/>
              <a:ea typeface="ＭＳ Ｐゴシック" panose="020B0600070205080204" pitchFamily="50" charset="-128"/>
            </a:rPr>
            <a:t>円と、類似団体より</a:t>
          </a:r>
          <a:r>
            <a:rPr kumimoji="1" lang="en-US" altLang="ja-JP" sz="1300">
              <a:latin typeface="ＭＳ Ｐゴシック" panose="020B0600070205080204" pitchFamily="50" charset="-128"/>
              <a:ea typeface="ＭＳ Ｐゴシック" panose="020B0600070205080204" pitchFamily="50" charset="-128"/>
            </a:rPr>
            <a:t>22,559</a:t>
          </a:r>
          <a:r>
            <a:rPr kumimoji="1" lang="ja-JP" altLang="en-US" sz="1300">
              <a:latin typeface="ＭＳ Ｐゴシック" panose="020B0600070205080204" pitchFamily="50" charset="-128"/>
              <a:ea typeface="ＭＳ Ｐゴシック" panose="020B0600070205080204" pitchFamily="50" charset="-128"/>
            </a:rPr>
            <a:t>円下回っている。新規・更新整備とも類似団体を下回っていることから、今後も、新規事業を抑えつつ既存施設の更新を図っていく。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繰出金は、住民一人当たり</a:t>
          </a:r>
          <a:r>
            <a:rPr kumimoji="1" lang="en-US" altLang="ja-JP" sz="1300">
              <a:latin typeface="ＭＳ Ｐゴシック" panose="020B0600070205080204" pitchFamily="50" charset="-128"/>
              <a:ea typeface="ＭＳ Ｐゴシック" panose="020B0600070205080204" pitchFamily="50" charset="-128"/>
            </a:rPr>
            <a:t>51,537</a:t>
          </a:r>
          <a:r>
            <a:rPr kumimoji="1" lang="ja-JP" altLang="en-US" sz="1300">
              <a:latin typeface="ＭＳ Ｐゴシック" panose="020B0600070205080204" pitchFamily="50" charset="-128"/>
              <a:ea typeface="ＭＳ Ｐゴシック" panose="020B0600070205080204" pitchFamily="50" charset="-128"/>
            </a:rPr>
            <a:t>円となっており、類似団体平均、全国平均、県平均を上回っている。急速な高齢化により、介護保険事業特別会計や後期高齢者医療特別会計などへの繰出金が全国平均等に比べて高く、年々増加している状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静岡県伊東市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65,433
64,564
124.02
33,053,065
31,486,311
1,053,305
16,745,501
22,069,222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168046</xdr:rowOff>
    </xdr:from>
    <xdr:to>
      <xdr:col>24</xdr:col>
      <xdr:colOff>63500</xdr:colOff>
      <xdr:row>36</xdr:row>
      <xdr:rowOff>25400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68796"/>
          <a:ext cx="8382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5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25400</xdr:rowOff>
    </xdr:from>
    <xdr:to>
      <xdr:col>19</xdr:col>
      <xdr:colOff>177800</xdr:colOff>
      <xdr:row>36</xdr:row>
      <xdr:rowOff>37744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197600"/>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17170</xdr:rowOff>
    </xdr:from>
    <xdr:to>
      <xdr:col>15</xdr:col>
      <xdr:colOff>50800</xdr:colOff>
      <xdr:row>36</xdr:row>
      <xdr:rowOff>37744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18937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134332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17170</xdr:rowOff>
    </xdr:from>
    <xdr:to>
      <xdr:col>10</xdr:col>
      <xdr:colOff>114300</xdr:colOff>
      <xdr:row>36</xdr:row>
      <xdr:rowOff>61519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189370"/>
          <a:ext cx="8890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154906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145762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117246</xdr:rowOff>
    </xdr:from>
    <xdr:to>
      <xdr:col>24</xdr:col>
      <xdr:colOff>114300</xdr:colOff>
      <xdr:row>36</xdr:row>
      <xdr:rowOff>47396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1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95673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9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146050</xdr:rowOff>
    </xdr:from>
    <xdr:to>
      <xdr:col>20</xdr:col>
      <xdr:colOff>38100</xdr:colOff>
      <xdr:row>36</xdr:row>
      <xdr:rowOff>76200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67327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158394</xdr:rowOff>
    </xdr:from>
    <xdr:to>
      <xdr:col>15</xdr:col>
      <xdr:colOff>101600</xdr:colOff>
      <xdr:row>36</xdr:row>
      <xdr:rowOff>88544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5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79671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51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137820</xdr:rowOff>
    </xdr:from>
    <xdr:to>
      <xdr:col>10</xdr:col>
      <xdr:colOff>165100</xdr:colOff>
      <xdr:row>36</xdr:row>
      <xdr:rowOff>67970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59097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3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10719</xdr:rowOff>
    </xdr:from>
    <xdr:to>
      <xdr:col>6</xdr:col>
      <xdr:colOff>38100</xdr:colOff>
      <xdr:row>36</xdr:row>
      <xdr:rowOff>112319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8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103446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75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67409</xdr:rowOff>
    </xdr:from>
    <xdr:to>
      <xdr:col>24</xdr:col>
      <xdr:colOff>63500</xdr:colOff>
      <xdr:row>56</xdr:row>
      <xdr:rowOff>83563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68609"/>
          <a:ext cx="8382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2695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3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60018</xdr:rowOff>
    </xdr:from>
    <xdr:to>
      <xdr:col>19</xdr:col>
      <xdr:colOff>177800</xdr:colOff>
      <xdr:row>56</xdr:row>
      <xdr:rowOff>83563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661218"/>
          <a:ext cx="889000" cy="2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111506</xdr:rowOff>
    </xdr:from>
    <xdr:to>
      <xdr:col>15</xdr:col>
      <xdr:colOff>50800</xdr:colOff>
      <xdr:row>56</xdr:row>
      <xdr:rowOff>60018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026906"/>
          <a:ext cx="889000" cy="63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112227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111506</xdr:rowOff>
    </xdr:from>
    <xdr:to>
      <xdr:col>10</xdr:col>
      <xdr:colOff>114300</xdr:colOff>
      <xdr:row>56</xdr:row>
      <xdr:rowOff>171003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026906"/>
          <a:ext cx="889000" cy="745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117675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41960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1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16609</xdr:rowOff>
    </xdr:from>
    <xdr:to>
      <xdr:col>24</xdr:col>
      <xdr:colOff>114300</xdr:colOff>
      <xdr:row>56</xdr:row>
      <xdr:rowOff>118209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1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39486</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46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32763</xdr:rowOff>
    </xdr:from>
    <xdr:to>
      <xdr:col>20</xdr:col>
      <xdr:colOff>38100</xdr:colOff>
      <xdr:row>56</xdr:row>
      <xdr:rowOff>134363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3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125490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9218</xdr:rowOff>
    </xdr:from>
    <xdr:to>
      <xdr:col>15</xdr:col>
      <xdr:colOff>101600</xdr:colOff>
      <xdr:row>56</xdr:row>
      <xdr:rowOff>110818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101945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0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60706</xdr:rowOff>
    </xdr:from>
    <xdr:to>
      <xdr:col>10</xdr:col>
      <xdr:colOff>165100</xdr:colOff>
      <xdr:row>52</xdr:row>
      <xdr:rowOff>162306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97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153433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06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120203</xdr:rowOff>
    </xdr:from>
    <xdr:to>
      <xdr:col>6</xdr:col>
      <xdr:colOff>38100</xdr:colOff>
      <xdr:row>57</xdr:row>
      <xdr:rowOff>50353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2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66880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49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76273</xdr:rowOff>
    </xdr:from>
    <xdr:to>
      <xdr:col>24</xdr:col>
      <xdr:colOff>63500</xdr:colOff>
      <xdr:row>76</xdr:row>
      <xdr:rowOff>26657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35023"/>
          <a:ext cx="838200" cy="12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90311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9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156063</xdr:rowOff>
    </xdr:from>
    <xdr:to>
      <xdr:col>19</xdr:col>
      <xdr:colOff>177800</xdr:colOff>
      <xdr:row>76</xdr:row>
      <xdr:rowOff>26657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14813"/>
          <a:ext cx="889000" cy="4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130363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60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156063</xdr:rowOff>
    </xdr:from>
    <xdr:to>
      <xdr:col>15</xdr:col>
      <xdr:colOff>50800</xdr:colOff>
      <xdr:row>77</xdr:row>
      <xdr:rowOff>50185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14813"/>
          <a:ext cx="889000" cy="23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50029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80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50185</xdr:rowOff>
    </xdr:from>
    <xdr:to>
      <xdr:col>10</xdr:col>
      <xdr:colOff>114300</xdr:colOff>
      <xdr:row>77</xdr:row>
      <xdr:rowOff>111610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51835"/>
          <a:ext cx="889000" cy="6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138679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4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38609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1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25473</xdr:rowOff>
    </xdr:from>
    <xdr:to>
      <xdr:col>24</xdr:col>
      <xdr:colOff>114300</xdr:colOff>
      <xdr:row>75</xdr:row>
      <xdr:rowOff>127073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8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48350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3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147307</xdr:rowOff>
    </xdr:from>
    <xdr:to>
      <xdr:col>20</xdr:col>
      <xdr:colOff>38100</xdr:colOff>
      <xdr:row>76</xdr:row>
      <xdr:rowOff>77457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0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93984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8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105264</xdr:rowOff>
    </xdr:from>
    <xdr:to>
      <xdr:col>15</xdr:col>
      <xdr:colOff>101600</xdr:colOff>
      <xdr:row>76</xdr:row>
      <xdr:rowOff>35415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640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51941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39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170835</xdr:rowOff>
    </xdr:from>
    <xdr:to>
      <xdr:col>10</xdr:col>
      <xdr:colOff>165100</xdr:colOff>
      <xdr:row>77</xdr:row>
      <xdr:rowOff>100985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0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117512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7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60810</xdr:rowOff>
    </xdr:from>
    <xdr:to>
      <xdr:col>6</xdr:col>
      <xdr:colOff>38100</xdr:colOff>
      <xdr:row>77</xdr:row>
      <xdr:rowOff>162410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6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7487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37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122065</xdr:rowOff>
    </xdr:from>
    <xdr:to>
      <xdr:col>24</xdr:col>
      <xdr:colOff>63500</xdr:colOff>
      <xdr:row>98</xdr:row>
      <xdr:rowOff>151978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924165"/>
          <a:ext cx="838200" cy="2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99857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730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110330</xdr:rowOff>
    </xdr:from>
    <xdr:to>
      <xdr:col>19</xdr:col>
      <xdr:colOff>177800</xdr:colOff>
      <xdr:row>98</xdr:row>
      <xdr:rowOff>122065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912430"/>
          <a:ext cx="8890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4379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6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110330</xdr:rowOff>
    </xdr:from>
    <xdr:to>
      <xdr:col>15</xdr:col>
      <xdr:colOff>50800</xdr:colOff>
      <xdr:row>99</xdr:row>
      <xdr:rowOff>37266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912430"/>
          <a:ext cx="889000" cy="98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165571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96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37091</xdr:rowOff>
    </xdr:from>
    <xdr:to>
      <xdr:col>10</xdr:col>
      <xdr:colOff>114300</xdr:colOff>
      <xdr:row>99</xdr:row>
      <xdr:rowOff>37266</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7010641"/>
          <a:ext cx="889000" cy="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79443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705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114354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708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101178</xdr:rowOff>
    </xdr:from>
    <xdr:to>
      <xdr:col>24</xdr:col>
      <xdr:colOff>114300</xdr:colOff>
      <xdr:row>99</xdr:row>
      <xdr:rowOff>31328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90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79605</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88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71265</xdr:rowOff>
    </xdr:from>
    <xdr:to>
      <xdr:col>20</xdr:col>
      <xdr:colOff>38100</xdr:colOff>
      <xdr:row>99</xdr:row>
      <xdr:rowOff>1415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7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163992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96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59530</xdr:rowOff>
    </xdr:from>
    <xdr:to>
      <xdr:col>15</xdr:col>
      <xdr:colOff>101600</xdr:colOff>
      <xdr:row>98</xdr:row>
      <xdr:rowOff>161130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86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6207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63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157916</xdr:rowOff>
    </xdr:from>
    <xdr:to>
      <xdr:col>10</xdr:col>
      <xdr:colOff>165100</xdr:colOff>
      <xdr:row>99</xdr:row>
      <xdr:rowOff>88066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6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104593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73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157741</xdr:rowOff>
    </xdr:from>
    <xdr:to>
      <xdr:col>6</xdr:col>
      <xdr:colOff>38100</xdr:colOff>
      <xdr:row>99</xdr:row>
      <xdr:rowOff>87891</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5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104418</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73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99532</xdr:rowOff>
    </xdr:from>
    <xdr:to>
      <xdr:col>55</xdr:col>
      <xdr:colOff>0</xdr:colOff>
      <xdr:row>36</xdr:row>
      <xdr:rowOff>105410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6271732"/>
          <a:ext cx="8382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8217</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523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97246</xdr:rowOff>
    </xdr:from>
    <xdr:to>
      <xdr:col>50</xdr:col>
      <xdr:colOff>114300</xdr:colOff>
      <xdr:row>36</xdr:row>
      <xdr:rowOff>105410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8750300" y="626944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125457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640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97246</xdr:rowOff>
    </xdr:from>
    <xdr:to>
      <xdr:col>45</xdr:col>
      <xdr:colOff>177800</xdr:colOff>
      <xdr:row>36</xdr:row>
      <xdr:rowOff>115207</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7861300" y="626944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119578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634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115207</xdr:rowOff>
    </xdr:from>
    <xdr:to>
      <xdr:col>41</xdr:col>
      <xdr:colOff>50800</xdr:colOff>
      <xdr:row>36</xdr:row>
      <xdr:rowOff>117166</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flipV="1">
          <a:off x="6972300" y="6287407"/>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109128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62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109128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62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48732</xdr:rowOff>
    </xdr:from>
    <xdr:to>
      <xdr:col>55</xdr:col>
      <xdr:colOff>50800</xdr:colOff>
      <xdr:row>36</xdr:row>
      <xdr:rowOff>150332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22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71609</xdr:rowOff>
    </xdr:from>
    <xdr:ext cx="469744"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072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54610</xdr:rowOff>
    </xdr:from>
    <xdr:to>
      <xdr:col>50</xdr:col>
      <xdr:colOff>165100</xdr:colOff>
      <xdr:row>36</xdr:row>
      <xdr:rowOff>156210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22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1287</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04428" y="600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46446</xdr:rowOff>
    </xdr:from>
    <xdr:to>
      <xdr:col>46</xdr:col>
      <xdr:colOff>38100</xdr:colOff>
      <xdr:row>36</xdr:row>
      <xdr:rowOff>148046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21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164573</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15428" y="5993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64407</xdr:rowOff>
    </xdr:from>
    <xdr:to>
      <xdr:col>41</xdr:col>
      <xdr:colOff>101600</xdr:colOff>
      <xdr:row>36</xdr:row>
      <xdr:rowOff>166007</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23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11084</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26428" y="601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66366</xdr:rowOff>
    </xdr:from>
    <xdr:to>
      <xdr:col>36</xdr:col>
      <xdr:colOff>165100</xdr:colOff>
      <xdr:row>36</xdr:row>
      <xdr:rowOff>167966</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23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13043</xdr:rowOff>
    </xdr:from>
    <xdr:ext cx="469744"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37428" y="601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91694</xdr:rowOff>
    </xdr:from>
    <xdr:to>
      <xdr:col>55</xdr:col>
      <xdr:colOff>0</xdr:colOff>
      <xdr:row>58</xdr:row>
      <xdr:rowOff>99276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035794"/>
          <a:ext cx="838200" cy="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99276</xdr:rowOff>
    </xdr:from>
    <xdr:to>
      <xdr:col>50</xdr:col>
      <xdr:colOff>114300</xdr:colOff>
      <xdr:row>58</xdr:row>
      <xdr:rowOff>116916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043376"/>
          <a:ext cx="889000" cy="1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116916</xdr:rowOff>
    </xdr:from>
    <xdr:to>
      <xdr:col>45</xdr:col>
      <xdr:colOff>177800</xdr:colOff>
      <xdr:row>58</xdr:row>
      <xdr:rowOff>123546</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061016"/>
          <a:ext cx="8890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118516</xdr:rowOff>
    </xdr:from>
    <xdr:to>
      <xdr:col>41</xdr:col>
      <xdr:colOff>50800</xdr:colOff>
      <xdr:row>58</xdr:row>
      <xdr:rowOff>123546</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10062616"/>
          <a:ext cx="8890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58170</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26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51617</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37428" y="965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40894</xdr:rowOff>
    </xdr:from>
    <xdr:to>
      <xdr:col>55</xdr:col>
      <xdr:colOff>50800</xdr:colOff>
      <xdr:row>58</xdr:row>
      <xdr:rowOff>142494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98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127271</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89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48476</xdr:rowOff>
    </xdr:from>
    <xdr:to>
      <xdr:col>50</xdr:col>
      <xdr:colOff>165100</xdr:colOff>
      <xdr:row>58</xdr:row>
      <xdr:rowOff>150076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99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141203</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08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66116</xdr:rowOff>
    </xdr:from>
    <xdr:to>
      <xdr:col>46</xdr:col>
      <xdr:colOff>38100</xdr:colOff>
      <xdr:row>58</xdr:row>
      <xdr:rowOff>167716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01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158843</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10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72746</xdr:rowOff>
    </xdr:from>
    <xdr:to>
      <xdr:col>41</xdr:col>
      <xdr:colOff>101600</xdr:colOff>
      <xdr:row>59</xdr:row>
      <xdr:rowOff>2896</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01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165473</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10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67716</xdr:rowOff>
    </xdr:from>
    <xdr:to>
      <xdr:col>36</xdr:col>
      <xdr:colOff>165100</xdr:colOff>
      <xdr:row>58</xdr:row>
      <xdr:rowOff>169316</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0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160443</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10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96886</xdr:rowOff>
    </xdr:from>
    <xdr:to>
      <xdr:col>55</xdr:col>
      <xdr:colOff>0</xdr:colOff>
      <xdr:row>75</xdr:row>
      <xdr:rowOff>98552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9639300" y="12955636"/>
          <a:ext cx="838200" cy="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105275</xdr:rowOff>
    </xdr:from>
    <xdr:ext cx="469744" cy="259045"/>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306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98552</xdr:rowOff>
    </xdr:from>
    <xdr:to>
      <xdr:col>50</xdr:col>
      <xdr:colOff>114300</xdr:colOff>
      <xdr:row>76</xdr:row>
      <xdr:rowOff>64948</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8750300" y="12957302"/>
          <a:ext cx="889000" cy="13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158146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92935</xdr:rowOff>
    </xdr:from>
    <xdr:to>
      <xdr:col>45</xdr:col>
      <xdr:colOff>177800</xdr:colOff>
      <xdr:row>76</xdr:row>
      <xdr:rowOff>64948</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7861300" y="12608785"/>
          <a:ext cx="889000" cy="48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159191</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360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92935</xdr:rowOff>
    </xdr:from>
    <xdr:to>
      <xdr:col>41</xdr:col>
      <xdr:colOff>50800</xdr:colOff>
      <xdr:row>77</xdr:row>
      <xdr:rowOff>4794</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972300" y="12608785"/>
          <a:ext cx="889000" cy="59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29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82676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45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46086</xdr:rowOff>
    </xdr:from>
    <xdr:to>
      <xdr:col>55</xdr:col>
      <xdr:colOff>50800</xdr:colOff>
      <xdr:row>75</xdr:row>
      <xdr:rowOff>147687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10426700" y="129048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68963</xdr:rowOff>
    </xdr:from>
    <xdr:ext cx="534377" cy="259045"/>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275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47752</xdr:rowOff>
    </xdr:from>
    <xdr:to>
      <xdr:col>50</xdr:col>
      <xdr:colOff>165100</xdr:colOff>
      <xdr:row>75</xdr:row>
      <xdr:rowOff>149352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9588500" y="1290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165879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372111" y="1268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14148</xdr:rowOff>
    </xdr:from>
    <xdr:to>
      <xdr:col>46</xdr:col>
      <xdr:colOff>38100</xdr:colOff>
      <xdr:row>76</xdr:row>
      <xdr:rowOff>115748</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8699500" y="1304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132275</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483111" y="1281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42135</xdr:rowOff>
    </xdr:from>
    <xdr:to>
      <xdr:col>41</xdr:col>
      <xdr:colOff>101600</xdr:colOff>
      <xdr:row>73</xdr:row>
      <xdr:rowOff>143735</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810500" y="1255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160262</xdr:rowOff>
    </xdr:from>
    <xdr:ext cx="534377"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594111" y="1233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125444</xdr:rowOff>
    </xdr:from>
    <xdr:to>
      <xdr:col>36</xdr:col>
      <xdr:colOff>165100</xdr:colOff>
      <xdr:row>77</xdr:row>
      <xdr:rowOff>55594</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921500" y="1315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72121</xdr:rowOff>
    </xdr:from>
    <xdr:ext cx="534377"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05111" y="1293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33263</xdr:rowOff>
    </xdr:from>
    <xdr:to>
      <xdr:col>55</xdr:col>
      <xdr:colOff>0</xdr:colOff>
      <xdr:row>96</xdr:row>
      <xdr:rowOff>74526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492463"/>
          <a:ext cx="838200" cy="4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30978</xdr:rowOff>
    </xdr:from>
    <xdr:to>
      <xdr:col>50</xdr:col>
      <xdr:colOff>114300</xdr:colOff>
      <xdr:row>96</xdr:row>
      <xdr:rowOff>74526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490178"/>
          <a:ext cx="889000" cy="4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1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30978</xdr:rowOff>
    </xdr:from>
    <xdr:to>
      <xdr:col>45</xdr:col>
      <xdr:colOff>177800</xdr:colOff>
      <xdr:row>96</xdr:row>
      <xdr:rowOff>130259</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490178"/>
          <a:ext cx="889000" cy="9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96427</xdr:rowOff>
    </xdr:from>
    <xdr:to>
      <xdr:col>41</xdr:col>
      <xdr:colOff>50800</xdr:colOff>
      <xdr:row>96</xdr:row>
      <xdr:rowOff>130259</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555627"/>
          <a:ext cx="889000" cy="3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119519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23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133943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25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153913</xdr:rowOff>
    </xdr:from>
    <xdr:to>
      <xdr:col>55</xdr:col>
      <xdr:colOff>50800</xdr:colOff>
      <xdr:row>96</xdr:row>
      <xdr:rowOff>84063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44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132340</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42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23726</xdr:rowOff>
    </xdr:from>
    <xdr:to>
      <xdr:col>50</xdr:col>
      <xdr:colOff>165100</xdr:colOff>
      <xdr:row>96</xdr:row>
      <xdr:rowOff>125326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48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116453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57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151628</xdr:rowOff>
    </xdr:from>
    <xdr:to>
      <xdr:col>46</xdr:col>
      <xdr:colOff>38100</xdr:colOff>
      <xdr:row>96</xdr:row>
      <xdr:rowOff>81778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43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72905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53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79459</xdr:rowOff>
    </xdr:from>
    <xdr:to>
      <xdr:col>41</xdr:col>
      <xdr:colOff>101600</xdr:colOff>
      <xdr:row>97</xdr:row>
      <xdr:rowOff>9609</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53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736</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63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45627</xdr:rowOff>
    </xdr:from>
    <xdr:to>
      <xdr:col>36</xdr:col>
      <xdr:colOff>165100</xdr:colOff>
      <xdr:row>96</xdr:row>
      <xdr:rowOff>147227</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50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138354</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59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86703</xdr:rowOff>
    </xdr:from>
    <xdr:to>
      <xdr:col>85</xdr:col>
      <xdr:colOff>127000</xdr:colOff>
      <xdr:row>37</xdr:row>
      <xdr:rowOff>91008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430353"/>
          <a:ext cx="8382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87901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431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91008</xdr:rowOff>
    </xdr:from>
    <xdr:to>
      <xdr:col>81</xdr:col>
      <xdr:colOff>50800</xdr:colOff>
      <xdr:row>37</xdr:row>
      <xdr:rowOff>121450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434658"/>
          <a:ext cx="889000" cy="3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65155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58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62052</xdr:rowOff>
    </xdr:from>
    <xdr:to>
      <xdr:col>76</xdr:col>
      <xdr:colOff>114300</xdr:colOff>
      <xdr:row>37</xdr:row>
      <xdr:rowOff>121450</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234252"/>
          <a:ext cx="889000" cy="23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72318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58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62052</xdr:rowOff>
    </xdr:from>
    <xdr:to>
      <xdr:col>71</xdr:col>
      <xdr:colOff>177800</xdr:colOff>
      <xdr:row>37</xdr:row>
      <xdr:rowOff>51956</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234252"/>
          <a:ext cx="889000" cy="16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54259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6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70794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35903</xdr:rowOff>
    </xdr:from>
    <xdr:to>
      <xdr:col>85</xdr:col>
      <xdr:colOff>177800</xdr:colOff>
      <xdr:row>37</xdr:row>
      <xdr:rowOff>137503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37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58780</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2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40208</xdr:rowOff>
    </xdr:from>
    <xdr:to>
      <xdr:col>81</xdr:col>
      <xdr:colOff>101600</xdr:colOff>
      <xdr:row>37</xdr:row>
      <xdr:rowOff>141808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38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158335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15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70650</xdr:rowOff>
    </xdr:from>
    <xdr:to>
      <xdr:col>76</xdr:col>
      <xdr:colOff>165100</xdr:colOff>
      <xdr:row>38</xdr:row>
      <xdr:rowOff>800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41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17327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18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11252</xdr:rowOff>
    </xdr:from>
    <xdr:to>
      <xdr:col>72</xdr:col>
      <xdr:colOff>38100</xdr:colOff>
      <xdr:row>36</xdr:row>
      <xdr:rowOff>112852</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18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129379</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595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1156</xdr:rowOff>
    </xdr:from>
    <xdr:to>
      <xdr:col>67</xdr:col>
      <xdr:colOff>101600</xdr:colOff>
      <xdr:row>37</xdr:row>
      <xdr:rowOff>102756</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34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119283</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12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89326</xdr:rowOff>
    </xdr:from>
    <xdr:to>
      <xdr:col>85</xdr:col>
      <xdr:colOff>127000</xdr:colOff>
      <xdr:row>57</xdr:row>
      <xdr:rowOff>87514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690526"/>
          <a:ext cx="838200" cy="16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20105</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621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37483</xdr:rowOff>
    </xdr:from>
    <xdr:to>
      <xdr:col>81</xdr:col>
      <xdr:colOff>50800</xdr:colOff>
      <xdr:row>57</xdr:row>
      <xdr:rowOff>87514</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4592300" y="9810133"/>
          <a:ext cx="889000" cy="5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46256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47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37483</xdr:rowOff>
    </xdr:from>
    <xdr:to>
      <xdr:col>76</xdr:col>
      <xdr:colOff>114300</xdr:colOff>
      <xdr:row>58</xdr:row>
      <xdr:rowOff>7863</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3703300" y="9810133"/>
          <a:ext cx="889000" cy="14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137528</xdr:rowOff>
    </xdr:from>
    <xdr:to>
      <xdr:col>71</xdr:col>
      <xdr:colOff>177800</xdr:colOff>
      <xdr:row>58</xdr:row>
      <xdr:rowOff>7863</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2814300" y="9910178"/>
          <a:ext cx="889000" cy="4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145942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75206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5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38526</xdr:rowOff>
    </xdr:from>
    <xdr:to>
      <xdr:col>85</xdr:col>
      <xdr:colOff>177800</xdr:colOff>
      <xdr:row>56</xdr:row>
      <xdr:rowOff>140126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63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61403</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49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36714</xdr:rowOff>
    </xdr:from>
    <xdr:to>
      <xdr:col>81</xdr:col>
      <xdr:colOff>101600</xdr:colOff>
      <xdr:row>57</xdr:row>
      <xdr:rowOff>138314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80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129441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90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158133</xdr:rowOff>
    </xdr:from>
    <xdr:to>
      <xdr:col>76</xdr:col>
      <xdr:colOff>165100</xdr:colOff>
      <xdr:row>57</xdr:row>
      <xdr:rowOff>88283</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75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79410</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85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128513</xdr:rowOff>
    </xdr:from>
    <xdr:to>
      <xdr:col>72</xdr:col>
      <xdr:colOff>38100</xdr:colOff>
      <xdr:row>58</xdr:row>
      <xdr:rowOff>58663</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90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49790</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99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86728</xdr:rowOff>
    </xdr:from>
    <xdr:to>
      <xdr:col>67</xdr:col>
      <xdr:colOff>101600</xdr:colOff>
      <xdr:row>58</xdr:row>
      <xdr:rowOff>16878</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85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8005</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95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98780</xdr:rowOff>
    </xdr:from>
    <xdr:to>
      <xdr:col>85</xdr:col>
      <xdr:colOff>127000</xdr:colOff>
      <xdr:row>78</xdr:row>
      <xdr:rowOff>137596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471880"/>
          <a:ext cx="838200" cy="3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135860</xdr:rowOff>
    </xdr:from>
    <xdr:to>
      <xdr:col>81</xdr:col>
      <xdr:colOff>50800</xdr:colOff>
      <xdr:row>78</xdr:row>
      <xdr:rowOff>137596</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08960"/>
          <a:ext cx="889000" cy="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112999</xdr:rowOff>
    </xdr:from>
    <xdr:to>
      <xdr:col>76</xdr:col>
      <xdr:colOff>114300</xdr:colOff>
      <xdr:row>78</xdr:row>
      <xdr:rowOff>135860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48609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24898</xdr:rowOff>
    </xdr:from>
    <xdr:to>
      <xdr:col>71</xdr:col>
      <xdr:colOff>177800</xdr:colOff>
      <xdr:row>78</xdr:row>
      <xdr:rowOff>112999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397998"/>
          <a:ext cx="889000" cy="8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122511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49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47980</xdr:rowOff>
    </xdr:from>
    <xdr:to>
      <xdr:col>85</xdr:col>
      <xdr:colOff>177800</xdr:colOff>
      <xdr:row>78</xdr:row>
      <xdr:rowOff>149580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2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378565"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96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86796</xdr:rowOff>
    </xdr:from>
    <xdr:to>
      <xdr:col>81</xdr:col>
      <xdr:colOff>101600</xdr:colOff>
      <xdr:row>79</xdr:row>
      <xdr:rowOff>16946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5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8073</xdr:rowOff>
    </xdr:from>
    <xdr:ext cx="313932"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24333" y="135526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85060</xdr:rowOff>
    </xdr:from>
    <xdr:to>
      <xdr:col>76</xdr:col>
      <xdr:colOff>165100</xdr:colOff>
      <xdr:row>79</xdr:row>
      <xdr:rowOff>15210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5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6337</xdr:rowOff>
    </xdr:from>
    <xdr:ext cx="313932"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35333" y="135508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62199</xdr:rowOff>
    </xdr:from>
    <xdr:to>
      <xdr:col>72</xdr:col>
      <xdr:colOff>38100</xdr:colOff>
      <xdr:row>78</xdr:row>
      <xdr:rowOff>163799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3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154926</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528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145548</xdr:rowOff>
    </xdr:from>
    <xdr:to>
      <xdr:col>67</xdr:col>
      <xdr:colOff>101600</xdr:colOff>
      <xdr:row>78</xdr:row>
      <xdr:rowOff>75698</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34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92225</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12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80048</xdr:rowOff>
    </xdr:from>
    <xdr:to>
      <xdr:col>85</xdr:col>
      <xdr:colOff>127000</xdr:colOff>
      <xdr:row>96</xdr:row>
      <xdr:rowOff>91960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539248"/>
          <a:ext cx="838200" cy="1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34408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493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91960</xdr:rowOff>
    </xdr:from>
    <xdr:to>
      <xdr:col>81</xdr:col>
      <xdr:colOff>50800</xdr:colOff>
      <xdr:row>96</xdr:row>
      <xdr:rowOff>106527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551160"/>
          <a:ext cx="889000" cy="1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141367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106527</xdr:rowOff>
    </xdr:from>
    <xdr:to>
      <xdr:col>76</xdr:col>
      <xdr:colOff>114300</xdr:colOff>
      <xdr:row>96</xdr:row>
      <xdr:rowOff>111328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565727"/>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102960</xdr:rowOff>
    </xdr:from>
    <xdr:to>
      <xdr:col>71</xdr:col>
      <xdr:colOff>177800</xdr:colOff>
      <xdr:row>96</xdr:row>
      <xdr:rowOff>111328</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562160"/>
          <a:ext cx="889000" cy="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167645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151567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29248</xdr:rowOff>
    </xdr:from>
    <xdr:to>
      <xdr:col>85</xdr:col>
      <xdr:colOff>177800</xdr:colOff>
      <xdr:row>96</xdr:row>
      <xdr:rowOff>130848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48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52125</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33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41160</xdr:rowOff>
    </xdr:from>
    <xdr:to>
      <xdr:col>81</xdr:col>
      <xdr:colOff>101600</xdr:colOff>
      <xdr:row>96</xdr:row>
      <xdr:rowOff>142760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50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159287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27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55727</xdr:rowOff>
    </xdr:from>
    <xdr:to>
      <xdr:col>76</xdr:col>
      <xdr:colOff>165100</xdr:colOff>
      <xdr:row>96</xdr:row>
      <xdr:rowOff>157327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51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148454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60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60528</xdr:rowOff>
    </xdr:from>
    <xdr:to>
      <xdr:col>72</xdr:col>
      <xdr:colOff>38100</xdr:colOff>
      <xdr:row>96</xdr:row>
      <xdr:rowOff>162128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51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153255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61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52160</xdr:rowOff>
    </xdr:from>
    <xdr:to>
      <xdr:col>67</xdr:col>
      <xdr:colOff>101600</xdr:colOff>
      <xdr:row>96</xdr:row>
      <xdr:rowOff>153760</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51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170287</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28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総務費は、住民一人当たり</a:t>
          </a:r>
          <a:r>
            <a:rPr kumimoji="1" lang="en-US" altLang="ja-JP" sz="1200">
              <a:latin typeface="ＭＳ Ｐゴシック" panose="020B0600070205080204" pitchFamily="50" charset="-128"/>
              <a:ea typeface="ＭＳ Ｐゴシック" panose="020B0600070205080204" pitchFamily="50" charset="-128"/>
            </a:rPr>
            <a:t>64,487</a:t>
          </a:r>
          <a:r>
            <a:rPr kumimoji="1" lang="ja-JP" altLang="en-US" sz="1200">
              <a:latin typeface="ＭＳ Ｐゴシック" panose="020B0600070205080204" pitchFamily="50" charset="-128"/>
              <a:ea typeface="ＭＳ Ｐゴシック" panose="020B0600070205080204" pitchFamily="50" charset="-128"/>
            </a:rPr>
            <a:t>円で、類似団体平均は上回り、全国平均は下回り、前年度を</a:t>
          </a:r>
          <a:r>
            <a:rPr kumimoji="1" lang="en-US" altLang="ja-JP" sz="1200">
              <a:latin typeface="ＭＳ Ｐゴシック" panose="020B0600070205080204" pitchFamily="50" charset="-128"/>
              <a:ea typeface="ＭＳ Ｐゴシック" panose="020B0600070205080204" pitchFamily="50" charset="-128"/>
            </a:rPr>
            <a:t>2,120</a:t>
          </a:r>
          <a:r>
            <a:rPr kumimoji="1" lang="ja-JP" altLang="en-US" sz="1200">
              <a:latin typeface="ＭＳ Ｐゴシック" panose="020B0600070205080204" pitchFamily="50" charset="-128"/>
              <a:ea typeface="ＭＳ Ｐゴシック" panose="020B0600070205080204" pitchFamily="50" charset="-128"/>
            </a:rPr>
            <a:t>円上回っている。退職者数は減となっているものの、ふるさと伊東応援基金や競輪事業収益金活用基金の積立額の増により、前年度を上回った。</a:t>
          </a:r>
        </a:p>
        <a:p>
          <a:r>
            <a:rPr kumimoji="1" lang="ja-JP" altLang="en-US" sz="1200">
              <a:latin typeface="ＭＳ Ｐゴシック" panose="020B0600070205080204" pitchFamily="50" charset="-128"/>
              <a:ea typeface="ＭＳ Ｐゴシック" panose="020B0600070205080204" pitchFamily="50" charset="-128"/>
            </a:rPr>
            <a:t>　民生費は、住民一人当たり</a:t>
          </a:r>
          <a:r>
            <a:rPr kumimoji="1" lang="en-US" altLang="ja-JP" sz="1200">
              <a:latin typeface="ＭＳ Ｐゴシック" panose="020B0600070205080204" pitchFamily="50" charset="-128"/>
              <a:ea typeface="ＭＳ Ｐゴシック" panose="020B0600070205080204" pitchFamily="50" charset="-128"/>
            </a:rPr>
            <a:t>198,659</a:t>
          </a:r>
          <a:r>
            <a:rPr kumimoji="1" lang="ja-JP" altLang="en-US" sz="1200">
              <a:latin typeface="ＭＳ Ｐゴシック" panose="020B0600070205080204" pitchFamily="50" charset="-128"/>
              <a:ea typeface="ＭＳ Ｐゴシック" panose="020B0600070205080204" pitchFamily="50" charset="-128"/>
            </a:rPr>
            <a:t>円となっている。新型コロナウイルス感染症対応地方創生臨時交付金や物価高騰対応重点支援地方創生臨時交付金を財源とした住民税非課税世帯等を対象とした給付金事業の実施のほか、生活保護費が高止まりしているのに加え、障害者自立支援関係の扶助費が増加していること、急速な高齢化の進展により、介護保険事業特別会計や後期高齢者医療特別会計への繰出金が年々増加しているため、今後も増嵩していくことが予想される。</a:t>
          </a:r>
        </a:p>
        <a:p>
          <a:r>
            <a:rPr kumimoji="1" lang="ja-JP" altLang="en-US" sz="1200">
              <a:latin typeface="ＭＳ Ｐゴシック" panose="020B0600070205080204" pitchFamily="50" charset="-128"/>
              <a:ea typeface="ＭＳ Ｐゴシック" panose="020B0600070205080204" pitchFamily="50" charset="-128"/>
            </a:rPr>
            <a:t>　教育費は、住民一人当たり</a:t>
          </a:r>
          <a:r>
            <a:rPr kumimoji="1" lang="en-US" altLang="ja-JP" sz="1200">
              <a:latin typeface="ＭＳ Ｐゴシック" panose="020B0600070205080204" pitchFamily="50" charset="-128"/>
              <a:ea typeface="ＭＳ Ｐゴシック" panose="020B0600070205080204" pitchFamily="50" charset="-128"/>
            </a:rPr>
            <a:t>52,085</a:t>
          </a:r>
          <a:r>
            <a:rPr kumimoji="1" lang="ja-JP" altLang="en-US" sz="1200">
              <a:latin typeface="ＭＳ Ｐゴシック" panose="020B0600070205080204" pitchFamily="50" charset="-128"/>
              <a:ea typeface="ＭＳ Ｐゴシック" panose="020B0600070205080204" pitchFamily="50" charset="-128"/>
            </a:rPr>
            <a:t>円で、類似団体平均とほぼ同額、全国平均は下回っている。学校施設については老朽化が進んでいるものの、少子化による統廃合を検討しており、更新については、統廃合と合わせ検討していく。</a:t>
          </a:r>
        </a:p>
        <a:p>
          <a:r>
            <a:rPr kumimoji="1" lang="ja-JP" altLang="en-US" sz="1200">
              <a:latin typeface="ＭＳ Ｐゴシック" panose="020B0600070205080204" pitchFamily="50" charset="-128"/>
              <a:ea typeface="ＭＳ Ｐゴシック" panose="020B0600070205080204" pitchFamily="50" charset="-128"/>
            </a:rPr>
            <a:t>　公債費については、住民一人当たり</a:t>
          </a:r>
          <a:r>
            <a:rPr kumimoji="1" lang="en-US" altLang="ja-JP" sz="1200">
              <a:latin typeface="ＭＳ Ｐゴシック" panose="020B0600070205080204" pitchFamily="50" charset="-128"/>
              <a:ea typeface="ＭＳ Ｐゴシック" panose="020B0600070205080204" pitchFamily="50" charset="-128"/>
            </a:rPr>
            <a:t>37,697</a:t>
          </a:r>
          <a:r>
            <a:rPr kumimoji="1" lang="ja-JP" altLang="en-US" sz="1200">
              <a:latin typeface="ＭＳ Ｐゴシック" panose="020B0600070205080204" pitchFamily="50" charset="-128"/>
              <a:ea typeface="ＭＳ Ｐゴシック" panose="020B0600070205080204" pitchFamily="50" charset="-128"/>
            </a:rPr>
            <a:t>円で、類似団体平均は上回り、全国平均は下回っている。学校給食センターや健康福祉センター建設事業などの大規模事業で借り入れた地方債の元金償還が本格化しているものの、高金利債の償還が進んだことにより利子が減少したことによる。今後は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年度に実施した市民運動場人工芝生化事業や今後実施される新図書館建設事業などにより、増加していくことが見込まれる。</a:t>
          </a:r>
        </a:p>
        <a:p>
          <a:r>
            <a:rPr kumimoji="1" lang="ja-JP" altLang="en-US" sz="1200">
              <a:latin typeface="ＭＳ Ｐゴシック" panose="020B0600070205080204" pitchFamily="50" charset="-128"/>
              <a:ea typeface="ＭＳ Ｐゴシック" panose="020B0600070205080204" pitchFamily="50" charset="-128"/>
            </a:rPr>
            <a:t>　今後は、義務的経費の増嵩により、当市財政の硬直化が懸念されるため、経常経費の更なる削減と、市税等自主財源の確保に向けて様々な取組を実施していく。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静岡県伊東市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財政調整基金は、</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451</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積立てを実施したものの、新型コロナウイルス感染症対応地方創生臨時交付金を活用した給付型商品券事業や物価高騰対応重点支援地方創生臨時交付金を活用したキャッシュレス決済ポイント還元事業の一層の効果的な実施に当たって一定規模の一般財源が必要であったことなどから、</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700</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百万円の取崩しを実施したため、基金残高は</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3,162</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百万円となり、標準財政規模に対する残高の比率は</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18.88</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％、対前年度比</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1.89</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ポイント減少している。</a:t>
          </a:r>
          <a:endPar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実質収支額は、</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1.02</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ポイント増加している。財政調整基金繰入金やふるさと伊東応援基金繰入金の増加などが原因である。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実質単年度収支は、財政調整基金を取り崩したことから、▲</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0.37</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今後も、引き続き行財政改革の推進を図り、基金残高を増やしながら、自主財源の確保に努め、財政運営の健全性確保を図っていく。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静岡県伊東市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連結実質赤字比率については、これまでの徹底した経営改善努力の結果、平成</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26</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年度に累積赤字を解消した競輪事業特別会計が、黒字を維持出来ていることから、全会計において収支が黒字となっている。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病院事業会計については、伊東市民病院に対して交付する医療従事者確保対策事業交付金の減により、黒字幅が増加した。</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水道事業会計及び下水道事業会計については、給水人口の減少や物価高騰等によるコストの増により、黒字幅が減少した。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一般会計については、基金取崩し増加などにより黒字幅が増加した。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国民健康保険事業特別会計及び介護保険事業特別会計については、基金積立金の増加や保険税（料）収入の落ち込みなどにより黒字幅が減少した。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車券売上が好調な競輪事業会計については、黒字幅が増加した。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全ての会計において、黒字を維持しているものの、介護保険事業特別会計及び後期高齢者医療特別会計においては、一般会計からの繰出金が大きくなってきており、下水道事業会計についても、一般会計の負担が大きくなっていることから、個別会計においても、効率的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33053065</v>
      </c>
      <c r="BO4" s="485"/>
      <c r="BP4" s="485"/>
      <c r="BQ4" s="485"/>
      <c r="BR4" s="485"/>
      <c r="BS4" s="485"/>
      <c r="BT4" s="485"/>
      <c r="BU4" s="486"/>
      <c r="BV4" s="484">
        <v>31243880</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6.3</v>
      </c>
      <c r="CU4" s="625"/>
      <c r="CV4" s="625"/>
      <c r="CW4" s="625"/>
      <c r="CX4" s="625"/>
      <c r="CY4" s="625"/>
      <c r="CZ4" s="625"/>
      <c r="DA4" s="626"/>
      <c r="DB4" s="624">
        <v>5.3</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31486311</v>
      </c>
      <c r="BO5" s="456"/>
      <c r="BP5" s="456"/>
      <c r="BQ5" s="456"/>
      <c r="BR5" s="456"/>
      <c r="BS5" s="456"/>
      <c r="BT5" s="456"/>
      <c r="BU5" s="457"/>
      <c r="BV5" s="455">
        <v>30134406</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88.1</v>
      </c>
      <c r="CU5" s="453"/>
      <c r="CV5" s="453"/>
      <c r="CW5" s="453"/>
      <c r="CX5" s="453"/>
      <c r="CY5" s="453"/>
      <c r="CZ5" s="453"/>
      <c r="DA5" s="454"/>
      <c r="DB5" s="452">
        <v>88.8</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1566754</v>
      </c>
      <c r="BO6" s="456"/>
      <c r="BP6" s="456"/>
      <c r="BQ6" s="456"/>
      <c r="BR6" s="456"/>
      <c r="BS6" s="456"/>
      <c r="BT6" s="456"/>
      <c r="BU6" s="457"/>
      <c r="BV6" s="455">
        <v>1109474</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89</v>
      </c>
      <c r="CU6" s="599"/>
      <c r="CV6" s="599"/>
      <c r="CW6" s="599"/>
      <c r="CX6" s="599"/>
      <c r="CY6" s="599"/>
      <c r="CZ6" s="599"/>
      <c r="DA6" s="600"/>
      <c r="DB6" s="598">
        <v>90.9</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513449</v>
      </c>
      <c r="BO7" s="456"/>
      <c r="BP7" s="456"/>
      <c r="BQ7" s="456"/>
      <c r="BR7" s="456"/>
      <c r="BS7" s="456"/>
      <c r="BT7" s="456"/>
      <c r="BU7" s="457"/>
      <c r="BV7" s="455">
        <v>244291</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16745501</v>
      </c>
      <c r="CU7" s="456"/>
      <c r="CV7" s="456"/>
      <c r="CW7" s="456"/>
      <c r="CX7" s="456"/>
      <c r="CY7" s="456"/>
      <c r="CZ7" s="456"/>
      <c r="DA7" s="457"/>
      <c r="DB7" s="455">
        <v>16421195</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1053305</v>
      </c>
      <c r="BO8" s="456"/>
      <c r="BP8" s="456"/>
      <c r="BQ8" s="456"/>
      <c r="BR8" s="456"/>
      <c r="BS8" s="456"/>
      <c r="BT8" s="456"/>
      <c r="BU8" s="457"/>
      <c r="BV8" s="455">
        <v>865183</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0.65</v>
      </c>
      <c r="CU8" s="559"/>
      <c r="CV8" s="559"/>
      <c r="CW8" s="559"/>
      <c r="CX8" s="559"/>
      <c r="CY8" s="559"/>
      <c r="CZ8" s="559"/>
      <c r="DA8" s="560"/>
      <c r="DB8" s="558">
        <v>0.68</v>
      </c>
      <c r="DC8" s="559"/>
      <c r="DD8" s="559"/>
      <c r="DE8" s="559"/>
      <c r="DF8" s="559"/>
      <c r="DG8" s="559"/>
      <c r="DH8" s="559"/>
      <c r="DI8" s="560"/>
    </row>
    <row r="9" spans="1:119" ht="18.75" customHeight="1" thickBot="1" x14ac:dyDescent="0.25">
      <c r="A9" s="181"/>
      <c r="B9" s="587" t="s">
        <v>106</v>
      </c>
      <c r="C9" s="588"/>
      <c r="D9" s="588"/>
      <c r="E9" s="588"/>
      <c r="F9" s="588"/>
      <c r="G9" s="588"/>
      <c r="H9" s="588"/>
      <c r="I9" s="588"/>
      <c r="J9" s="588"/>
      <c r="K9" s="506"/>
      <c r="L9" s="589" t="s">
        <v>107</v>
      </c>
      <c r="M9" s="590"/>
      <c r="N9" s="590"/>
      <c r="O9" s="590"/>
      <c r="P9" s="590"/>
      <c r="Q9" s="591"/>
      <c r="R9" s="592">
        <v>65491</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110</v>
      </c>
      <c r="AV9" s="514"/>
      <c r="AW9" s="514"/>
      <c r="AX9" s="514"/>
      <c r="AY9" s="469" t="s">
        <v>111</v>
      </c>
      <c r="AZ9" s="470"/>
      <c r="BA9" s="470"/>
      <c r="BB9" s="470"/>
      <c r="BC9" s="470"/>
      <c r="BD9" s="470"/>
      <c r="BE9" s="470"/>
      <c r="BF9" s="470"/>
      <c r="BG9" s="470"/>
      <c r="BH9" s="470"/>
      <c r="BI9" s="470"/>
      <c r="BJ9" s="470"/>
      <c r="BK9" s="470"/>
      <c r="BL9" s="470"/>
      <c r="BM9" s="471"/>
      <c r="BN9" s="455">
        <v>188122</v>
      </c>
      <c r="BO9" s="456"/>
      <c r="BP9" s="456"/>
      <c r="BQ9" s="456"/>
      <c r="BR9" s="456"/>
      <c r="BS9" s="456"/>
      <c r="BT9" s="456"/>
      <c r="BU9" s="457"/>
      <c r="BV9" s="455">
        <v>-35800</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10.1</v>
      </c>
      <c r="CU9" s="453"/>
      <c r="CV9" s="453"/>
      <c r="CW9" s="453"/>
      <c r="CX9" s="453"/>
      <c r="CY9" s="453"/>
      <c r="CZ9" s="453"/>
      <c r="DA9" s="454"/>
      <c r="DB9" s="452">
        <v>11.1</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113</v>
      </c>
      <c r="M10" s="412"/>
      <c r="N10" s="412"/>
      <c r="O10" s="412"/>
      <c r="P10" s="412"/>
      <c r="Q10" s="413"/>
      <c r="R10" s="408">
        <v>68345</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450144</v>
      </c>
      <c r="BO10" s="456"/>
      <c r="BP10" s="456"/>
      <c r="BQ10" s="456"/>
      <c r="BR10" s="456"/>
      <c r="BS10" s="456"/>
      <c r="BT10" s="456"/>
      <c r="BU10" s="457"/>
      <c r="BV10" s="455">
        <v>460029</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65433</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700000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64564</v>
      </c>
      <c r="S13" s="543"/>
      <c r="T13" s="543"/>
      <c r="U13" s="543"/>
      <c r="V13" s="544"/>
      <c r="W13" s="545" t="s">
        <v>131</v>
      </c>
      <c r="X13" s="441"/>
      <c r="Y13" s="441"/>
      <c r="Z13" s="441"/>
      <c r="AA13" s="441"/>
      <c r="AB13" s="442"/>
      <c r="AC13" s="408">
        <v>712</v>
      </c>
      <c r="AD13" s="409"/>
      <c r="AE13" s="409"/>
      <c r="AF13" s="409"/>
      <c r="AG13" s="410"/>
      <c r="AH13" s="408">
        <v>789</v>
      </c>
      <c r="AI13" s="409"/>
      <c r="AJ13" s="409"/>
      <c r="AK13" s="409"/>
      <c r="AL13" s="468"/>
      <c r="AM13" s="512" t="s">
        <v>132</v>
      </c>
      <c r="AN13" s="412"/>
      <c r="AO13" s="412"/>
      <c r="AP13" s="412"/>
      <c r="AQ13" s="412"/>
      <c r="AR13" s="412"/>
      <c r="AS13" s="412"/>
      <c r="AT13" s="413"/>
      <c r="AU13" s="513" t="s">
        <v>110</v>
      </c>
      <c r="AV13" s="514"/>
      <c r="AW13" s="514"/>
      <c r="AX13" s="514"/>
      <c r="AY13" s="469" t="s">
        <v>133</v>
      </c>
      <c r="AZ13" s="470"/>
      <c r="BA13" s="470"/>
      <c r="BB13" s="470"/>
      <c r="BC13" s="470"/>
      <c r="BD13" s="470"/>
      <c r="BE13" s="470"/>
      <c r="BF13" s="470"/>
      <c r="BG13" s="470"/>
      <c r="BH13" s="470"/>
      <c r="BI13" s="470"/>
      <c r="BJ13" s="470"/>
      <c r="BK13" s="470"/>
      <c r="BL13" s="470"/>
      <c r="BM13" s="471"/>
      <c r="BN13" s="455">
        <v>-61734</v>
      </c>
      <c r="BO13" s="456"/>
      <c r="BP13" s="456"/>
      <c r="BQ13" s="456"/>
      <c r="BR13" s="456"/>
      <c r="BS13" s="456"/>
      <c r="BT13" s="456"/>
      <c r="BU13" s="457"/>
      <c r="BV13" s="455">
        <v>424229</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5.9</v>
      </c>
      <c r="CU13" s="453"/>
      <c r="CV13" s="453"/>
      <c r="CW13" s="453"/>
      <c r="CX13" s="453"/>
      <c r="CY13" s="453"/>
      <c r="CZ13" s="453"/>
      <c r="DA13" s="454"/>
      <c r="DB13" s="452">
        <v>5.6</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66286</v>
      </c>
      <c r="S14" s="543"/>
      <c r="T14" s="543"/>
      <c r="U14" s="543"/>
      <c r="V14" s="544"/>
      <c r="W14" s="546"/>
      <c r="X14" s="444"/>
      <c r="Y14" s="444"/>
      <c r="Z14" s="444"/>
      <c r="AA14" s="444"/>
      <c r="AB14" s="445"/>
      <c r="AC14" s="535">
        <v>2.6</v>
      </c>
      <c r="AD14" s="536"/>
      <c r="AE14" s="536"/>
      <c r="AF14" s="536"/>
      <c r="AG14" s="537"/>
      <c r="AH14" s="535">
        <v>2.7</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v>1.6</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65554</v>
      </c>
      <c r="S15" s="543"/>
      <c r="T15" s="543"/>
      <c r="U15" s="543"/>
      <c r="V15" s="544"/>
      <c r="W15" s="545" t="s">
        <v>137</v>
      </c>
      <c r="X15" s="441"/>
      <c r="Y15" s="441"/>
      <c r="Z15" s="441"/>
      <c r="AA15" s="441"/>
      <c r="AB15" s="442"/>
      <c r="AC15" s="408">
        <v>3537</v>
      </c>
      <c r="AD15" s="409"/>
      <c r="AE15" s="409"/>
      <c r="AF15" s="409"/>
      <c r="AG15" s="410"/>
      <c r="AH15" s="408">
        <v>3966</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9047524</v>
      </c>
      <c r="BO15" s="485"/>
      <c r="BP15" s="485"/>
      <c r="BQ15" s="485"/>
      <c r="BR15" s="485"/>
      <c r="BS15" s="485"/>
      <c r="BT15" s="485"/>
      <c r="BU15" s="486"/>
      <c r="BV15" s="484">
        <v>8809124</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12.8</v>
      </c>
      <c r="AD16" s="536"/>
      <c r="AE16" s="536"/>
      <c r="AF16" s="536"/>
      <c r="AG16" s="537"/>
      <c r="AH16" s="535">
        <v>13.4</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14130546</v>
      </c>
      <c r="BO16" s="456"/>
      <c r="BP16" s="456"/>
      <c r="BQ16" s="456"/>
      <c r="BR16" s="456"/>
      <c r="BS16" s="456"/>
      <c r="BT16" s="456"/>
      <c r="BU16" s="457"/>
      <c r="BV16" s="455">
        <v>13645495</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23382</v>
      </c>
      <c r="AD17" s="409"/>
      <c r="AE17" s="409"/>
      <c r="AF17" s="409"/>
      <c r="AG17" s="410"/>
      <c r="AH17" s="408">
        <v>24762</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11497954</v>
      </c>
      <c r="BO17" s="456"/>
      <c r="BP17" s="456"/>
      <c r="BQ17" s="456"/>
      <c r="BR17" s="456"/>
      <c r="BS17" s="456"/>
      <c r="BT17" s="456"/>
      <c r="BU17" s="457"/>
      <c r="BV17" s="455">
        <v>11192231</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124.02</v>
      </c>
      <c r="M18" s="508"/>
      <c r="N18" s="508"/>
      <c r="O18" s="508"/>
      <c r="P18" s="508"/>
      <c r="Q18" s="508"/>
      <c r="R18" s="509"/>
      <c r="S18" s="509"/>
      <c r="T18" s="509"/>
      <c r="U18" s="509"/>
      <c r="V18" s="510"/>
      <c r="W18" s="526"/>
      <c r="X18" s="527"/>
      <c r="Y18" s="527"/>
      <c r="Z18" s="527"/>
      <c r="AA18" s="527"/>
      <c r="AB18" s="551"/>
      <c r="AC18" s="425">
        <v>84.6</v>
      </c>
      <c r="AD18" s="426"/>
      <c r="AE18" s="426"/>
      <c r="AF18" s="426"/>
      <c r="AG18" s="511"/>
      <c r="AH18" s="425">
        <v>83.9</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15260720</v>
      </c>
      <c r="BO18" s="456"/>
      <c r="BP18" s="456"/>
      <c r="BQ18" s="456"/>
      <c r="BR18" s="456"/>
      <c r="BS18" s="456"/>
      <c r="BT18" s="456"/>
      <c r="BU18" s="457"/>
      <c r="BV18" s="455">
        <v>15241541</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528</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24271472</v>
      </c>
      <c r="BO19" s="456"/>
      <c r="BP19" s="456"/>
      <c r="BQ19" s="456"/>
      <c r="BR19" s="456"/>
      <c r="BS19" s="456"/>
      <c r="BT19" s="456"/>
      <c r="BU19" s="457"/>
      <c r="BV19" s="455">
        <v>21618816</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30820</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22069222</v>
      </c>
      <c r="BO22" s="485"/>
      <c r="BP22" s="485"/>
      <c r="BQ22" s="485"/>
      <c r="BR22" s="485"/>
      <c r="BS22" s="485"/>
      <c r="BT22" s="485"/>
      <c r="BU22" s="486"/>
      <c r="BV22" s="484">
        <v>23553936</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18830228</v>
      </c>
      <c r="BO23" s="456"/>
      <c r="BP23" s="456"/>
      <c r="BQ23" s="456"/>
      <c r="BR23" s="456"/>
      <c r="BS23" s="456"/>
      <c r="BT23" s="456"/>
      <c r="BU23" s="457"/>
      <c r="BV23" s="455">
        <v>20093704</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8350</v>
      </c>
      <c r="R24" s="409"/>
      <c r="S24" s="409"/>
      <c r="T24" s="409"/>
      <c r="U24" s="409"/>
      <c r="V24" s="410"/>
      <c r="W24" s="498"/>
      <c r="X24" s="435"/>
      <c r="Y24" s="436"/>
      <c r="Z24" s="411" t="s">
        <v>162</v>
      </c>
      <c r="AA24" s="412"/>
      <c r="AB24" s="412"/>
      <c r="AC24" s="412"/>
      <c r="AD24" s="412"/>
      <c r="AE24" s="412"/>
      <c r="AF24" s="412"/>
      <c r="AG24" s="413"/>
      <c r="AH24" s="408">
        <v>485</v>
      </c>
      <c r="AI24" s="409"/>
      <c r="AJ24" s="409"/>
      <c r="AK24" s="409"/>
      <c r="AL24" s="410"/>
      <c r="AM24" s="408">
        <v>1578190</v>
      </c>
      <c r="AN24" s="409"/>
      <c r="AO24" s="409"/>
      <c r="AP24" s="409"/>
      <c r="AQ24" s="409"/>
      <c r="AR24" s="410"/>
      <c r="AS24" s="408">
        <v>3254</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9033776</v>
      </c>
      <c r="BO24" s="456"/>
      <c r="BP24" s="456"/>
      <c r="BQ24" s="456"/>
      <c r="BR24" s="456"/>
      <c r="BS24" s="456"/>
      <c r="BT24" s="456"/>
      <c r="BU24" s="457"/>
      <c r="BV24" s="455">
        <v>9537705</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2</v>
      </c>
      <c r="M25" s="409"/>
      <c r="N25" s="409"/>
      <c r="O25" s="409"/>
      <c r="P25" s="410"/>
      <c r="Q25" s="408">
        <v>7270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3669560</v>
      </c>
      <c r="BO25" s="485"/>
      <c r="BP25" s="485"/>
      <c r="BQ25" s="485"/>
      <c r="BR25" s="485"/>
      <c r="BS25" s="485"/>
      <c r="BT25" s="485"/>
      <c r="BU25" s="486"/>
      <c r="BV25" s="484">
        <v>3140380</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6680</v>
      </c>
      <c r="R26" s="409"/>
      <c r="S26" s="409"/>
      <c r="T26" s="409"/>
      <c r="U26" s="409"/>
      <c r="V26" s="410"/>
      <c r="W26" s="498"/>
      <c r="X26" s="435"/>
      <c r="Y26" s="436"/>
      <c r="Z26" s="411" t="s">
        <v>168</v>
      </c>
      <c r="AA26" s="466"/>
      <c r="AB26" s="466"/>
      <c r="AC26" s="466"/>
      <c r="AD26" s="466"/>
      <c r="AE26" s="466"/>
      <c r="AF26" s="466"/>
      <c r="AG26" s="467"/>
      <c r="AH26" s="408">
        <v>63</v>
      </c>
      <c r="AI26" s="409"/>
      <c r="AJ26" s="409"/>
      <c r="AK26" s="409"/>
      <c r="AL26" s="410"/>
      <c r="AM26" s="408">
        <v>234360</v>
      </c>
      <c r="AN26" s="409"/>
      <c r="AO26" s="409"/>
      <c r="AP26" s="409"/>
      <c r="AQ26" s="409"/>
      <c r="AR26" s="410"/>
      <c r="AS26" s="408">
        <v>3720</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v>1400000</v>
      </c>
      <c r="BO26" s="456"/>
      <c r="BP26" s="456"/>
      <c r="BQ26" s="456"/>
      <c r="BR26" s="456"/>
      <c r="BS26" s="456"/>
      <c r="BT26" s="456"/>
      <c r="BU26" s="457"/>
      <c r="BV26" s="455">
        <v>400000</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4230</v>
      </c>
      <c r="R27" s="409"/>
      <c r="S27" s="409"/>
      <c r="T27" s="409"/>
      <c r="U27" s="409"/>
      <c r="V27" s="410"/>
      <c r="W27" s="498"/>
      <c r="X27" s="435"/>
      <c r="Y27" s="436"/>
      <c r="Z27" s="411" t="s">
        <v>171</v>
      </c>
      <c r="AA27" s="412"/>
      <c r="AB27" s="412"/>
      <c r="AC27" s="412"/>
      <c r="AD27" s="412"/>
      <c r="AE27" s="412"/>
      <c r="AF27" s="412"/>
      <c r="AG27" s="413"/>
      <c r="AH27" s="408">
        <v>46</v>
      </c>
      <c r="AI27" s="409"/>
      <c r="AJ27" s="409"/>
      <c r="AK27" s="409"/>
      <c r="AL27" s="410"/>
      <c r="AM27" s="408">
        <v>139855</v>
      </c>
      <c r="AN27" s="409"/>
      <c r="AO27" s="409"/>
      <c r="AP27" s="409"/>
      <c r="AQ27" s="409"/>
      <c r="AR27" s="410"/>
      <c r="AS27" s="408">
        <v>3040</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323259</v>
      </c>
      <c r="BO27" s="490"/>
      <c r="BP27" s="490"/>
      <c r="BQ27" s="490"/>
      <c r="BR27" s="490"/>
      <c r="BS27" s="490"/>
      <c r="BT27" s="490"/>
      <c r="BU27" s="491"/>
      <c r="BV27" s="489">
        <v>323258</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3900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3161531</v>
      </c>
      <c r="BO28" s="485"/>
      <c r="BP28" s="485"/>
      <c r="BQ28" s="485"/>
      <c r="BR28" s="485"/>
      <c r="BS28" s="485"/>
      <c r="BT28" s="485"/>
      <c r="BU28" s="486"/>
      <c r="BV28" s="484">
        <v>3411387</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18</v>
      </c>
      <c r="M29" s="409"/>
      <c r="N29" s="409"/>
      <c r="O29" s="409"/>
      <c r="P29" s="410"/>
      <c r="Q29" s="408">
        <v>3610</v>
      </c>
      <c r="R29" s="409"/>
      <c r="S29" s="409"/>
      <c r="T29" s="409"/>
      <c r="U29" s="409"/>
      <c r="V29" s="410"/>
      <c r="W29" s="499"/>
      <c r="X29" s="500"/>
      <c r="Y29" s="501"/>
      <c r="Z29" s="411" t="s">
        <v>177</v>
      </c>
      <c r="AA29" s="412"/>
      <c r="AB29" s="412"/>
      <c r="AC29" s="412"/>
      <c r="AD29" s="412"/>
      <c r="AE29" s="412"/>
      <c r="AF29" s="412"/>
      <c r="AG29" s="413"/>
      <c r="AH29" s="408">
        <v>531</v>
      </c>
      <c r="AI29" s="409"/>
      <c r="AJ29" s="409"/>
      <c r="AK29" s="409"/>
      <c r="AL29" s="410"/>
      <c r="AM29" s="408">
        <v>1718045</v>
      </c>
      <c r="AN29" s="409"/>
      <c r="AO29" s="409"/>
      <c r="AP29" s="409"/>
      <c r="AQ29" s="409"/>
      <c r="AR29" s="410"/>
      <c r="AS29" s="408">
        <v>3235</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986800</v>
      </c>
      <c r="BO29" s="456"/>
      <c r="BP29" s="456"/>
      <c r="BQ29" s="456"/>
      <c r="BR29" s="456"/>
      <c r="BS29" s="456"/>
      <c r="BT29" s="456"/>
      <c r="BU29" s="457"/>
      <c r="BV29" s="455">
        <v>997555</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100.5</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3508278</v>
      </c>
      <c r="BO30" s="490"/>
      <c r="BP30" s="490"/>
      <c r="BQ30" s="490"/>
      <c r="BR30" s="490"/>
      <c r="BS30" s="490"/>
      <c r="BT30" s="490"/>
      <c r="BU30" s="491"/>
      <c r="BV30" s="489">
        <v>2439240</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4</v>
      </c>
      <c r="V34" s="403"/>
      <c r="W34" s="404" t="str">
        <f>IF('各会計、関係団体の財政状況及び健全化判断比率'!B28="","",'各会計、関係団体の財政状況及び健全化判断比率'!B28)</f>
        <v>競輪事業特別会計</v>
      </c>
      <c r="X34" s="404"/>
      <c r="Y34" s="404"/>
      <c r="Z34" s="404"/>
      <c r="AA34" s="404"/>
      <c r="AB34" s="404"/>
      <c r="AC34" s="404"/>
      <c r="AD34" s="404"/>
      <c r="AE34" s="404"/>
      <c r="AF34" s="404"/>
      <c r="AG34" s="404"/>
      <c r="AH34" s="404"/>
      <c r="AI34" s="404"/>
      <c r="AJ34" s="404"/>
      <c r="AK34" s="404"/>
      <c r="AL34" s="181"/>
      <c r="AM34" s="403">
        <f>IF(AO34="","",MAX(C34:D43,U34:V43)+1)</f>
        <v>8</v>
      </c>
      <c r="AN34" s="403"/>
      <c r="AO34" s="404" t="str">
        <f>IF('各会計、関係団体の財政状況及び健全化判断比率'!B32="","",'各会計、関係団体の財政状況及び健全化判断比率'!B32)</f>
        <v>病院事業会計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11</v>
      </c>
      <c r="BX34" s="403"/>
      <c r="BY34" s="404" t="str">
        <f>IF('各会計、関係団体の財政状況及び健全化判断比率'!B68="","",'各会計、関係団体の財政状況及び健全化判断比率'!B68)</f>
        <v>静岡県後期高齢者医療広域連合（普通会計）</v>
      </c>
      <c r="BZ34" s="404"/>
      <c r="CA34" s="404"/>
      <c r="CB34" s="404"/>
      <c r="CC34" s="404"/>
      <c r="CD34" s="404"/>
      <c r="CE34" s="404"/>
      <c r="CF34" s="404"/>
      <c r="CG34" s="404"/>
      <c r="CH34" s="404"/>
      <c r="CI34" s="404"/>
      <c r="CJ34" s="404"/>
      <c r="CK34" s="404"/>
      <c r="CL34" s="404"/>
      <c r="CM34" s="404"/>
      <c r="CN34" s="181"/>
      <c r="CO34" s="403">
        <f>IF(CQ34="","",MAX(C34:D43,U34:V43,AM34:AN43,BE34:BF43,BW34:BX43)+1)</f>
        <v>15</v>
      </c>
      <c r="CP34" s="403"/>
      <c r="CQ34" s="404" t="str">
        <f>IF('各会計、関係団体の財政状況及び健全化判断比率'!BS7="","",'各会計、関係団体の財政状況及び健全化判断比率'!BS7)</f>
        <v>伊東マリンタウン株式会社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土地取得特別会計</v>
      </c>
      <c r="F35" s="404"/>
      <c r="G35" s="404"/>
      <c r="H35" s="404"/>
      <c r="I35" s="404"/>
      <c r="J35" s="404"/>
      <c r="K35" s="404"/>
      <c r="L35" s="404"/>
      <c r="M35" s="404"/>
      <c r="N35" s="404"/>
      <c r="O35" s="404"/>
      <c r="P35" s="404"/>
      <c r="Q35" s="404"/>
      <c r="R35" s="404"/>
      <c r="S35" s="404"/>
      <c r="T35" s="181"/>
      <c r="U35" s="403">
        <f>IF(W35="","",U34+1)</f>
        <v>5</v>
      </c>
      <c r="V35" s="403"/>
      <c r="W35" s="404" t="str">
        <f>IF('各会計、関係団体の財政状況及び健全化判断比率'!B29="","",'各会計、関係団体の財政状況及び健全化判断比率'!B29)</f>
        <v>国民健康保険事業特別会計</v>
      </c>
      <c r="X35" s="404"/>
      <c r="Y35" s="404"/>
      <c r="Z35" s="404"/>
      <c r="AA35" s="404"/>
      <c r="AB35" s="404"/>
      <c r="AC35" s="404"/>
      <c r="AD35" s="404"/>
      <c r="AE35" s="404"/>
      <c r="AF35" s="404"/>
      <c r="AG35" s="404"/>
      <c r="AH35" s="404"/>
      <c r="AI35" s="404"/>
      <c r="AJ35" s="404"/>
      <c r="AK35" s="404"/>
      <c r="AL35" s="181"/>
      <c r="AM35" s="403">
        <f t="shared" ref="AM35:AM43" si="0">IF(AO35="","",AM34+1)</f>
        <v>9</v>
      </c>
      <c r="AN35" s="403"/>
      <c r="AO35" s="404" t="str">
        <f>IF('各会計、関係団体の財政状況及び健全化判断比率'!B33="","",'各会計、関係団体の財政状況及び健全化判断比率'!B33)</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12</v>
      </c>
      <c r="BX35" s="403"/>
      <c r="BY35" s="404" t="str">
        <f>IF('各会計、関係団体の財政状況及び健全化判断比率'!B69="","",'各会計、関係団体の財政状況及び健全化判断比率'!B69)</f>
        <v>静岡県後期高齢者医療広域連合（事業会計）</v>
      </c>
      <c r="BZ35" s="404"/>
      <c r="CA35" s="404"/>
      <c r="CB35" s="404"/>
      <c r="CC35" s="404"/>
      <c r="CD35" s="404"/>
      <c r="CE35" s="404"/>
      <c r="CF35" s="404"/>
      <c r="CG35" s="404"/>
      <c r="CH35" s="404"/>
      <c r="CI35" s="404"/>
      <c r="CJ35" s="404"/>
      <c r="CK35" s="404"/>
      <c r="CL35" s="404"/>
      <c r="CM35" s="404"/>
      <c r="CN35" s="181"/>
      <c r="CO35" s="403">
        <f t="shared" ref="CO35:CO43" si="3">IF(CQ35="","",CO34+1)</f>
        <v>16</v>
      </c>
      <c r="CP35" s="403"/>
      <c r="CQ35" s="404" t="str">
        <f>IF('各会計、関係団体の財政状況及び健全化判断比率'!BS8="","",'各会計、関係団体の財政状況及び健全化判断比率'!BS8)</f>
        <v>公益社団法人伊東市振興公社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f>IF(E36="","",C35+1)</f>
        <v>3</v>
      </c>
      <c r="D36" s="403"/>
      <c r="E36" s="404" t="str">
        <f>IF('各会計、関係団体の財政状況及び健全化判断比率'!B9="","",'各会計、関係団体の財政状況及び健全化判断比率'!B9)</f>
        <v>霊園事業特別会計</v>
      </c>
      <c r="F36" s="404"/>
      <c r="G36" s="404"/>
      <c r="H36" s="404"/>
      <c r="I36" s="404"/>
      <c r="J36" s="404"/>
      <c r="K36" s="404"/>
      <c r="L36" s="404"/>
      <c r="M36" s="404"/>
      <c r="N36" s="404"/>
      <c r="O36" s="404"/>
      <c r="P36" s="404"/>
      <c r="Q36" s="404"/>
      <c r="R36" s="404"/>
      <c r="S36" s="404"/>
      <c r="T36" s="181"/>
      <c r="U36" s="403">
        <f t="shared" ref="U36:U43" si="4">IF(W36="","",U35+1)</f>
        <v>6</v>
      </c>
      <c r="V36" s="403"/>
      <c r="W36" s="404" t="str">
        <f>IF('各会計、関係団体の財政状況及び健全化判断比率'!B30="","",'各会計、関係団体の財政状況及び健全化判断比率'!B30)</f>
        <v>介護保険事業特別会計</v>
      </c>
      <c r="X36" s="404"/>
      <c r="Y36" s="404"/>
      <c r="Z36" s="404"/>
      <c r="AA36" s="404"/>
      <c r="AB36" s="404"/>
      <c r="AC36" s="404"/>
      <c r="AD36" s="404"/>
      <c r="AE36" s="404"/>
      <c r="AF36" s="404"/>
      <c r="AG36" s="404"/>
      <c r="AH36" s="404"/>
      <c r="AI36" s="404"/>
      <c r="AJ36" s="404"/>
      <c r="AK36" s="404"/>
      <c r="AL36" s="181"/>
      <c r="AM36" s="403">
        <f t="shared" si="0"/>
        <v>10</v>
      </c>
      <c r="AN36" s="403"/>
      <c r="AO36" s="404" t="str">
        <f>IF('各会計、関係団体の財政状況及び健全化判断比率'!B34="","",'各会計、関係団体の財政状況及び健全化判断比率'!B34)</f>
        <v>水道事業会計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13</v>
      </c>
      <c r="BX36" s="403"/>
      <c r="BY36" s="404" t="str">
        <f>IF('各会計、関係団体の財政状況及び健全化判断比率'!B70="","",'各会計、関係団体の財政状況及び健全化判断比率'!B70)</f>
        <v>静岡地方税滞納整理機構</v>
      </c>
      <c r="BZ36" s="404"/>
      <c r="CA36" s="404"/>
      <c r="CB36" s="404"/>
      <c r="CC36" s="404"/>
      <c r="CD36" s="404"/>
      <c r="CE36" s="404"/>
      <c r="CF36" s="404"/>
      <c r="CG36" s="404"/>
      <c r="CH36" s="404"/>
      <c r="CI36" s="404"/>
      <c r="CJ36" s="404"/>
      <c r="CK36" s="404"/>
      <c r="CL36" s="404"/>
      <c r="CM36" s="404"/>
      <c r="CN36" s="181"/>
      <c r="CO36" s="403">
        <f t="shared" si="3"/>
        <v>17</v>
      </c>
      <c r="CP36" s="403"/>
      <c r="CQ36" s="404" t="str">
        <f>IF('各会計、関係団体の財政状況及び健全化判断比率'!BS9="","",'各会計、関係団体の財政状況及び健全化判断比率'!BS9)</f>
        <v>エフエム伊東株式会社</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7</v>
      </c>
      <c r="V37" s="403"/>
      <c r="W37" s="404" t="str">
        <f>IF('各会計、関係団体の財政状況及び健全化判断比率'!B31="","",'各会計、関係団体の財政状況及び健全化判断比率'!B31)</f>
        <v>後期高齢者医療特別会計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14</v>
      </c>
      <c r="BX37" s="403"/>
      <c r="BY37" s="404" t="str">
        <f>IF('各会計、関係団体の財政状況及び健全化判断比率'!B71="","",'各会計、関係団体の財政状況及び健全化判断比率'!B71)</f>
        <v>駿東伊豆消防組合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zxFs5kwcjXeDWPngBGMxibQbDqriRtLtP9SjlgNcfgQPonpVdtWbsujH7d7+fVZxfDm7djV6NJECgfRlgH64iw==" saltValue="Mou9ag7Ja9NKE+V6mEbsY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87" t="s">
        <v>536</v>
      </c>
      <c r="D34" s="1187"/>
      <c r="E34" s="1188"/>
      <c r="F34" s="32">
        <v>8.86</v>
      </c>
      <c r="G34" s="33">
        <v>8.7899999999999991</v>
      </c>
      <c r="H34" s="33">
        <v>9.34</v>
      </c>
      <c r="I34" s="33">
        <v>10.57</v>
      </c>
      <c r="J34" s="34">
        <v>11.39</v>
      </c>
      <c r="K34" s="22"/>
      <c r="L34" s="22"/>
      <c r="M34" s="22"/>
      <c r="N34" s="22"/>
      <c r="O34" s="22"/>
      <c r="P34" s="22"/>
    </row>
    <row r="35" spans="1:16" ht="39" customHeight="1" x14ac:dyDescent="0.2">
      <c r="A35" s="22"/>
      <c r="B35" s="35"/>
      <c r="C35" s="1181" t="s">
        <v>537</v>
      </c>
      <c r="D35" s="1182"/>
      <c r="E35" s="1183"/>
      <c r="F35" s="36">
        <v>12.13</v>
      </c>
      <c r="G35" s="37">
        <v>11.27</v>
      </c>
      <c r="H35" s="37">
        <v>10.59</v>
      </c>
      <c r="I35" s="37">
        <v>11.24</v>
      </c>
      <c r="J35" s="38">
        <v>10.88</v>
      </c>
      <c r="K35" s="22"/>
      <c r="L35" s="22"/>
      <c r="M35" s="22"/>
      <c r="N35" s="22"/>
      <c r="O35" s="22"/>
      <c r="P35" s="22"/>
    </row>
    <row r="36" spans="1:16" ht="39" customHeight="1" x14ac:dyDescent="0.2">
      <c r="A36" s="22"/>
      <c r="B36" s="35"/>
      <c r="C36" s="1181" t="s">
        <v>538</v>
      </c>
      <c r="D36" s="1182"/>
      <c r="E36" s="1183"/>
      <c r="F36" s="36">
        <v>2.25</v>
      </c>
      <c r="G36" s="37">
        <v>4.25</v>
      </c>
      <c r="H36" s="37">
        <v>5.36</v>
      </c>
      <c r="I36" s="37">
        <v>5.26</v>
      </c>
      <c r="J36" s="38">
        <v>6.28</v>
      </c>
      <c r="K36" s="22"/>
      <c r="L36" s="22"/>
      <c r="M36" s="22"/>
      <c r="N36" s="22"/>
      <c r="O36" s="22"/>
      <c r="P36" s="22"/>
    </row>
    <row r="37" spans="1:16" ht="39" customHeight="1" x14ac:dyDescent="0.2">
      <c r="A37" s="22"/>
      <c r="B37" s="35"/>
      <c r="C37" s="1181" t="s">
        <v>539</v>
      </c>
      <c r="D37" s="1182"/>
      <c r="E37" s="1183"/>
      <c r="F37" s="36">
        <v>2.27</v>
      </c>
      <c r="G37" s="37">
        <v>3.25</v>
      </c>
      <c r="H37" s="37">
        <v>3.84</v>
      </c>
      <c r="I37" s="37">
        <v>4.03</v>
      </c>
      <c r="J37" s="38">
        <v>5.07</v>
      </c>
      <c r="K37" s="22"/>
      <c r="L37" s="22"/>
      <c r="M37" s="22"/>
      <c r="N37" s="22"/>
      <c r="O37" s="22"/>
      <c r="P37" s="22"/>
    </row>
    <row r="38" spans="1:16" ht="39" customHeight="1" x14ac:dyDescent="0.2">
      <c r="A38" s="22"/>
      <c r="B38" s="35"/>
      <c r="C38" s="1181" t="s">
        <v>540</v>
      </c>
      <c r="D38" s="1182"/>
      <c r="E38" s="1183"/>
      <c r="F38" s="36">
        <v>0.28999999999999998</v>
      </c>
      <c r="G38" s="37">
        <v>0.26</v>
      </c>
      <c r="H38" s="37">
        <v>1.1200000000000001</v>
      </c>
      <c r="I38" s="37">
        <v>1</v>
      </c>
      <c r="J38" s="38">
        <v>0.87</v>
      </c>
      <c r="K38" s="22"/>
      <c r="L38" s="22"/>
      <c r="M38" s="22"/>
      <c r="N38" s="22"/>
      <c r="O38" s="22"/>
      <c r="P38" s="22"/>
    </row>
    <row r="39" spans="1:16" ht="39" customHeight="1" x14ac:dyDescent="0.2">
      <c r="A39" s="22"/>
      <c r="B39" s="35"/>
      <c r="C39" s="1181" t="s">
        <v>541</v>
      </c>
      <c r="D39" s="1182"/>
      <c r="E39" s="1183"/>
      <c r="F39" s="36">
        <v>0.9</v>
      </c>
      <c r="G39" s="37">
        <v>1</v>
      </c>
      <c r="H39" s="37">
        <v>1.58</v>
      </c>
      <c r="I39" s="37">
        <v>0.79</v>
      </c>
      <c r="J39" s="38">
        <v>0.67</v>
      </c>
      <c r="K39" s="22"/>
      <c r="L39" s="22"/>
      <c r="M39" s="22"/>
      <c r="N39" s="22"/>
      <c r="O39" s="22"/>
      <c r="P39" s="22"/>
    </row>
    <row r="40" spans="1:16" ht="39" customHeight="1" x14ac:dyDescent="0.2">
      <c r="A40" s="22"/>
      <c r="B40" s="35"/>
      <c r="C40" s="1181" t="s">
        <v>542</v>
      </c>
      <c r="D40" s="1182"/>
      <c r="E40" s="1183"/>
      <c r="F40" s="36" t="s">
        <v>489</v>
      </c>
      <c r="G40" s="37">
        <v>0.38</v>
      </c>
      <c r="H40" s="37">
        <v>0.48</v>
      </c>
      <c r="I40" s="37">
        <v>0.46</v>
      </c>
      <c r="J40" s="38">
        <v>0.31</v>
      </c>
      <c r="K40" s="22"/>
      <c r="L40" s="22"/>
      <c r="M40" s="22"/>
      <c r="N40" s="22"/>
      <c r="O40" s="22"/>
      <c r="P40" s="22"/>
    </row>
    <row r="41" spans="1:16" ht="39" customHeight="1" x14ac:dyDescent="0.2">
      <c r="A41" s="22"/>
      <c r="B41" s="35"/>
      <c r="C41" s="1181" t="s">
        <v>543</v>
      </c>
      <c r="D41" s="1182"/>
      <c r="E41" s="1183"/>
      <c r="F41" s="36">
        <v>0.14000000000000001</v>
      </c>
      <c r="G41" s="37">
        <v>0.14000000000000001</v>
      </c>
      <c r="H41" s="37">
        <v>0.14000000000000001</v>
      </c>
      <c r="I41" s="37">
        <v>0.16</v>
      </c>
      <c r="J41" s="38">
        <v>0.17</v>
      </c>
      <c r="K41" s="22"/>
      <c r="L41" s="22"/>
      <c r="M41" s="22"/>
      <c r="N41" s="22"/>
      <c r="O41" s="22"/>
      <c r="P41" s="22"/>
    </row>
    <row r="42" spans="1:16" ht="39" customHeight="1" x14ac:dyDescent="0.2">
      <c r="A42" s="22"/>
      <c r="B42" s="39"/>
      <c r="C42" s="1181" t="s">
        <v>544</v>
      </c>
      <c r="D42" s="1182"/>
      <c r="E42" s="1183"/>
      <c r="F42" s="36" t="s">
        <v>489</v>
      </c>
      <c r="G42" s="37" t="s">
        <v>489</v>
      </c>
      <c r="H42" s="37" t="s">
        <v>489</v>
      </c>
      <c r="I42" s="37" t="s">
        <v>489</v>
      </c>
      <c r="J42" s="38" t="s">
        <v>489</v>
      </c>
      <c r="K42" s="22"/>
      <c r="L42" s="22"/>
      <c r="M42" s="22"/>
      <c r="N42" s="22"/>
      <c r="O42" s="22"/>
      <c r="P42" s="22"/>
    </row>
    <row r="43" spans="1:16" ht="39" customHeight="1" thickBot="1" x14ac:dyDescent="0.25">
      <c r="A43" s="22"/>
      <c r="B43" s="40"/>
      <c r="C43" s="1184" t="s">
        <v>545</v>
      </c>
      <c r="D43" s="1185"/>
      <c r="E43" s="1186"/>
      <c r="F43" s="41">
        <v>0.28000000000000003</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J6+N0bepo9rboiVmpnMleG5W69Nb2rdVJZPpDDL2xQEyzpRxJQR82Brmrmz4obW0VjTzkIcuZDHKbcv9rc9f9w==" saltValue="1Vg6UgjxJDYgP07JnShJ2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2518</v>
      </c>
      <c r="L45" s="60">
        <v>2471</v>
      </c>
      <c r="M45" s="60">
        <v>2474</v>
      </c>
      <c r="N45" s="60">
        <v>2522</v>
      </c>
      <c r="O45" s="61">
        <v>2552</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489</v>
      </c>
      <c r="L46" s="64" t="s">
        <v>489</v>
      </c>
      <c r="M46" s="64" t="s">
        <v>489</v>
      </c>
      <c r="N46" s="64" t="s">
        <v>489</v>
      </c>
      <c r="O46" s="65" t="s">
        <v>489</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489</v>
      </c>
      <c r="L47" s="64" t="s">
        <v>489</v>
      </c>
      <c r="M47" s="64" t="s">
        <v>489</v>
      </c>
      <c r="N47" s="64" t="s">
        <v>489</v>
      </c>
      <c r="O47" s="65" t="s">
        <v>489</v>
      </c>
      <c r="P47" s="48"/>
      <c r="Q47" s="48"/>
      <c r="R47" s="48"/>
      <c r="S47" s="48"/>
      <c r="T47" s="48"/>
      <c r="U47" s="48"/>
    </row>
    <row r="48" spans="1:21" ht="30.75" customHeight="1" x14ac:dyDescent="0.2">
      <c r="A48" s="48"/>
      <c r="B48" s="1214"/>
      <c r="C48" s="1215"/>
      <c r="D48" s="62"/>
      <c r="E48" s="1191" t="s">
        <v>13</v>
      </c>
      <c r="F48" s="1191"/>
      <c r="G48" s="1191"/>
      <c r="H48" s="1191"/>
      <c r="I48" s="1191"/>
      <c r="J48" s="1192"/>
      <c r="K48" s="63">
        <v>702</v>
      </c>
      <c r="L48" s="64">
        <v>642</v>
      </c>
      <c r="M48" s="64">
        <v>661</v>
      </c>
      <c r="N48" s="64">
        <v>703</v>
      </c>
      <c r="O48" s="65">
        <v>715</v>
      </c>
      <c r="P48" s="48"/>
      <c r="Q48" s="48"/>
      <c r="R48" s="48"/>
      <c r="S48" s="48"/>
      <c r="T48" s="48"/>
      <c r="U48" s="48"/>
    </row>
    <row r="49" spans="1:21" ht="30.75" customHeight="1" x14ac:dyDescent="0.2">
      <c r="A49" s="48"/>
      <c r="B49" s="1214"/>
      <c r="C49" s="1215"/>
      <c r="D49" s="62"/>
      <c r="E49" s="1191" t="s">
        <v>14</v>
      </c>
      <c r="F49" s="1191"/>
      <c r="G49" s="1191"/>
      <c r="H49" s="1191"/>
      <c r="I49" s="1191"/>
      <c r="J49" s="1192"/>
      <c r="K49" s="63">
        <v>3</v>
      </c>
      <c r="L49" s="64">
        <v>6</v>
      </c>
      <c r="M49" s="64">
        <v>9</v>
      </c>
      <c r="N49" s="64">
        <v>10</v>
      </c>
      <c r="O49" s="65">
        <v>13</v>
      </c>
      <c r="P49" s="48"/>
      <c r="Q49" s="48"/>
      <c r="R49" s="48"/>
      <c r="S49" s="48"/>
      <c r="T49" s="48"/>
      <c r="U49" s="48"/>
    </row>
    <row r="50" spans="1:21" ht="30.75" customHeight="1" x14ac:dyDescent="0.2">
      <c r="A50" s="48"/>
      <c r="B50" s="1214"/>
      <c r="C50" s="1215"/>
      <c r="D50" s="62"/>
      <c r="E50" s="1191" t="s">
        <v>15</v>
      </c>
      <c r="F50" s="1191"/>
      <c r="G50" s="1191"/>
      <c r="H50" s="1191"/>
      <c r="I50" s="1191"/>
      <c r="J50" s="1192"/>
      <c r="K50" s="63">
        <v>7</v>
      </c>
      <c r="L50" s="64">
        <v>5</v>
      </c>
      <c r="M50" s="64">
        <v>70</v>
      </c>
      <c r="N50" s="64">
        <v>27</v>
      </c>
      <c r="O50" s="65">
        <v>47</v>
      </c>
      <c r="P50" s="48"/>
      <c r="Q50" s="48"/>
      <c r="R50" s="48"/>
      <c r="S50" s="48"/>
      <c r="T50" s="48"/>
      <c r="U50" s="48"/>
    </row>
    <row r="51" spans="1:21" ht="30.75" customHeight="1" x14ac:dyDescent="0.2">
      <c r="A51" s="48"/>
      <c r="B51" s="1216"/>
      <c r="C51" s="1217"/>
      <c r="D51" s="66"/>
      <c r="E51" s="1191" t="s">
        <v>16</v>
      </c>
      <c r="F51" s="1191"/>
      <c r="G51" s="1191"/>
      <c r="H51" s="1191"/>
      <c r="I51" s="1191"/>
      <c r="J51" s="1192"/>
      <c r="K51" s="63" t="s">
        <v>489</v>
      </c>
      <c r="L51" s="64" t="s">
        <v>489</v>
      </c>
      <c r="M51" s="64" t="s">
        <v>489</v>
      </c>
      <c r="N51" s="64" t="s">
        <v>489</v>
      </c>
      <c r="O51" s="65" t="s">
        <v>489</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2408</v>
      </c>
      <c r="L52" s="64">
        <v>2360</v>
      </c>
      <c r="M52" s="64">
        <v>2376</v>
      </c>
      <c r="N52" s="64">
        <v>2383</v>
      </c>
      <c r="O52" s="65">
        <v>2386</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822</v>
      </c>
      <c r="L53" s="69">
        <v>764</v>
      </c>
      <c r="M53" s="69">
        <v>838</v>
      </c>
      <c r="N53" s="69">
        <v>879</v>
      </c>
      <c r="O53" s="70">
        <v>941</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2">
      <c r="B58" s="1197" t="s">
        <v>24</v>
      </c>
      <c r="C58" s="1198"/>
      <c r="D58" s="1203" t="s">
        <v>25</v>
      </c>
      <c r="E58" s="1204"/>
      <c r="F58" s="1204"/>
      <c r="G58" s="1204"/>
      <c r="H58" s="1204"/>
      <c r="I58" s="1204"/>
      <c r="J58" s="1205"/>
      <c r="K58" s="83"/>
      <c r="L58" s="84"/>
      <c r="M58" s="84"/>
      <c r="N58" s="84"/>
      <c r="O58" s="85"/>
    </row>
    <row r="59" spans="1:21" ht="31.5" customHeight="1" x14ac:dyDescent="0.2">
      <c r="B59" s="1199"/>
      <c r="C59" s="1200"/>
      <c r="D59" s="1206" t="s">
        <v>26</v>
      </c>
      <c r="E59" s="1207"/>
      <c r="F59" s="1207"/>
      <c r="G59" s="1207"/>
      <c r="H59" s="1207"/>
      <c r="I59" s="1207"/>
      <c r="J59" s="1208"/>
      <c r="K59" s="86"/>
      <c r="L59" s="87"/>
      <c r="M59" s="87"/>
      <c r="N59" s="87"/>
      <c r="O59" s="88"/>
    </row>
    <row r="60" spans="1:21" ht="31.5" customHeight="1" thickBot="1" x14ac:dyDescent="0.25">
      <c r="B60" s="1201"/>
      <c r="C60" s="1202"/>
      <c r="D60" s="1209" t="s">
        <v>27</v>
      </c>
      <c r="E60" s="1210"/>
      <c r="F60" s="1210"/>
      <c r="G60" s="1210"/>
      <c r="H60" s="1210"/>
      <c r="I60" s="1210"/>
      <c r="J60" s="1211"/>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ZsJQsCXb2+RRayX6eHJA3USe/mUZATA9347jhDsTQFan6W2r1ANFY6w0UjwUhxzMr1M73mR9l0CSYsBMn+8Sg==" saltValue="zINloseTF8xL0aNIWUUji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232" t="s">
        <v>30</v>
      </c>
      <c r="C41" s="1233"/>
      <c r="D41" s="105"/>
      <c r="E41" s="1234" t="s">
        <v>31</v>
      </c>
      <c r="F41" s="1234"/>
      <c r="G41" s="1234"/>
      <c r="H41" s="1235"/>
      <c r="I41" s="355">
        <v>25751</v>
      </c>
      <c r="J41" s="356">
        <v>25484</v>
      </c>
      <c r="K41" s="356">
        <v>25721</v>
      </c>
      <c r="L41" s="356">
        <v>24442</v>
      </c>
      <c r="M41" s="357">
        <v>22892</v>
      </c>
    </row>
    <row r="42" spans="2:13" ht="27.75" customHeight="1" x14ac:dyDescent="0.2">
      <c r="B42" s="1222"/>
      <c r="C42" s="1223"/>
      <c r="D42" s="106"/>
      <c r="E42" s="1226" t="s">
        <v>32</v>
      </c>
      <c r="F42" s="1226"/>
      <c r="G42" s="1226"/>
      <c r="H42" s="1227"/>
      <c r="I42" s="358" t="s">
        <v>489</v>
      </c>
      <c r="J42" s="359" t="s">
        <v>489</v>
      </c>
      <c r="K42" s="359" t="s">
        <v>489</v>
      </c>
      <c r="L42" s="359" t="s">
        <v>489</v>
      </c>
      <c r="M42" s="360" t="s">
        <v>489</v>
      </c>
    </row>
    <row r="43" spans="2:13" ht="27.75" customHeight="1" x14ac:dyDescent="0.2">
      <c r="B43" s="1222"/>
      <c r="C43" s="1223"/>
      <c r="D43" s="106"/>
      <c r="E43" s="1226" t="s">
        <v>33</v>
      </c>
      <c r="F43" s="1226"/>
      <c r="G43" s="1226"/>
      <c r="H43" s="1227"/>
      <c r="I43" s="358">
        <v>10425</v>
      </c>
      <c r="J43" s="359">
        <v>9960</v>
      </c>
      <c r="K43" s="359">
        <v>9798</v>
      </c>
      <c r="L43" s="359">
        <v>9583</v>
      </c>
      <c r="M43" s="360">
        <v>9644</v>
      </c>
    </row>
    <row r="44" spans="2:13" ht="27.75" customHeight="1" x14ac:dyDescent="0.2">
      <c r="B44" s="1222"/>
      <c r="C44" s="1223"/>
      <c r="D44" s="106"/>
      <c r="E44" s="1226" t="s">
        <v>34</v>
      </c>
      <c r="F44" s="1226"/>
      <c r="G44" s="1226"/>
      <c r="H44" s="1227"/>
      <c r="I44" s="358">
        <v>114</v>
      </c>
      <c r="J44" s="359">
        <v>140</v>
      </c>
      <c r="K44" s="359">
        <v>146</v>
      </c>
      <c r="L44" s="359">
        <v>202</v>
      </c>
      <c r="M44" s="360">
        <v>222</v>
      </c>
    </row>
    <row r="45" spans="2:13" ht="27.75" customHeight="1" x14ac:dyDescent="0.2">
      <c r="B45" s="1222"/>
      <c r="C45" s="1223"/>
      <c r="D45" s="106"/>
      <c r="E45" s="1226" t="s">
        <v>35</v>
      </c>
      <c r="F45" s="1226"/>
      <c r="G45" s="1226"/>
      <c r="H45" s="1227"/>
      <c r="I45" s="358">
        <v>5444</v>
      </c>
      <c r="J45" s="359">
        <v>5308</v>
      </c>
      <c r="K45" s="359">
        <v>5427</v>
      </c>
      <c r="L45" s="359">
        <v>5468</v>
      </c>
      <c r="M45" s="360">
        <v>5541</v>
      </c>
    </row>
    <row r="46" spans="2:13" ht="27.75" customHeight="1" x14ac:dyDescent="0.2">
      <c r="B46" s="1222"/>
      <c r="C46" s="1223"/>
      <c r="D46" s="107"/>
      <c r="E46" s="1226" t="s">
        <v>36</v>
      </c>
      <c r="F46" s="1226"/>
      <c r="G46" s="1226"/>
      <c r="H46" s="1227"/>
      <c r="I46" s="358" t="s">
        <v>489</v>
      </c>
      <c r="J46" s="359" t="s">
        <v>489</v>
      </c>
      <c r="K46" s="359" t="s">
        <v>489</v>
      </c>
      <c r="L46" s="359" t="s">
        <v>489</v>
      </c>
      <c r="M46" s="360" t="s">
        <v>489</v>
      </c>
    </row>
    <row r="47" spans="2:13" ht="27.75" customHeight="1" x14ac:dyDescent="0.2">
      <c r="B47" s="1222"/>
      <c r="C47" s="1223"/>
      <c r="D47" s="108"/>
      <c r="E47" s="1236" t="s">
        <v>37</v>
      </c>
      <c r="F47" s="1237"/>
      <c r="G47" s="1237"/>
      <c r="H47" s="1238"/>
      <c r="I47" s="358" t="s">
        <v>489</v>
      </c>
      <c r="J47" s="359" t="s">
        <v>489</v>
      </c>
      <c r="K47" s="359" t="s">
        <v>489</v>
      </c>
      <c r="L47" s="359" t="s">
        <v>489</v>
      </c>
      <c r="M47" s="360" t="s">
        <v>489</v>
      </c>
    </row>
    <row r="48" spans="2:13" ht="27.75" customHeight="1" x14ac:dyDescent="0.2">
      <c r="B48" s="1222"/>
      <c r="C48" s="1223"/>
      <c r="D48" s="106"/>
      <c r="E48" s="1226" t="s">
        <v>38</v>
      </c>
      <c r="F48" s="1226"/>
      <c r="G48" s="1226"/>
      <c r="H48" s="1227"/>
      <c r="I48" s="358" t="s">
        <v>489</v>
      </c>
      <c r="J48" s="359" t="s">
        <v>489</v>
      </c>
      <c r="K48" s="359" t="s">
        <v>489</v>
      </c>
      <c r="L48" s="359" t="s">
        <v>489</v>
      </c>
      <c r="M48" s="360" t="s">
        <v>489</v>
      </c>
    </row>
    <row r="49" spans="2:13" ht="27.75" customHeight="1" x14ac:dyDescent="0.2">
      <c r="B49" s="1224"/>
      <c r="C49" s="1225"/>
      <c r="D49" s="106"/>
      <c r="E49" s="1226" t="s">
        <v>39</v>
      </c>
      <c r="F49" s="1226"/>
      <c r="G49" s="1226"/>
      <c r="H49" s="1227"/>
      <c r="I49" s="358" t="s">
        <v>489</v>
      </c>
      <c r="J49" s="359" t="s">
        <v>489</v>
      </c>
      <c r="K49" s="359" t="s">
        <v>489</v>
      </c>
      <c r="L49" s="359" t="s">
        <v>489</v>
      </c>
      <c r="M49" s="360" t="s">
        <v>489</v>
      </c>
    </row>
    <row r="50" spans="2:13" ht="27.75" customHeight="1" x14ac:dyDescent="0.2">
      <c r="B50" s="1220" t="s">
        <v>40</v>
      </c>
      <c r="C50" s="1221"/>
      <c r="D50" s="109"/>
      <c r="E50" s="1226" t="s">
        <v>41</v>
      </c>
      <c r="F50" s="1226"/>
      <c r="G50" s="1226"/>
      <c r="H50" s="1227"/>
      <c r="I50" s="358">
        <v>9793</v>
      </c>
      <c r="J50" s="359">
        <v>9079</v>
      </c>
      <c r="K50" s="359">
        <v>10801</v>
      </c>
      <c r="L50" s="359">
        <v>12821</v>
      </c>
      <c r="M50" s="360">
        <v>13538</v>
      </c>
    </row>
    <row r="51" spans="2:13" ht="27.75" customHeight="1" x14ac:dyDescent="0.2">
      <c r="B51" s="1222"/>
      <c r="C51" s="1223"/>
      <c r="D51" s="106"/>
      <c r="E51" s="1226" t="s">
        <v>42</v>
      </c>
      <c r="F51" s="1226"/>
      <c r="G51" s="1226"/>
      <c r="H51" s="1227"/>
      <c r="I51" s="358">
        <v>6810</v>
      </c>
      <c r="J51" s="359">
        <v>6116</v>
      </c>
      <c r="K51" s="359">
        <v>5319</v>
      </c>
      <c r="L51" s="359">
        <v>4914</v>
      </c>
      <c r="M51" s="360">
        <v>4766</v>
      </c>
    </row>
    <row r="52" spans="2:13" ht="27.75" customHeight="1" x14ac:dyDescent="0.2">
      <c r="B52" s="1224"/>
      <c r="C52" s="1225"/>
      <c r="D52" s="106"/>
      <c r="E52" s="1226" t="s">
        <v>43</v>
      </c>
      <c r="F52" s="1226"/>
      <c r="G52" s="1226"/>
      <c r="H52" s="1227"/>
      <c r="I52" s="358">
        <v>23595</v>
      </c>
      <c r="J52" s="359">
        <v>23447</v>
      </c>
      <c r="K52" s="359">
        <v>22871</v>
      </c>
      <c r="L52" s="359">
        <v>21721</v>
      </c>
      <c r="M52" s="360">
        <v>20355</v>
      </c>
    </row>
    <row r="53" spans="2:13" ht="27.75" customHeight="1" thickBot="1" x14ac:dyDescent="0.25">
      <c r="B53" s="1228" t="s">
        <v>19</v>
      </c>
      <c r="C53" s="1229"/>
      <c r="D53" s="110"/>
      <c r="E53" s="1230" t="s">
        <v>44</v>
      </c>
      <c r="F53" s="1230"/>
      <c r="G53" s="1230"/>
      <c r="H53" s="1231"/>
      <c r="I53" s="361">
        <v>1536</v>
      </c>
      <c r="J53" s="362">
        <v>2250</v>
      </c>
      <c r="K53" s="362">
        <v>2102</v>
      </c>
      <c r="L53" s="362">
        <v>239</v>
      </c>
      <c r="M53" s="363">
        <v>-360</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T0AH3/FBCx/DI/MikOeBj5H4Hz8FHLFjSeZEEIKGqS6fjFzsCQhsEFQGG95ttVW3RE9GZuot+W9/gy7fNJCiEA==" saltValue="4YYq5Y3JqT8Btax3XN6UF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7"/>
  <sheetViews>
    <sheetView showGridLines="0"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530</v>
      </c>
      <c r="G54" s="119" t="s">
        <v>531</v>
      </c>
      <c r="H54" s="120" t="s">
        <v>532</v>
      </c>
    </row>
    <row r="55" spans="2:8" ht="52.5" customHeight="1" x14ac:dyDescent="0.2">
      <c r="B55" s="121"/>
      <c r="C55" s="1247" t="s">
        <v>46</v>
      </c>
      <c r="D55" s="1247"/>
      <c r="E55" s="1248"/>
      <c r="F55" s="122">
        <v>2951</v>
      </c>
      <c r="G55" s="122">
        <v>3411</v>
      </c>
      <c r="H55" s="123">
        <v>3162</v>
      </c>
    </row>
    <row r="56" spans="2:8" ht="52.5" customHeight="1" x14ac:dyDescent="0.2">
      <c r="B56" s="124"/>
      <c r="C56" s="1249" t="s">
        <v>47</v>
      </c>
      <c r="D56" s="1249"/>
      <c r="E56" s="1250"/>
      <c r="F56" s="125">
        <v>948</v>
      </c>
      <c r="G56" s="125">
        <v>998</v>
      </c>
      <c r="H56" s="126">
        <v>987</v>
      </c>
    </row>
    <row r="57" spans="2:8" ht="53.25" customHeight="1" x14ac:dyDescent="0.2">
      <c r="B57" s="124"/>
      <c r="C57" s="1251" t="s">
        <v>48</v>
      </c>
      <c r="D57" s="1251"/>
      <c r="E57" s="1252"/>
      <c r="F57" s="127">
        <v>2033</v>
      </c>
      <c r="G57" s="127">
        <v>2439</v>
      </c>
      <c r="H57" s="128">
        <v>3508</v>
      </c>
    </row>
    <row r="58" spans="2:8" ht="45.75" customHeight="1" x14ac:dyDescent="0.2">
      <c r="B58" s="129"/>
      <c r="C58" s="1239" t="s">
        <v>551</v>
      </c>
      <c r="D58" s="1240"/>
      <c r="E58" s="1241"/>
      <c r="F58" s="130">
        <v>412</v>
      </c>
      <c r="G58" s="130">
        <v>716</v>
      </c>
      <c r="H58" s="131">
        <v>1620</v>
      </c>
    </row>
    <row r="59" spans="2:8" ht="45.75" customHeight="1" x14ac:dyDescent="0.2">
      <c r="B59" s="129"/>
      <c r="C59" s="1239" t="s">
        <v>552</v>
      </c>
      <c r="D59" s="1240"/>
      <c r="E59" s="1241"/>
      <c r="F59" s="130">
        <v>254</v>
      </c>
      <c r="G59" s="130">
        <v>304</v>
      </c>
      <c r="H59" s="131">
        <v>404</v>
      </c>
    </row>
    <row r="60" spans="2:8" ht="45.75" customHeight="1" x14ac:dyDescent="0.2">
      <c r="B60" s="129"/>
      <c r="C60" s="1239" t="s">
        <v>553</v>
      </c>
      <c r="D60" s="1240"/>
      <c r="E60" s="1241"/>
      <c r="F60" s="130">
        <v>212</v>
      </c>
      <c r="G60" s="130">
        <v>436</v>
      </c>
      <c r="H60" s="131">
        <v>318</v>
      </c>
    </row>
    <row r="61" spans="2:8" ht="45.75" customHeight="1" x14ac:dyDescent="0.2">
      <c r="B61" s="129"/>
      <c r="C61" s="1239" t="s">
        <v>554</v>
      </c>
      <c r="D61" s="1240"/>
      <c r="E61" s="1241"/>
      <c r="F61" s="130" t="s">
        <v>565</v>
      </c>
      <c r="G61" s="130" t="s">
        <v>565</v>
      </c>
      <c r="H61" s="131">
        <v>300</v>
      </c>
    </row>
    <row r="62" spans="2:8" ht="45.75" customHeight="1" thickBot="1" x14ac:dyDescent="0.25">
      <c r="B62" s="132"/>
      <c r="C62" s="1242" t="s">
        <v>555</v>
      </c>
      <c r="D62" s="1243"/>
      <c r="E62" s="1244"/>
      <c r="F62" s="133">
        <v>317</v>
      </c>
      <c r="G62" s="133">
        <v>294</v>
      </c>
      <c r="H62" s="134">
        <v>274</v>
      </c>
    </row>
    <row r="63" spans="2:8" ht="52.5" customHeight="1" thickBot="1" x14ac:dyDescent="0.25">
      <c r="B63" s="135"/>
      <c r="C63" s="1245" t="s">
        <v>49</v>
      </c>
      <c r="D63" s="1245"/>
      <c r="E63" s="1246"/>
      <c r="F63" s="136">
        <v>5932</v>
      </c>
      <c r="G63" s="136">
        <v>6848</v>
      </c>
      <c r="H63" s="137">
        <v>7657</v>
      </c>
    </row>
    <row r="64" spans="2:8" ht="13.2" x14ac:dyDescent="0.2"/>
    <row r="65" s="1" customFormat="1" ht="13.5" hidden="1" customHeight="1" x14ac:dyDescent="0.2"/>
    <row r="66" s="1" customFormat="1" ht="13.5" hidden="1" customHeight="1" x14ac:dyDescent="0.2"/>
    <row r="67" s="1" customFormat="1" ht="13.5" hidden="1" customHeight="1" x14ac:dyDescent="0.2"/>
  </sheetData>
  <sheetProtection algorithmName="SHA-512" hashValue="P7GYKnkgXMKUJ1GJyr6RO/W09DuoKk0CTLMYRRwCoWuE45UUzsGQbgqM4BC5sW8SiebARQq3pXJ9PWyheEr5uQ==" saltValue="tRD2Le5J+dv4qleI6E7Ab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E90F2D-CAB8-461D-A101-54D329015496}">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566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567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4" t="s">
        <v>575</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ht="13.2" x14ac:dyDescent="0.2">
      <c r="B44" s="372"/>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ht="13.2" x14ac:dyDescent="0.2">
      <c r="B45" s="372"/>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ht="13.2" x14ac:dyDescent="0.2">
      <c r="B46" s="372"/>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ht="13.2" x14ac:dyDescent="0.2">
      <c r="B47" s="372"/>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568</v>
      </c>
    </row>
    <row r="50" spans="1:109" ht="13.2" x14ac:dyDescent="0.2">
      <c r="B50" s="372"/>
      <c r="G50" s="1263"/>
      <c r="H50" s="1263"/>
      <c r="I50" s="1263"/>
      <c r="J50" s="1263"/>
      <c r="K50" s="382"/>
      <c r="L50" s="382"/>
      <c r="M50" s="383"/>
      <c r="N50" s="383"/>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528</v>
      </c>
      <c r="BQ50" s="1267"/>
      <c r="BR50" s="1267"/>
      <c r="BS50" s="1267"/>
      <c r="BT50" s="1267"/>
      <c r="BU50" s="1267"/>
      <c r="BV50" s="1267"/>
      <c r="BW50" s="1267"/>
      <c r="BX50" s="1267" t="s">
        <v>529</v>
      </c>
      <c r="BY50" s="1267"/>
      <c r="BZ50" s="1267"/>
      <c r="CA50" s="1267"/>
      <c r="CB50" s="1267"/>
      <c r="CC50" s="1267"/>
      <c r="CD50" s="1267"/>
      <c r="CE50" s="1267"/>
      <c r="CF50" s="1267" t="s">
        <v>530</v>
      </c>
      <c r="CG50" s="1267"/>
      <c r="CH50" s="1267"/>
      <c r="CI50" s="1267"/>
      <c r="CJ50" s="1267"/>
      <c r="CK50" s="1267"/>
      <c r="CL50" s="1267"/>
      <c r="CM50" s="1267"/>
      <c r="CN50" s="1267" t="s">
        <v>531</v>
      </c>
      <c r="CO50" s="1267"/>
      <c r="CP50" s="1267"/>
      <c r="CQ50" s="1267"/>
      <c r="CR50" s="1267"/>
      <c r="CS50" s="1267"/>
      <c r="CT50" s="1267"/>
      <c r="CU50" s="1267"/>
      <c r="CV50" s="1267" t="s">
        <v>532</v>
      </c>
      <c r="CW50" s="1267"/>
      <c r="CX50" s="1267"/>
      <c r="CY50" s="1267"/>
      <c r="CZ50" s="1267"/>
      <c r="DA50" s="1267"/>
      <c r="DB50" s="1267"/>
      <c r="DC50" s="1267"/>
    </row>
    <row r="51" spans="1:109" ht="13.5" customHeight="1" x14ac:dyDescent="0.2">
      <c r="B51" s="372"/>
      <c r="G51" s="1268"/>
      <c r="H51" s="1268"/>
      <c r="I51" s="1271"/>
      <c r="J51" s="1271"/>
      <c r="K51" s="1269"/>
      <c r="L51" s="1269"/>
      <c r="M51" s="1269"/>
      <c r="N51" s="1269"/>
      <c r="AM51" s="381"/>
      <c r="AN51" s="1270" t="s">
        <v>569</v>
      </c>
      <c r="AO51" s="1270"/>
      <c r="AP51" s="1270"/>
      <c r="AQ51" s="1270"/>
      <c r="AR51" s="1270"/>
      <c r="AS51" s="1270"/>
      <c r="AT51" s="1270"/>
      <c r="AU51" s="1270"/>
      <c r="AV51" s="1270"/>
      <c r="AW51" s="1270"/>
      <c r="AX51" s="1270"/>
      <c r="AY51" s="1270"/>
      <c r="AZ51" s="1270"/>
      <c r="BA51" s="1270"/>
      <c r="BB51" s="1270" t="s">
        <v>570</v>
      </c>
      <c r="BC51" s="1270"/>
      <c r="BD51" s="1270"/>
      <c r="BE51" s="1270"/>
      <c r="BF51" s="1270"/>
      <c r="BG51" s="1270"/>
      <c r="BH51" s="1270"/>
      <c r="BI51" s="1270"/>
      <c r="BJ51" s="1270"/>
      <c r="BK51" s="1270"/>
      <c r="BL51" s="1270"/>
      <c r="BM51" s="1270"/>
      <c r="BN51" s="1270"/>
      <c r="BO51" s="1270"/>
      <c r="BP51" s="1253">
        <v>11.3</v>
      </c>
      <c r="BQ51" s="1253"/>
      <c r="BR51" s="1253"/>
      <c r="BS51" s="1253"/>
      <c r="BT51" s="1253"/>
      <c r="BU51" s="1253"/>
      <c r="BV51" s="1253"/>
      <c r="BW51" s="1253"/>
      <c r="BX51" s="1253">
        <v>16</v>
      </c>
      <c r="BY51" s="1253"/>
      <c r="BZ51" s="1253"/>
      <c r="CA51" s="1253"/>
      <c r="CB51" s="1253"/>
      <c r="CC51" s="1253"/>
      <c r="CD51" s="1253"/>
      <c r="CE51" s="1253"/>
      <c r="CF51" s="1253">
        <v>14</v>
      </c>
      <c r="CG51" s="1253"/>
      <c r="CH51" s="1253"/>
      <c r="CI51" s="1253"/>
      <c r="CJ51" s="1253"/>
      <c r="CK51" s="1253"/>
      <c r="CL51" s="1253"/>
      <c r="CM51" s="1253"/>
      <c r="CN51" s="1253">
        <v>1.6</v>
      </c>
      <c r="CO51" s="1253"/>
      <c r="CP51" s="1253"/>
      <c r="CQ51" s="1253"/>
      <c r="CR51" s="1253"/>
      <c r="CS51" s="1253"/>
      <c r="CT51" s="1253"/>
      <c r="CU51" s="1253"/>
      <c r="CV51" s="1253"/>
      <c r="CW51" s="1253"/>
      <c r="CX51" s="1253"/>
      <c r="CY51" s="1253"/>
      <c r="CZ51" s="1253"/>
      <c r="DA51" s="1253"/>
      <c r="DB51" s="1253"/>
      <c r="DC51" s="1253"/>
    </row>
    <row r="52" spans="1:109" ht="13.2" x14ac:dyDescent="0.2">
      <c r="B52" s="372"/>
      <c r="G52" s="1268"/>
      <c r="H52" s="1268"/>
      <c r="I52" s="1271"/>
      <c r="J52" s="1271"/>
      <c r="K52" s="1269"/>
      <c r="L52" s="1269"/>
      <c r="M52" s="1269"/>
      <c r="N52" s="1269"/>
      <c r="AM52" s="381"/>
      <c r="AN52" s="1270"/>
      <c r="AO52" s="1270"/>
      <c r="AP52" s="1270"/>
      <c r="AQ52" s="1270"/>
      <c r="AR52" s="1270"/>
      <c r="AS52" s="1270"/>
      <c r="AT52" s="1270"/>
      <c r="AU52" s="1270"/>
      <c r="AV52" s="1270"/>
      <c r="AW52" s="1270"/>
      <c r="AX52" s="1270"/>
      <c r="AY52" s="1270"/>
      <c r="AZ52" s="1270"/>
      <c r="BA52" s="1270"/>
      <c r="BB52" s="1270"/>
      <c r="BC52" s="1270"/>
      <c r="BD52" s="1270"/>
      <c r="BE52" s="1270"/>
      <c r="BF52" s="1270"/>
      <c r="BG52" s="1270"/>
      <c r="BH52" s="1270"/>
      <c r="BI52" s="1270"/>
      <c r="BJ52" s="1270"/>
      <c r="BK52" s="1270"/>
      <c r="BL52" s="1270"/>
      <c r="BM52" s="1270"/>
      <c r="BN52" s="1270"/>
      <c r="BO52" s="1270"/>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2" x14ac:dyDescent="0.2">
      <c r="A53" s="380"/>
      <c r="B53" s="372"/>
      <c r="G53" s="1268"/>
      <c r="H53" s="1268"/>
      <c r="I53" s="1263"/>
      <c r="J53" s="1263"/>
      <c r="K53" s="1269"/>
      <c r="L53" s="1269"/>
      <c r="M53" s="1269"/>
      <c r="N53" s="1269"/>
      <c r="AM53" s="381"/>
      <c r="AN53" s="1270"/>
      <c r="AO53" s="1270"/>
      <c r="AP53" s="1270"/>
      <c r="AQ53" s="1270"/>
      <c r="AR53" s="1270"/>
      <c r="AS53" s="1270"/>
      <c r="AT53" s="1270"/>
      <c r="AU53" s="1270"/>
      <c r="AV53" s="1270"/>
      <c r="AW53" s="1270"/>
      <c r="AX53" s="1270"/>
      <c r="AY53" s="1270"/>
      <c r="AZ53" s="1270"/>
      <c r="BA53" s="1270"/>
      <c r="BB53" s="1270" t="s">
        <v>571</v>
      </c>
      <c r="BC53" s="1270"/>
      <c r="BD53" s="1270"/>
      <c r="BE53" s="1270"/>
      <c r="BF53" s="1270"/>
      <c r="BG53" s="1270"/>
      <c r="BH53" s="1270"/>
      <c r="BI53" s="1270"/>
      <c r="BJ53" s="1270"/>
      <c r="BK53" s="1270"/>
      <c r="BL53" s="1270"/>
      <c r="BM53" s="1270"/>
      <c r="BN53" s="1270"/>
      <c r="BO53" s="1270"/>
      <c r="BP53" s="1253">
        <v>61.3</v>
      </c>
      <c r="BQ53" s="1253"/>
      <c r="BR53" s="1253"/>
      <c r="BS53" s="1253"/>
      <c r="BT53" s="1253"/>
      <c r="BU53" s="1253"/>
      <c r="BV53" s="1253"/>
      <c r="BW53" s="1253"/>
      <c r="BX53" s="1253">
        <v>62.8</v>
      </c>
      <c r="BY53" s="1253"/>
      <c r="BZ53" s="1253"/>
      <c r="CA53" s="1253"/>
      <c r="CB53" s="1253"/>
      <c r="CC53" s="1253"/>
      <c r="CD53" s="1253"/>
      <c r="CE53" s="1253"/>
      <c r="CF53" s="1253">
        <v>64</v>
      </c>
      <c r="CG53" s="1253"/>
      <c r="CH53" s="1253"/>
      <c r="CI53" s="1253"/>
      <c r="CJ53" s="1253"/>
      <c r="CK53" s="1253"/>
      <c r="CL53" s="1253"/>
      <c r="CM53" s="1253"/>
      <c r="CN53" s="1253">
        <v>65.5</v>
      </c>
      <c r="CO53" s="1253"/>
      <c r="CP53" s="1253"/>
      <c r="CQ53" s="1253"/>
      <c r="CR53" s="1253"/>
      <c r="CS53" s="1253"/>
      <c r="CT53" s="1253"/>
      <c r="CU53" s="1253"/>
      <c r="CV53" s="1253">
        <v>66.900000000000006</v>
      </c>
      <c r="CW53" s="1253"/>
      <c r="CX53" s="1253"/>
      <c r="CY53" s="1253"/>
      <c r="CZ53" s="1253"/>
      <c r="DA53" s="1253"/>
      <c r="DB53" s="1253"/>
      <c r="DC53" s="1253"/>
    </row>
    <row r="54" spans="1:109" ht="13.2" x14ac:dyDescent="0.2">
      <c r="A54" s="380"/>
      <c r="B54" s="372"/>
      <c r="G54" s="1268"/>
      <c r="H54" s="1268"/>
      <c r="I54" s="1263"/>
      <c r="J54" s="1263"/>
      <c r="K54" s="1269"/>
      <c r="L54" s="1269"/>
      <c r="M54" s="1269"/>
      <c r="N54" s="1269"/>
      <c r="AM54" s="381"/>
      <c r="AN54" s="1270"/>
      <c r="AO54" s="1270"/>
      <c r="AP54" s="1270"/>
      <c r="AQ54" s="1270"/>
      <c r="AR54" s="1270"/>
      <c r="AS54" s="1270"/>
      <c r="AT54" s="1270"/>
      <c r="AU54" s="1270"/>
      <c r="AV54" s="1270"/>
      <c r="AW54" s="1270"/>
      <c r="AX54" s="1270"/>
      <c r="AY54" s="1270"/>
      <c r="AZ54" s="1270"/>
      <c r="BA54" s="1270"/>
      <c r="BB54" s="1270"/>
      <c r="BC54" s="1270"/>
      <c r="BD54" s="1270"/>
      <c r="BE54" s="1270"/>
      <c r="BF54" s="1270"/>
      <c r="BG54" s="1270"/>
      <c r="BH54" s="1270"/>
      <c r="BI54" s="1270"/>
      <c r="BJ54" s="1270"/>
      <c r="BK54" s="1270"/>
      <c r="BL54" s="1270"/>
      <c r="BM54" s="1270"/>
      <c r="BN54" s="1270"/>
      <c r="BO54" s="1270"/>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2" x14ac:dyDescent="0.2">
      <c r="A55" s="380"/>
      <c r="B55" s="372"/>
      <c r="G55" s="1263"/>
      <c r="H55" s="1263"/>
      <c r="I55" s="1263"/>
      <c r="J55" s="1263"/>
      <c r="K55" s="1269"/>
      <c r="L55" s="1269"/>
      <c r="M55" s="1269"/>
      <c r="N55" s="1269"/>
      <c r="AN55" s="1267" t="s">
        <v>572</v>
      </c>
      <c r="AO55" s="1267"/>
      <c r="AP55" s="1267"/>
      <c r="AQ55" s="1267"/>
      <c r="AR55" s="1267"/>
      <c r="AS55" s="1267"/>
      <c r="AT55" s="1267"/>
      <c r="AU55" s="1267"/>
      <c r="AV55" s="1267"/>
      <c r="AW55" s="1267"/>
      <c r="AX55" s="1267"/>
      <c r="AY55" s="1267"/>
      <c r="AZ55" s="1267"/>
      <c r="BA55" s="1267"/>
      <c r="BB55" s="1270" t="s">
        <v>570</v>
      </c>
      <c r="BC55" s="1270"/>
      <c r="BD55" s="1270"/>
      <c r="BE55" s="1270"/>
      <c r="BF55" s="1270"/>
      <c r="BG55" s="1270"/>
      <c r="BH55" s="1270"/>
      <c r="BI55" s="1270"/>
      <c r="BJ55" s="1270"/>
      <c r="BK55" s="1270"/>
      <c r="BL55" s="1270"/>
      <c r="BM55" s="1270"/>
      <c r="BN55" s="1270"/>
      <c r="BO55" s="1270"/>
      <c r="BP55" s="1253">
        <v>22.1</v>
      </c>
      <c r="BQ55" s="1253"/>
      <c r="BR55" s="1253"/>
      <c r="BS55" s="1253"/>
      <c r="BT55" s="1253"/>
      <c r="BU55" s="1253"/>
      <c r="BV55" s="1253"/>
      <c r="BW55" s="1253"/>
      <c r="BX55" s="1253">
        <v>20.399999999999999</v>
      </c>
      <c r="BY55" s="1253"/>
      <c r="BZ55" s="1253"/>
      <c r="CA55" s="1253"/>
      <c r="CB55" s="1253"/>
      <c r="CC55" s="1253"/>
      <c r="CD55" s="1253"/>
      <c r="CE55" s="1253"/>
      <c r="CF55" s="1253">
        <v>11.2</v>
      </c>
      <c r="CG55" s="1253"/>
      <c r="CH55" s="1253"/>
      <c r="CI55" s="1253"/>
      <c r="CJ55" s="1253"/>
      <c r="CK55" s="1253"/>
      <c r="CL55" s="1253"/>
      <c r="CM55" s="1253"/>
      <c r="CN55" s="1253">
        <v>4.5999999999999996</v>
      </c>
      <c r="CO55" s="1253"/>
      <c r="CP55" s="1253"/>
      <c r="CQ55" s="1253"/>
      <c r="CR55" s="1253"/>
      <c r="CS55" s="1253"/>
      <c r="CT55" s="1253"/>
      <c r="CU55" s="1253"/>
      <c r="CV55" s="1253">
        <v>4.2</v>
      </c>
      <c r="CW55" s="1253"/>
      <c r="CX55" s="1253"/>
      <c r="CY55" s="1253"/>
      <c r="CZ55" s="1253"/>
      <c r="DA55" s="1253"/>
      <c r="DB55" s="1253"/>
      <c r="DC55" s="1253"/>
    </row>
    <row r="56" spans="1:109" ht="13.2" x14ac:dyDescent="0.2">
      <c r="A56" s="380"/>
      <c r="B56" s="372"/>
      <c r="G56" s="1263"/>
      <c r="H56" s="1263"/>
      <c r="I56" s="1263"/>
      <c r="J56" s="1263"/>
      <c r="K56" s="1269"/>
      <c r="L56" s="1269"/>
      <c r="M56" s="1269"/>
      <c r="N56" s="1269"/>
      <c r="AN56" s="1267"/>
      <c r="AO56" s="1267"/>
      <c r="AP56" s="1267"/>
      <c r="AQ56" s="1267"/>
      <c r="AR56" s="1267"/>
      <c r="AS56" s="1267"/>
      <c r="AT56" s="1267"/>
      <c r="AU56" s="1267"/>
      <c r="AV56" s="1267"/>
      <c r="AW56" s="1267"/>
      <c r="AX56" s="1267"/>
      <c r="AY56" s="1267"/>
      <c r="AZ56" s="1267"/>
      <c r="BA56" s="1267"/>
      <c r="BB56" s="1270"/>
      <c r="BC56" s="1270"/>
      <c r="BD56" s="1270"/>
      <c r="BE56" s="1270"/>
      <c r="BF56" s="1270"/>
      <c r="BG56" s="1270"/>
      <c r="BH56" s="1270"/>
      <c r="BI56" s="1270"/>
      <c r="BJ56" s="1270"/>
      <c r="BK56" s="1270"/>
      <c r="BL56" s="1270"/>
      <c r="BM56" s="1270"/>
      <c r="BN56" s="1270"/>
      <c r="BO56" s="1270"/>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2" x14ac:dyDescent="0.2">
      <c r="B57" s="384"/>
      <c r="G57" s="1263"/>
      <c r="H57" s="1263"/>
      <c r="I57" s="1272"/>
      <c r="J57" s="1272"/>
      <c r="K57" s="1269"/>
      <c r="L57" s="1269"/>
      <c r="M57" s="1269"/>
      <c r="N57" s="1269"/>
      <c r="AM57" s="366"/>
      <c r="AN57" s="1267"/>
      <c r="AO57" s="1267"/>
      <c r="AP57" s="1267"/>
      <c r="AQ57" s="1267"/>
      <c r="AR57" s="1267"/>
      <c r="AS57" s="1267"/>
      <c r="AT57" s="1267"/>
      <c r="AU57" s="1267"/>
      <c r="AV57" s="1267"/>
      <c r="AW57" s="1267"/>
      <c r="AX57" s="1267"/>
      <c r="AY57" s="1267"/>
      <c r="AZ57" s="1267"/>
      <c r="BA57" s="1267"/>
      <c r="BB57" s="1270" t="s">
        <v>571</v>
      </c>
      <c r="BC57" s="1270"/>
      <c r="BD57" s="1270"/>
      <c r="BE57" s="1270"/>
      <c r="BF57" s="1270"/>
      <c r="BG57" s="1270"/>
      <c r="BH57" s="1270"/>
      <c r="BI57" s="1270"/>
      <c r="BJ57" s="1270"/>
      <c r="BK57" s="1270"/>
      <c r="BL57" s="1270"/>
      <c r="BM57" s="1270"/>
      <c r="BN57" s="1270"/>
      <c r="BO57" s="1270"/>
      <c r="BP57" s="1253">
        <v>61.5</v>
      </c>
      <c r="BQ57" s="1253"/>
      <c r="BR57" s="1253"/>
      <c r="BS57" s="1253"/>
      <c r="BT57" s="1253"/>
      <c r="BU57" s="1253"/>
      <c r="BV57" s="1253"/>
      <c r="BW57" s="1253"/>
      <c r="BX57" s="1253">
        <v>63</v>
      </c>
      <c r="BY57" s="1253"/>
      <c r="BZ57" s="1253"/>
      <c r="CA57" s="1253"/>
      <c r="CB57" s="1253"/>
      <c r="CC57" s="1253"/>
      <c r="CD57" s="1253"/>
      <c r="CE57" s="1253"/>
      <c r="CF57" s="1253">
        <v>63.7</v>
      </c>
      <c r="CG57" s="1253"/>
      <c r="CH57" s="1253"/>
      <c r="CI57" s="1253"/>
      <c r="CJ57" s="1253"/>
      <c r="CK57" s="1253"/>
      <c r="CL57" s="1253"/>
      <c r="CM57" s="1253"/>
      <c r="CN57" s="1253">
        <v>64.099999999999994</v>
      </c>
      <c r="CO57" s="1253"/>
      <c r="CP57" s="1253"/>
      <c r="CQ57" s="1253"/>
      <c r="CR57" s="1253"/>
      <c r="CS57" s="1253"/>
      <c r="CT57" s="1253"/>
      <c r="CU57" s="1253"/>
      <c r="CV57" s="1253">
        <v>64.599999999999994</v>
      </c>
      <c r="CW57" s="1253"/>
      <c r="CX57" s="1253"/>
      <c r="CY57" s="1253"/>
      <c r="CZ57" s="1253"/>
      <c r="DA57" s="1253"/>
      <c r="DB57" s="1253"/>
      <c r="DC57" s="1253"/>
      <c r="DD57" s="385"/>
      <c r="DE57" s="384"/>
    </row>
    <row r="58" spans="1:109" s="380" customFormat="1" ht="13.2" x14ac:dyDescent="0.2">
      <c r="A58" s="366"/>
      <c r="B58" s="384"/>
      <c r="G58" s="1263"/>
      <c r="H58" s="1263"/>
      <c r="I58" s="1272"/>
      <c r="J58" s="1272"/>
      <c r="K58" s="1269"/>
      <c r="L58" s="1269"/>
      <c r="M58" s="1269"/>
      <c r="N58" s="1269"/>
      <c r="AM58" s="366"/>
      <c r="AN58" s="1267"/>
      <c r="AO58" s="1267"/>
      <c r="AP58" s="1267"/>
      <c r="AQ58" s="1267"/>
      <c r="AR58" s="1267"/>
      <c r="AS58" s="1267"/>
      <c r="AT58" s="1267"/>
      <c r="AU58" s="1267"/>
      <c r="AV58" s="1267"/>
      <c r="AW58" s="1267"/>
      <c r="AX58" s="1267"/>
      <c r="AY58" s="1267"/>
      <c r="AZ58" s="1267"/>
      <c r="BA58" s="1267"/>
      <c r="BB58" s="1270"/>
      <c r="BC58" s="1270"/>
      <c r="BD58" s="1270"/>
      <c r="BE58" s="1270"/>
      <c r="BF58" s="1270"/>
      <c r="BG58" s="1270"/>
      <c r="BH58" s="1270"/>
      <c r="BI58" s="1270"/>
      <c r="BJ58" s="1270"/>
      <c r="BK58" s="1270"/>
      <c r="BL58" s="1270"/>
      <c r="BM58" s="1270"/>
      <c r="BN58" s="1270"/>
      <c r="BO58" s="1270"/>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573</v>
      </c>
    </row>
    <row r="64" spans="1:109" ht="13.2" x14ac:dyDescent="0.2">
      <c r="B64" s="372"/>
      <c r="G64" s="379"/>
      <c r="I64" s="392"/>
      <c r="J64" s="392"/>
      <c r="K64" s="392"/>
      <c r="L64" s="392"/>
      <c r="M64" s="392"/>
      <c r="N64" s="393"/>
      <c r="AM64" s="379"/>
      <c r="AN64" s="379" t="s">
        <v>567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54" t="s">
        <v>576</v>
      </c>
      <c r="AO65" s="1273"/>
      <c r="AP65" s="1273"/>
      <c r="AQ65" s="1273"/>
      <c r="AR65" s="1273"/>
      <c r="AS65" s="1273"/>
      <c r="AT65" s="1273"/>
      <c r="AU65" s="1273"/>
      <c r="AV65" s="1273"/>
      <c r="AW65" s="1273"/>
      <c r="AX65" s="1273"/>
      <c r="AY65" s="1273"/>
      <c r="AZ65" s="1273"/>
      <c r="BA65" s="1273"/>
      <c r="BB65" s="1273"/>
      <c r="BC65" s="1273"/>
      <c r="BD65" s="1273"/>
      <c r="BE65" s="1273"/>
      <c r="BF65" s="1273"/>
      <c r="BG65" s="1273"/>
      <c r="BH65" s="1273"/>
      <c r="BI65" s="1273"/>
      <c r="BJ65" s="1273"/>
      <c r="BK65" s="1273"/>
      <c r="BL65" s="1273"/>
      <c r="BM65" s="1273"/>
      <c r="BN65" s="1273"/>
      <c r="BO65" s="1273"/>
      <c r="BP65" s="1273"/>
      <c r="BQ65" s="1273"/>
      <c r="BR65" s="1273"/>
      <c r="BS65" s="1273"/>
      <c r="BT65" s="1273"/>
      <c r="BU65" s="1273"/>
      <c r="BV65" s="1273"/>
      <c r="BW65" s="1273"/>
      <c r="BX65" s="1273"/>
      <c r="BY65" s="1273"/>
      <c r="BZ65" s="1273"/>
      <c r="CA65" s="1273"/>
      <c r="CB65" s="1273"/>
      <c r="CC65" s="1273"/>
      <c r="CD65" s="1273"/>
      <c r="CE65" s="1273"/>
      <c r="CF65" s="1273"/>
      <c r="CG65" s="1273"/>
      <c r="CH65" s="1273"/>
      <c r="CI65" s="1273"/>
      <c r="CJ65" s="1273"/>
      <c r="CK65" s="1273"/>
      <c r="CL65" s="1273"/>
      <c r="CM65" s="1273"/>
      <c r="CN65" s="1273"/>
      <c r="CO65" s="1273"/>
      <c r="CP65" s="1273"/>
      <c r="CQ65" s="1273"/>
      <c r="CR65" s="1273"/>
      <c r="CS65" s="1273"/>
      <c r="CT65" s="1273"/>
      <c r="CU65" s="1273"/>
      <c r="CV65" s="1273"/>
      <c r="CW65" s="1273"/>
      <c r="CX65" s="1273"/>
      <c r="CY65" s="1273"/>
      <c r="CZ65" s="1273"/>
      <c r="DA65" s="1273"/>
      <c r="DB65" s="1273"/>
      <c r="DC65" s="1274"/>
    </row>
    <row r="66" spans="2:107" ht="13.2" x14ac:dyDescent="0.2">
      <c r="B66" s="372"/>
      <c r="AN66" s="1275"/>
      <c r="AO66" s="1276"/>
      <c r="AP66" s="1276"/>
      <c r="AQ66" s="1276"/>
      <c r="AR66" s="1276"/>
      <c r="AS66" s="1276"/>
      <c r="AT66" s="1276"/>
      <c r="AU66" s="1276"/>
      <c r="AV66" s="1276"/>
      <c r="AW66" s="1276"/>
      <c r="AX66" s="1276"/>
      <c r="AY66" s="1276"/>
      <c r="AZ66" s="1276"/>
      <c r="BA66" s="1276"/>
      <c r="BB66" s="1276"/>
      <c r="BC66" s="1276"/>
      <c r="BD66" s="1276"/>
      <c r="BE66" s="1276"/>
      <c r="BF66" s="1276"/>
      <c r="BG66" s="1276"/>
      <c r="BH66" s="1276"/>
      <c r="BI66" s="1276"/>
      <c r="BJ66" s="1276"/>
      <c r="BK66" s="1276"/>
      <c r="BL66" s="1276"/>
      <c r="BM66" s="1276"/>
      <c r="BN66" s="1276"/>
      <c r="BO66" s="1276"/>
      <c r="BP66" s="1276"/>
      <c r="BQ66" s="1276"/>
      <c r="BR66" s="1276"/>
      <c r="BS66" s="1276"/>
      <c r="BT66" s="1276"/>
      <c r="BU66" s="1276"/>
      <c r="BV66" s="1276"/>
      <c r="BW66" s="1276"/>
      <c r="BX66" s="1276"/>
      <c r="BY66" s="1276"/>
      <c r="BZ66" s="1276"/>
      <c r="CA66" s="1276"/>
      <c r="CB66" s="1276"/>
      <c r="CC66" s="1276"/>
      <c r="CD66" s="1276"/>
      <c r="CE66" s="1276"/>
      <c r="CF66" s="1276"/>
      <c r="CG66" s="1276"/>
      <c r="CH66" s="1276"/>
      <c r="CI66" s="1276"/>
      <c r="CJ66" s="1276"/>
      <c r="CK66" s="1276"/>
      <c r="CL66" s="1276"/>
      <c r="CM66" s="1276"/>
      <c r="CN66" s="1276"/>
      <c r="CO66" s="1276"/>
      <c r="CP66" s="1276"/>
      <c r="CQ66" s="1276"/>
      <c r="CR66" s="1276"/>
      <c r="CS66" s="1276"/>
      <c r="CT66" s="1276"/>
      <c r="CU66" s="1276"/>
      <c r="CV66" s="1276"/>
      <c r="CW66" s="1276"/>
      <c r="CX66" s="1276"/>
      <c r="CY66" s="1276"/>
      <c r="CZ66" s="1276"/>
      <c r="DA66" s="1276"/>
      <c r="DB66" s="1276"/>
      <c r="DC66" s="1277"/>
    </row>
    <row r="67" spans="2:107" ht="13.2" x14ac:dyDescent="0.2">
      <c r="B67" s="372"/>
      <c r="AN67" s="1275"/>
      <c r="AO67" s="1276"/>
      <c r="AP67" s="1276"/>
      <c r="AQ67" s="1276"/>
      <c r="AR67" s="1276"/>
      <c r="AS67" s="1276"/>
      <c r="AT67" s="1276"/>
      <c r="AU67" s="1276"/>
      <c r="AV67" s="1276"/>
      <c r="AW67" s="1276"/>
      <c r="AX67" s="1276"/>
      <c r="AY67" s="1276"/>
      <c r="AZ67" s="1276"/>
      <c r="BA67" s="1276"/>
      <c r="BB67" s="1276"/>
      <c r="BC67" s="1276"/>
      <c r="BD67" s="1276"/>
      <c r="BE67" s="1276"/>
      <c r="BF67" s="1276"/>
      <c r="BG67" s="1276"/>
      <c r="BH67" s="1276"/>
      <c r="BI67" s="1276"/>
      <c r="BJ67" s="1276"/>
      <c r="BK67" s="1276"/>
      <c r="BL67" s="1276"/>
      <c r="BM67" s="1276"/>
      <c r="BN67" s="1276"/>
      <c r="BO67" s="1276"/>
      <c r="BP67" s="1276"/>
      <c r="BQ67" s="1276"/>
      <c r="BR67" s="1276"/>
      <c r="BS67" s="1276"/>
      <c r="BT67" s="1276"/>
      <c r="BU67" s="1276"/>
      <c r="BV67" s="1276"/>
      <c r="BW67" s="1276"/>
      <c r="BX67" s="1276"/>
      <c r="BY67" s="1276"/>
      <c r="BZ67" s="1276"/>
      <c r="CA67" s="1276"/>
      <c r="CB67" s="1276"/>
      <c r="CC67" s="1276"/>
      <c r="CD67" s="1276"/>
      <c r="CE67" s="1276"/>
      <c r="CF67" s="1276"/>
      <c r="CG67" s="1276"/>
      <c r="CH67" s="1276"/>
      <c r="CI67" s="1276"/>
      <c r="CJ67" s="1276"/>
      <c r="CK67" s="1276"/>
      <c r="CL67" s="1276"/>
      <c r="CM67" s="1276"/>
      <c r="CN67" s="1276"/>
      <c r="CO67" s="1276"/>
      <c r="CP67" s="1276"/>
      <c r="CQ67" s="1276"/>
      <c r="CR67" s="1276"/>
      <c r="CS67" s="1276"/>
      <c r="CT67" s="1276"/>
      <c r="CU67" s="1276"/>
      <c r="CV67" s="1276"/>
      <c r="CW67" s="1276"/>
      <c r="CX67" s="1276"/>
      <c r="CY67" s="1276"/>
      <c r="CZ67" s="1276"/>
      <c r="DA67" s="1276"/>
      <c r="DB67" s="1276"/>
      <c r="DC67" s="1277"/>
    </row>
    <row r="68" spans="2:107" ht="13.2" x14ac:dyDescent="0.2">
      <c r="B68" s="372"/>
      <c r="AN68" s="1275"/>
      <c r="AO68" s="1276"/>
      <c r="AP68" s="1276"/>
      <c r="AQ68" s="1276"/>
      <c r="AR68" s="1276"/>
      <c r="AS68" s="1276"/>
      <c r="AT68" s="1276"/>
      <c r="AU68" s="1276"/>
      <c r="AV68" s="1276"/>
      <c r="AW68" s="1276"/>
      <c r="AX68" s="1276"/>
      <c r="AY68" s="1276"/>
      <c r="AZ68" s="1276"/>
      <c r="BA68" s="1276"/>
      <c r="BB68" s="1276"/>
      <c r="BC68" s="1276"/>
      <c r="BD68" s="1276"/>
      <c r="BE68" s="1276"/>
      <c r="BF68" s="1276"/>
      <c r="BG68" s="1276"/>
      <c r="BH68" s="1276"/>
      <c r="BI68" s="1276"/>
      <c r="BJ68" s="1276"/>
      <c r="BK68" s="1276"/>
      <c r="BL68" s="1276"/>
      <c r="BM68" s="1276"/>
      <c r="BN68" s="1276"/>
      <c r="BO68" s="1276"/>
      <c r="BP68" s="1276"/>
      <c r="BQ68" s="1276"/>
      <c r="BR68" s="1276"/>
      <c r="BS68" s="1276"/>
      <c r="BT68" s="1276"/>
      <c r="BU68" s="1276"/>
      <c r="BV68" s="1276"/>
      <c r="BW68" s="1276"/>
      <c r="BX68" s="1276"/>
      <c r="BY68" s="1276"/>
      <c r="BZ68" s="1276"/>
      <c r="CA68" s="1276"/>
      <c r="CB68" s="1276"/>
      <c r="CC68" s="1276"/>
      <c r="CD68" s="1276"/>
      <c r="CE68" s="1276"/>
      <c r="CF68" s="1276"/>
      <c r="CG68" s="1276"/>
      <c r="CH68" s="1276"/>
      <c r="CI68" s="1276"/>
      <c r="CJ68" s="1276"/>
      <c r="CK68" s="1276"/>
      <c r="CL68" s="1276"/>
      <c r="CM68" s="1276"/>
      <c r="CN68" s="1276"/>
      <c r="CO68" s="1276"/>
      <c r="CP68" s="1276"/>
      <c r="CQ68" s="1276"/>
      <c r="CR68" s="1276"/>
      <c r="CS68" s="1276"/>
      <c r="CT68" s="1276"/>
      <c r="CU68" s="1276"/>
      <c r="CV68" s="1276"/>
      <c r="CW68" s="1276"/>
      <c r="CX68" s="1276"/>
      <c r="CY68" s="1276"/>
      <c r="CZ68" s="1276"/>
      <c r="DA68" s="1276"/>
      <c r="DB68" s="1276"/>
      <c r="DC68" s="1277"/>
    </row>
    <row r="69" spans="2:107" ht="13.2" x14ac:dyDescent="0.2">
      <c r="B69" s="372"/>
      <c r="AN69" s="1278"/>
      <c r="AO69" s="1279"/>
      <c r="AP69" s="1279"/>
      <c r="AQ69" s="1279"/>
      <c r="AR69" s="1279"/>
      <c r="AS69" s="1279"/>
      <c r="AT69" s="1279"/>
      <c r="AU69" s="1279"/>
      <c r="AV69" s="1279"/>
      <c r="AW69" s="1279"/>
      <c r="AX69" s="1279"/>
      <c r="AY69" s="1279"/>
      <c r="AZ69" s="1279"/>
      <c r="BA69" s="1279"/>
      <c r="BB69" s="1279"/>
      <c r="BC69" s="1279"/>
      <c r="BD69" s="1279"/>
      <c r="BE69" s="1279"/>
      <c r="BF69" s="1279"/>
      <c r="BG69" s="1279"/>
      <c r="BH69" s="1279"/>
      <c r="BI69" s="1279"/>
      <c r="BJ69" s="1279"/>
      <c r="BK69" s="1279"/>
      <c r="BL69" s="1279"/>
      <c r="BM69" s="1279"/>
      <c r="BN69" s="1279"/>
      <c r="BO69" s="1279"/>
      <c r="BP69" s="1279"/>
      <c r="BQ69" s="1279"/>
      <c r="BR69" s="1279"/>
      <c r="BS69" s="1279"/>
      <c r="BT69" s="1279"/>
      <c r="BU69" s="1279"/>
      <c r="BV69" s="1279"/>
      <c r="BW69" s="1279"/>
      <c r="BX69" s="1279"/>
      <c r="BY69" s="1279"/>
      <c r="BZ69" s="1279"/>
      <c r="CA69" s="1279"/>
      <c r="CB69" s="1279"/>
      <c r="CC69" s="1279"/>
      <c r="CD69" s="1279"/>
      <c r="CE69" s="1279"/>
      <c r="CF69" s="1279"/>
      <c r="CG69" s="1279"/>
      <c r="CH69" s="1279"/>
      <c r="CI69" s="1279"/>
      <c r="CJ69" s="1279"/>
      <c r="CK69" s="1279"/>
      <c r="CL69" s="1279"/>
      <c r="CM69" s="1279"/>
      <c r="CN69" s="1279"/>
      <c r="CO69" s="1279"/>
      <c r="CP69" s="1279"/>
      <c r="CQ69" s="1279"/>
      <c r="CR69" s="1279"/>
      <c r="CS69" s="1279"/>
      <c r="CT69" s="1279"/>
      <c r="CU69" s="1279"/>
      <c r="CV69" s="1279"/>
      <c r="CW69" s="1279"/>
      <c r="CX69" s="1279"/>
      <c r="CY69" s="1279"/>
      <c r="CZ69" s="1279"/>
      <c r="DA69" s="1279"/>
      <c r="DB69" s="1279"/>
      <c r="DC69" s="1280"/>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568</v>
      </c>
    </row>
    <row r="72" spans="2:107" ht="13.2" x14ac:dyDescent="0.2">
      <c r="B72" s="372"/>
      <c r="G72" s="1263"/>
      <c r="H72" s="1263"/>
      <c r="I72" s="1263"/>
      <c r="J72" s="1263"/>
      <c r="K72" s="382"/>
      <c r="L72" s="382"/>
      <c r="M72" s="383"/>
      <c r="N72" s="383"/>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528</v>
      </c>
      <c r="BQ72" s="1267"/>
      <c r="BR72" s="1267"/>
      <c r="BS72" s="1267"/>
      <c r="BT72" s="1267"/>
      <c r="BU72" s="1267"/>
      <c r="BV72" s="1267"/>
      <c r="BW72" s="1267"/>
      <c r="BX72" s="1267" t="s">
        <v>529</v>
      </c>
      <c r="BY72" s="1267"/>
      <c r="BZ72" s="1267"/>
      <c r="CA72" s="1267"/>
      <c r="CB72" s="1267"/>
      <c r="CC72" s="1267"/>
      <c r="CD72" s="1267"/>
      <c r="CE72" s="1267"/>
      <c r="CF72" s="1267" t="s">
        <v>530</v>
      </c>
      <c r="CG72" s="1267"/>
      <c r="CH72" s="1267"/>
      <c r="CI72" s="1267"/>
      <c r="CJ72" s="1267"/>
      <c r="CK72" s="1267"/>
      <c r="CL72" s="1267"/>
      <c r="CM72" s="1267"/>
      <c r="CN72" s="1267" t="s">
        <v>531</v>
      </c>
      <c r="CO72" s="1267"/>
      <c r="CP72" s="1267"/>
      <c r="CQ72" s="1267"/>
      <c r="CR72" s="1267"/>
      <c r="CS72" s="1267"/>
      <c r="CT72" s="1267"/>
      <c r="CU72" s="1267"/>
      <c r="CV72" s="1267" t="s">
        <v>532</v>
      </c>
      <c r="CW72" s="1267"/>
      <c r="CX72" s="1267"/>
      <c r="CY72" s="1267"/>
      <c r="CZ72" s="1267"/>
      <c r="DA72" s="1267"/>
      <c r="DB72" s="1267"/>
      <c r="DC72" s="1267"/>
    </row>
    <row r="73" spans="2:107" ht="13.2" x14ac:dyDescent="0.2">
      <c r="B73" s="372"/>
      <c r="G73" s="1268"/>
      <c r="H73" s="1268"/>
      <c r="I73" s="1268"/>
      <c r="J73" s="1268"/>
      <c r="K73" s="1281"/>
      <c r="L73" s="1281"/>
      <c r="M73" s="1281"/>
      <c r="N73" s="1281"/>
      <c r="AM73" s="381"/>
      <c r="AN73" s="1270" t="s">
        <v>569</v>
      </c>
      <c r="AO73" s="1270"/>
      <c r="AP73" s="1270"/>
      <c r="AQ73" s="1270"/>
      <c r="AR73" s="1270"/>
      <c r="AS73" s="1270"/>
      <c r="AT73" s="1270"/>
      <c r="AU73" s="1270"/>
      <c r="AV73" s="1270"/>
      <c r="AW73" s="1270"/>
      <c r="AX73" s="1270"/>
      <c r="AY73" s="1270"/>
      <c r="AZ73" s="1270"/>
      <c r="BA73" s="1270"/>
      <c r="BB73" s="1270" t="s">
        <v>570</v>
      </c>
      <c r="BC73" s="1270"/>
      <c r="BD73" s="1270"/>
      <c r="BE73" s="1270"/>
      <c r="BF73" s="1270"/>
      <c r="BG73" s="1270"/>
      <c r="BH73" s="1270"/>
      <c r="BI73" s="1270"/>
      <c r="BJ73" s="1270"/>
      <c r="BK73" s="1270"/>
      <c r="BL73" s="1270"/>
      <c r="BM73" s="1270"/>
      <c r="BN73" s="1270"/>
      <c r="BO73" s="1270"/>
      <c r="BP73" s="1253">
        <v>11.3</v>
      </c>
      <c r="BQ73" s="1253"/>
      <c r="BR73" s="1253"/>
      <c r="BS73" s="1253"/>
      <c r="BT73" s="1253"/>
      <c r="BU73" s="1253"/>
      <c r="BV73" s="1253"/>
      <c r="BW73" s="1253"/>
      <c r="BX73" s="1253">
        <v>16</v>
      </c>
      <c r="BY73" s="1253"/>
      <c r="BZ73" s="1253"/>
      <c r="CA73" s="1253"/>
      <c r="CB73" s="1253"/>
      <c r="CC73" s="1253"/>
      <c r="CD73" s="1253"/>
      <c r="CE73" s="1253"/>
      <c r="CF73" s="1253">
        <v>14</v>
      </c>
      <c r="CG73" s="1253"/>
      <c r="CH73" s="1253"/>
      <c r="CI73" s="1253"/>
      <c r="CJ73" s="1253"/>
      <c r="CK73" s="1253"/>
      <c r="CL73" s="1253"/>
      <c r="CM73" s="1253"/>
      <c r="CN73" s="1253">
        <v>1.6</v>
      </c>
      <c r="CO73" s="1253"/>
      <c r="CP73" s="1253"/>
      <c r="CQ73" s="1253"/>
      <c r="CR73" s="1253"/>
      <c r="CS73" s="1253"/>
      <c r="CT73" s="1253"/>
      <c r="CU73" s="1253"/>
      <c r="CV73" s="1253"/>
      <c r="CW73" s="1253"/>
      <c r="CX73" s="1253"/>
      <c r="CY73" s="1253"/>
      <c r="CZ73" s="1253"/>
      <c r="DA73" s="1253"/>
      <c r="DB73" s="1253"/>
      <c r="DC73" s="1253"/>
    </row>
    <row r="74" spans="2:107" ht="13.2" x14ac:dyDescent="0.2">
      <c r="B74" s="372"/>
      <c r="G74" s="1268"/>
      <c r="H74" s="1268"/>
      <c r="I74" s="1268"/>
      <c r="J74" s="1268"/>
      <c r="K74" s="1281"/>
      <c r="L74" s="1281"/>
      <c r="M74" s="1281"/>
      <c r="N74" s="1281"/>
      <c r="AM74" s="381"/>
      <c r="AN74" s="1270"/>
      <c r="AO74" s="1270"/>
      <c r="AP74" s="1270"/>
      <c r="AQ74" s="1270"/>
      <c r="AR74" s="1270"/>
      <c r="AS74" s="1270"/>
      <c r="AT74" s="1270"/>
      <c r="AU74" s="1270"/>
      <c r="AV74" s="1270"/>
      <c r="AW74" s="1270"/>
      <c r="AX74" s="1270"/>
      <c r="AY74" s="1270"/>
      <c r="AZ74" s="1270"/>
      <c r="BA74" s="1270"/>
      <c r="BB74" s="1270"/>
      <c r="BC74" s="1270"/>
      <c r="BD74" s="1270"/>
      <c r="BE74" s="1270"/>
      <c r="BF74" s="1270"/>
      <c r="BG74" s="1270"/>
      <c r="BH74" s="1270"/>
      <c r="BI74" s="1270"/>
      <c r="BJ74" s="1270"/>
      <c r="BK74" s="1270"/>
      <c r="BL74" s="1270"/>
      <c r="BM74" s="1270"/>
      <c r="BN74" s="1270"/>
      <c r="BO74" s="1270"/>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2" x14ac:dyDescent="0.2">
      <c r="B75" s="372"/>
      <c r="G75" s="1268"/>
      <c r="H75" s="1268"/>
      <c r="I75" s="1263"/>
      <c r="J75" s="1263"/>
      <c r="K75" s="1269"/>
      <c r="L75" s="1269"/>
      <c r="M75" s="1269"/>
      <c r="N75" s="1269"/>
      <c r="AM75" s="381"/>
      <c r="AN75" s="1270"/>
      <c r="AO75" s="1270"/>
      <c r="AP75" s="1270"/>
      <c r="AQ75" s="1270"/>
      <c r="AR75" s="1270"/>
      <c r="AS75" s="1270"/>
      <c r="AT75" s="1270"/>
      <c r="AU75" s="1270"/>
      <c r="AV75" s="1270"/>
      <c r="AW75" s="1270"/>
      <c r="AX75" s="1270"/>
      <c r="AY75" s="1270"/>
      <c r="AZ75" s="1270"/>
      <c r="BA75" s="1270"/>
      <c r="BB75" s="1270" t="s">
        <v>574</v>
      </c>
      <c r="BC75" s="1270"/>
      <c r="BD75" s="1270"/>
      <c r="BE75" s="1270"/>
      <c r="BF75" s="1270"/>
      <c r="BG75" s="1270"/>
      <c r="BH75" s="1270"/>
      <c r="BI75" s="1270"/>
      <c r="BJ75" s="1270"/>
      <c r="BK75" s="1270"/>
      <c r="BL75" s="1270"/>
      <c r="BM75" s="1270"/>
      <c r="BN75" s="1270"/>
      <c r="BO75" s="1270"/>
      <c r="BP75" s="1253">
        <v>6.1</v>
      </c>
      <c r="BQ75" s="1253"/>
      <c r="BR75" s="1253"/>
      <c r="BS75" s="1253"/>
      <c r="BT75" s="1253"/>
      <c r="BU75" s="1253"/>
      <c r="BV75" s="1253"/>
      <c r="BW75" s="1253"/>
      <c r="BX75" s="1253">
        <v>5.9</v>
      </c>
      <c r="BY75" s="1253"/>
      <c r="BZ75" s="1253"/>
      <c r="CA75" s="1253"/>
      <c r="CB75" s="1253"/>
      <c r="CC75" s="1253"/>
      <c r="CD75" s="1253"/>
      <c r="CE75" s="1253"/>
      <c r="CF75" s="1253">
        <v>5.7</v>
      </c>
      <c r="CG75" s="1253"/>
      <c r="CH75" s="1253"/>
      <c r="CI75" s="1253"/>
      <c r="CJ75" s="1253"/>
      <c r="CK75" s="1253"/>
      <c r="CL75" s="1253"/>
      <c r="CM75" s="1253"/>
      <c r="CN75" s="1253">
        <v>5.6</v>
      </c>
      <c r="CO75" s="1253"/>
      <c r="CP75" s="1253"/>
      <c r="CQ75" s="1253"/>
      <c r="CR75" s="1253"/>
      <c r="CS75" s="1253"/>
      <c r="CT75" s="1253"/>
      <c r="CU75" s="1253"/>
      <c r="CV75" s="1253">
        <v>5.9</v>
      </c>
      <c r="CW75" s="1253"/>
      <c r="CX75" s="1253"/>
      <c r="CY75" s="1253"/>
      <c r="CZ75" s="1253"/>
      <c r="DA75" s="1253"/>
      <c r="DB75" s="1253"/>
      <c r="DC75" s="1253"/>
    </row>
    <row r="76" spans="2:107" ht="13.2" x14ac:dyDescent="0.2">
      <c r="B76" s="372"/>
      <c r="G76" s="1268"/>
      <c r="H76" s="1268"/>
      <c r="I76" s="1263"/>
      <c r="J76" s="1263"/>
      <c r="K76" s="1269"/>
      <c r="L76" s="1269"/>
      <c r="M76" s="1269"/>
      <c r="N76" s="1269"/>
      <c r="AM76" s="381"/>
      <c r="AN76" s="1270"/>
      <c r="AO76" s="1270"/>
      <c r="AP76" s="1270"/>
      <c r="AQ76" s="1270"/>
      <c r="AR76" s="1270"/>
      <c r="AS76" s="1270"/>
      <c r="AT76" s="1270"/>
      <c r="AU76" s="1270"/>
      <c r="AV76" s="1270"/>
      <c r="AW76" s="1270"/>
      <c r="AX76" s="1270"/>
      <c r="AY76" s="1270"/>
      <c r="AZ76" s="1270"/>
      <c r="BA76" s="1270"/>
      <c r="BB76" s="1270"/>
      <c r="BC76" s="1270"/>
      <c r="BD76" s="1270"/>
      <c r="BE76" s="1270"/>
      <c r="BF76" s="1270"/>
      <c r="BG76" s="1270"/>
      <c r="BH76" s="1270"/>
      <c r="BI76" s="1270"/>
      <c r="BJ76" s="1270"/>
      <c r="BK76" s="1270"/>
      <c r="BL76" s="1270"/>
      <c r="BM76" s="1270"/>
      <c r="BN76" s="1270"/>
      <c r="BO76" s="1270"/>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2" x14ac:dyDescent="0.2">
      <c r="B77" s="372"/>
      <c r="G77" s="1263"/>
      <c r="H77" s="1263"/>
      <c r="I77" s="1263"/>
      <c r="J77" s="1263"/>
      <c r="K77" s="1281"/>
      <c r="L77" s="1281"/>
      <c r="M77" s="1281"/>
      <c r="N77" s="1281"/>
      <c r="AN77" s="1267" t="s">
        <v>572</v>
      </c>
      <c r="AO77" s="1267"/>
      <c r="AP77" s="1267"/>
      <c r="AQ77" s="1267"/>
      <c r="AR77" s="1267"/>
      <c r="AS77" s="1267"/>
      <c r="AT77" s="1267"/>
      <c r="AU77" s="1267"/>
      <c r="AV77" s="1267"/>
      <c r="AW77" s="1267"/>
      <c r="AX77" s="1267"/>
      <c r="AY77" s="1267"/>
      <c r="AZ77" s="1267"/>
      <c r="BA77" s="1267"/>
      <c r="BB77" s="1270" t="s">
        <v>570</v>
      </c>
      <c r="BC77" s="1270"/>
      <c r="BD77" s="1270"/>
      <c r="BE77" s="1270"/>
      <c r="BF77" s="1270"/>
      <c r="BG77" s="1270"/>
      <c r="BH77" s="1270"/>
      <c r="BI77" s="1270"/>
      <c r="BJ77" s="1270"/>
      <c r="BK77" s="1270"/>
      <c r="BL77" s="1270"/>
      <c r="BM77" s="1270"/>
      <c r="BN77" s="1270"/>
      <c r="BO77" s="1270"/>
      <c r="BP77" s="1253">
        <v>22.1</v>
      </c>
      <c r="BQ77" s="1253"/>
      <c r="BR77" s="1253"/>
      <c r="BS77" s="1253"/>
      <c r="BT77" s="1253"/>
      <c r="BU77" s="1253"/>
      <c r="BV77" s="1253"/>
      <c r="BW77" s="1253"/>
      <c r="BX77" s="1253">
        <v>20.399999999999999</v>
      </c>
      <c r="BY77" s="1253"/>
      <c r="BZ77" s="1253"/>
      <c r="CA77" s="1253"/>
      <c r="CB77" s="1253"/>
      <c r="CC77" s="1253"/>
      <c r="CD77" s="1253"/>
      <c r="CE77" s="1253"/>
      <c r="CF77" s="1253">
        <v>11.2</v>
      </c>
      <c r="CG77" s="1253"/>
      <c r="CH77" s="1253"/>
      <c r="CI77" s="1253"/>
      <c r="CJ77" s="1253"/>
      <c r="CK77" s="1253"/>
      <c r="CL77" s="1253"/>
      <c r="CM77" s="1253"/>
      <c r="CN77" s="1253">
        <v>4.5999999999999996</v>
      </c>
      <c r="CO77" s="1253"/>
      <c r="CP77" s="1253"/>
      <c r="CQ77" s="1253"/>
      <c r="CR77" s="1253"/>
      <c r="CS77" s="1253"/>
      <c r="CT77" s="1253"/>
      <c r="CU77" s="1253"/>
      <c r="CV77" s="1253">
        <v>4.2</v>
      </c>
      <c r="CW77" s="1253"/>
      <c r="CX77" s="1253"/>
      <c r="CY77" s="1253"/>
      <c r="CZ77" s="1253"/>
      <c r="DA77" s="1253"/>
      <c r="DB77" s="1253"/>
      <c r="DC77" s="1253"/>
    </row>
    <row r="78" spans="2:107" ht="13.2" x14ac:dyDescent="0.2">
      <c r="B78" s="372"/>
      <c r="G78" s="1263"/>
      <c r="H78" s="1263"/>
      <c r="I78" s="1263"/>
      <c r="J78" s="1263"/>
      <c r="K78" s="1281"/>
      <c r="L78" s="1281"/>
      <c r="M78" s="1281"/>
      <c r="N78" s="1281"/>
      <c r="AN78" s="1267"/>
      <c r="AO78" s="1267"/>
      <c r="AP78" s="1267"/>
      <c r="AQ78" s="1267"/>
      <c r="AR78" s="1267"/>
      <c r="AS78" s="1267"/>
      <c r="AT78" s="1267"/>
      <c r="AU78" s="1267"/>
      <c r="AV78" s="1267"/>
      <c r="AW78" s="1267"/>
      <c r="AX78" s="1267"/>
      <c r="AY78" s="1267"/>
      <c r="AZ78" s="1267"/>
      <c r="BA78" s="1267"/>
      <c r="BB78" s="1270"/>
      <c r="BC78" s="1270"/>
      <c r="BD78" s="1270"/>
      <c r="BE78" s="1270"/>
      <c r="BF78" s="1270"/>
      <c r="BG78" s="1270"/>
      <c r="BH78" s="1270"/>
      <c r="BI78" s="1270"/>
      <c r="BJ78" s="1270"/>
      <c r="BK78" s="1270"/>
      <c r="BL78" s="1270"/>
      <c r="BM78" s="1270"/>
      <c r="BN78" s="1270"/>
      <c r="BO78" s="1270"/>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2" x14ac:dyDescent="0.2">
      <c r="B79" s="372"/>
      <c r="G79" s="1263"/>
      <c r="H79" s="1263"/>
      <c r="I79" s="1272"/>
      <c r="J79" s="1272"/>
      <c r="K79" s="1282"/>
      <c r="L79" s="1282"/>
      <c r="M79" s="1282"/>
      <c r="N79" s="1282"/>
      <c r="AN79" s="1267"/>
      <c r="AO79" s="1267"/>
      <c r="AP79" s="1267"/>
      <c r="AQ79" s="1267"/>
      <c r="AR79" s="1267"/>
      <c r="AS79" s="1267"/>
      <c r="AT79" s="1267"/>
      <c r="AU79" s="1267"/>
      <c r="AV79" s="1267"/>
      <c r="AW79" s="1267"/>
      <c r="AX79" s="1267"/>
      <c r="AY79" s="1267"/>
      <c r="AZ79" s="1267"/>
      <c r="BA79" s="1267"/>
      <c r="BB79" s="1270" t="s">
        <v>574</v>
      </c>
      <c r="BC79" s="1270"/>
      <c r="BD79" s="1270"/>
      <c r="BE79" s="1270"/>
      <c r="BF79" s="1270"/>
      <c r="BG79" s="1270"/>
      <c r="BH79" s="1270"/>
      <c r="BI79" s="1270"/>
      <c r="BJ79" s="1270"/>
      <c r="BK79" s="1270"/>
      <c r="BL79" s="1270"/>
      <c r="BM79" s="1270"/>
      <c r="BN79" s="1270"/>
      <c r="BO79" s="1270"/>
      <c r="BP79" s="1253">
        <v>6.3</v>
      </c>
      <c r="BQ79" s="1253"/>
      <c r="BR79" s="1253"/>
      <c r="BS79" s="1253"/>
      <c r="BT79" s="1253"/>
      <c r="BU79" s="1253"/>
      <c r="BV79" s="1253"/>
      <c r="BW79" s="1253"/>
      <c r="BX79" s="1253">
        <v>6.2</v>
      </c>
      <c r="BY79" s="1253"/>
      <c r="BZ79" s="1253"/>
      <c r="CA79" s="1253"/>
      <c r="CB79" s="1253"/>
      <c r="CC79" s="1253"/>
      <c r="CD79" s="1253"/>
      <c r="CE79" s="1253"/>
      <c r="CF79" s="1253">
        <v>5.7</v>
      </c>
      <c r="CG79" s="1253"/>
      <c r="CH79" s="1253"/>
      <c r="CI79" s="1253"/>
      <c r="CJ79" s="1253"/>
      <c r="CK79" s="1253"/>
      <c r="CL79" s="1253"/>
      <c r="CM79" s="1253"/>
      <c r="CN79" s="1253">
        <v>5.8</v>
      </c>
      <c r="CO79" s="1253"/>
      <c r="CP79" s="1253"/>
      <c r="CQ79" s="1253"/>
      <c r="CR79" s="1253"/>
      <c r="CS79" s="1253"/>
      <c r="CT79" s="1253"/>
      <c r="CU79" s="1253"/>
      <c r="CV79" s="1253">
        <v>5.8</v>
      </c>
      <c r="CW79" s="1253"/>
      <c r="CX79" s="1253"/>
      <c r="CY79" s="1253"/>
      <c r="CZ79" s="1253"/>
      <c r="DA79" s="1253"/>
      <c r="DB79" s="1253"/>
      <c r="DC79" s="1253"/>
    </row>
    <row r="80" spans="2:107" ht="13.2" x14ac:dyDescent="0.2">
      <c r="B80" s="372"/>
      <c r="G80" s="1263"/>
      <c r="H80" s="1263"/>
      <c r="I80" s="1272"/>
      <c r="J80" s="1272"/>
      <c r="K80" s="1282"/>
      <c r="L80" s="1282"/>
      <c r="M80" s="1282"/>
      <c r="N80" s="1282"/>
      <c r="AN80" s="1267"/>
      <c r="AO80" s="1267"/>
      <c r="AP80" s="1267"/>
      <c r="AQ80" s="1267"/>
      <c r="AR80" s="1267"/>
      <c r="AS80" s="1267"/>
      <c r="AT80" s="1267"/>
      <c r="AU80" s="1267"/>
      <c r="AV80" s="1267"/>
      <c r="AW80" s="1267"/>
      <c r="AX80" s="1267"/>
      <c r="AY80" s="1267"/>
      <c r="AZ80" s="1267"/>
      <c r="BA80" s="1267"/>
      <c r="BB80" s="1270"/>
      <c r="BC80" s="1270"/>
      <c r="BD80" s="1270"/>
      <c r="BE80" s="1270"/>
      <c r="BF80" s="1270"/>
      <c r="BG80" s="1270"/>
      <c r="BH80" s="1270"/>
      <c r="BI80" s="1270"/>
      <c r="BJ80" s="1270"/>
      <c r="BK80" s="1270"/>
      <c r="BL80" s="1270"/>
      <c r="BM80" s="1270"/>
      <c r="BN80" s="1270"/>
      <c r="BO80" s="1270"/>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s6MFNmIXwyr/T3Rv8yiECOskFIe76ENER300kea9mVwvHcW8MRjCy0nv4IXysaP4iYfM+HYysnsfFjsXBi2biw==" saltValue="/LCMYOKpuMqwMc39bpwww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21CD6E-23C3-49CB-8048-44E1570CE21F}">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478</v>
      </c>
    </row>
  </sheetData>
  <sheetProtection algorithmName="SHA-512" hashValue="EYXZQz47i2MybSb5aRDUgc0CSZObALFC97yqG5OJnftXZvJqV8whvsnc8ODXGOgvDCVWLhq1B3xzF/qBttUCXA==" saltValue="7sZfTHB7wJaDSYarlJToA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6D85D0-154C-465A-BCC3-9347F201C724}">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478</v>
      </c>
    </row>
  </sheetData>
  <sheetProtection algorithmName="SHA-512" hashValue="c4N/U5NLsgH1PFbGPY/t8/BC4MD6YC7L9ZMMZQbzi1NXyrCI5MXDYmRHupLlX0JJh0HDO78v3Gsal1877/b9LQ==" saltValue="C0JO2UGRvzzEl1zDZHKF5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527</v>
      </c>
      <c r="G2" s="151"/>
      <c r="H2" s="152"/>
    </row>
    <row r="3" spans="1:8" x14ac:dyDescent="0.2">
      <c r="A3" s="148" t="s">
        <v>520</v>
      </c>
      <c r="B3" s="153"/>
      <c r="C3" s="154"/>
      <c r="D3" s="155">
        <v>31333</v>
      </c>
      <c r="E3" s="156"/>
      <c r="F3" s="157">
        <v>45588</v>
      </c>
      <c r="G3" s="158"/>
      <c r="H3" s="159"/>
    </row>
    <row r="4" spans="1:8" x14ac:dyDescent="0.2">
      <c r="A4" s="160"/>
      <c r="B4" s="161"/>
      <c r="C4" s="162"/>
      <c r="D4" s="163">
        <v>17195</v>
      </c>
      <c r="E4" s="164"/>
      <c r="F4" s="165">
        <v>24150</v>
      </c>
      <c r="G4" s="166"/>
      <c r="H4" s="167"/>
    </row>
    <row r="5" spans="1:8" x14ac:dyDescent="0.2">
      <c r="A5" s="148" t="s">
        <v>522</v>
      </c>
      <c r="B5" s="153"/>
      <c r="C5" s="154"/>
      <c r="D5" s="155">
        <v>27220</v>
      </c>
      <c r="E5" s="156"/>
      <c r="F5" s="157">
        <v>45483</v>
      </c>
      <c r="G5" s="158"/>
      <c r="H5" s="159"/>
    </row>
    <row r="6" spans="1:8" x14ac:dyDescent="0.2">
      <c r="A6" s="160"/>
      <c r="B6" s="161"/>
      <c r="C6" s="162"/>
      <c r="D6" s="163">
        <v>20140</v>
      </c>
      <c r="E6" s="164"/>
      <c r="F6" s="165">
        <v>24241</v>
      </c>
      <c r="G6" s="166"/>
      <c r="H6" s="167"/>
    </row>
    <row r="7" spans="1:8" x14ac:dyDescent="0.2">
      <c r="A7" s="148" t="s">
        <v>523</v>
      </c>
      <c r="B7" s="153"/>
      <c r="C7" s="154"/>
      <c r="D7" s="155">
        <v>33282</v>
      </c>
      <c r="E7" s="156"/>
      <c r="F7" s="157">
        <v>45945</v>
      </c>
      <c r="G7" s="158"/>
      <c r="H7" s="159"/>
    </row>
    <row r="8" spans="1:8" x14ac:dyDescent="0.2">
      <c r="A8" s="160"/>
      <c r="B8" s="161"/>
      <c r="C8" s="162"/>
      <c r="D8" s="163">
        <v>26689</v>
      </c>
      <c r="E8" s="164"/>
      <c r="F8" s="165">
        <v>25180</v>
      </c>
      <c r="G8" s="166"/>
      <c r="H8" s="167"/>
    </row>
    <row r="9" spans="1:8" x14ac:dyDescent="0.2">
      <c r="A9" s="148" t="s">
        <v>524</v>
      </c>
      <c r="B9" s="153"/>
      <c r="C9" s="154"/>
      <c r="D9" s="155">
        <v>24936</v>
      </c>
      <c r="E9" s="156"/>
      <c r="F9" s="157">
        <v>44475</v>
      </c>
      <c r="G9" s="158"/>
      <c r="H9" s="159"/>
    </row>
    <row r="10" spans="1:8" x14ac:dyDescent="0.2">
      <c r="A10" s="160"/>
      <c r="B10" s="161"/>
      <c r="C10" s="162"/>
      <c r="D10" s="163">
        <v>17908</v>
      </c>
      <c r="E10" s="164"/>
      <c r="F10" s="165">
        <v>24780</v>
      </c>
      <c r="G10" s="166"/>
      <c r="H10" s="167"/>
    </row>
    <row r="11" spans="1:8" x14ac:dyDescent="0.2">
      <c r="A11" s="148" t="s">
        <v>525</v>
      </c>
      <c r="B11" s="153"/>
      <c r="C11" s="154"/>
      <c r="D11" s="155">
        <v>23423</v>
      </c>
      <c r="E11" s="156"/>
      <c r="F11" s="157">
        <v>45982</v>
      </c>
      <c r="G11" s="158"/>
      <c r="H11" s="159"/>
    </row>
    <row r="12" spans="1:8" x14ac:dyDescent="0.2">
      <c r="A12" s="160"/>
      <c r="B12" s="161"/>
      <c r="C12" s="168"/>
      <c r="D12" s="163">
        <v>15959</v>
      </c>
      <c r="E12" s="164"/>
      <c r="F12" s="165">
        <v>25583</v>
      </c>
      <c r="G12" s="166"/>
      <c r="H12" s="167"/>
    </row>
    <row r="13" spans="1:8" x14ac:dyDescent="0.2">
      <c r="A13" s="148"/>
      <c r="B13" s="153"/>
      <c r="C13" s="169"/>
      <c r="D13" s="170">
        <v>28039</v>
      </c>
      <c r="E13" s="171"/>
      <c r="F13" s="172">
        <v>45495</v>
      </c>
      <c r="G13" s="173"/>
      <c r="H13" s="159"/>
    </row>
    <row r="14" spans="1:8" x14ac:dyDescent="0.2">
      <c r="A14" s="160"/>
      <c r="B14" s="161"/>
      <c r="C14" s="162"/>
      <c r="D14" s="163">
        <v>19578</v>
      </c>
      <c r="E14" s="164"/>
      <c r="F14" s="165">
        <v>24787</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2.2599999999999998</v>
      </c>
      <c r="C19" s="174">
        <f>ROUND(VALUE(SUBSTITUTE(実質収支比率等に係る経年分析!G$48,"▲","-")),2)</f>
        <v>4.25</v>
      </c>
      <c r="D19" s="174">
        <f>ROUND(VALUE(SUBSTITUTE(実質収支比率等に係る経年分析!H$48,"▲","-")),2)</f>
        <v>5.37</v>
      </c>
      <c r="E19" s="174">
        <f>ROUND(VALUE(SUBSTITUTE(実質収支比率等に係る経年分析!I$48,"▲","-")),2)</f>
        <v>5.27</v>
      </c>
      <c r="F19" s="174">
        <f>ROUND(VALUE(SUBSTITUTE(実質収支比率等に係る経年分析!J$48,"▲","-")),2)</f>
        <v>6.29</v>
      </c>
    </row>
    <row r="20" spans="1:11" x14ac:dyDescent="0.2">
      <c r="A20" s="174" t="s">
        <v>53</v>
      </c>
      <c r="B20" s="174">
        <f>ROUND(VALUE(SUBSTITUTE(実質収支比率等に係る経年分析!F$47,"▲","-")),2)</f>
        <v>20.84</v>
      </c>
      <c r="C20" s="174">
        <f>ROUND(VALUE(SUBSTITUTE(実質収支比率等に係る経年分析!G$47,"▲","-")),2)</f>
        <v>16.27</v>
      </c>
      <c r="D20" s="174">
        <f>ROUND(VALUE(SUBSTITUTE(実質収支比率等に係る経年分析!H$47,"▲","-")),2)</f>
        <v>17.579999999999998</v>
      </c>
      <c r="E20" s="174">
        <f>ROUND(VALUE(SUBSTITUTE(実質収支比率等に係る経年分析!I$47,"▲","-")),2)</f>
        <v>20.77</v>
      </c>
      <c r="F20" s="174">
        <f>ROUND(VALUE(SUBSTITUTE(実質収支比率等に係る経年分析!J$47,"▲","-")),2)</f>
        <v>18.88</v>
      </c>
    </row>
    <row r="21" spans="1:11" x14ac:dyDescent="0.2">
      <c r="A21" s="174" t="s">
        <v>54</v>
      </c>
      <c r="B21" s="174">
        <f>IF(ISNUMBER(VALUE(SUBSTITUTE(実質収支比率等に係る経年分析!F$49,"▲","-"))),ROUND(VALUE(SUBSTITUTE(実質収支比率等に係る経年分析!F$49,"▲","-")),2),NA())</f>
        <v>-2.84</v>
      </c>
      <c r="C21" s="174">
        <f>IF(ISNUMBER(VALUE(SUBSTITUTE(実質収支比率等に係る経年分析!G$49,"▲","-"))),ROUND(VALUE(SUBSTITUTE(実質収支比率等に係る経年分析!G$49,"▲","-")),2),NA())</f>
        <v>-1.86</v>
      </c>
      <c r="D21" s="174">
        <f>IF(ISNUMBER(VALUE(SUBSTITUTE(実質収支比率等に係る経年分析!H$49,"▲","-"))),ROUND(VALUE(SUBSTITUTE(実質収支比率等に係る経年分析!H$49,"▲","-")),2),NA())</f>
        <v>3.63</v>
      </c>
      <c r="E21" s="174">
        <f>IF(ISNUMBER(VALUE(SUBSTITUTE(実質収支比率等に係る経年分析!I$49,"▲","-"))),ROUND(VALUE(SUBSTITUTE(実質収支比率等に係る経年分析!I$49,"▲","-")),2),NA())</f>
        <v>2.58</v>
      </c>
      <c r="F21" s="174">
        <f>IF(ISNUMBER(VALUE(SUBSTITUTE(実質収支比率等に係る経年分析!J$49,"▲","-"))),ROUND(VALUE(SUBSTITUTE(実質収支比率等に係る経年分析!J$49,"▲","-")),2),NA())</f>
        <v>-0.37</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0.28000000000000003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0.14000000000000001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0.14000000000000001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0.14000000000000001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0.16</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0.17</v>
      </c>
    </row>
    <row r="30" spans="1:11" x14ac:dyDescent="0.2">
      <c r="A30" s="175" t="str">
        <f>IF(連結実質赤字比率に係る赤字・黒字の構成分析!C$40="",NA(),連結実質赤字比率に係る赤字・黒字の構成分析!C$40)</f>
        <v>下水道事業会計</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0.38</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0.48</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0.46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0.31</v>
      </c>
    </row>
    <row r="31" spans="1:11" x14ac:dyDescent="0.2">
      <c r="A31" s="175" t="str">
        <f>IF(連結実質赤字比率に係る赤字・黒字の構成分析!C$39="",NA(),連結実質赤字比率に係る赤字・黒字の構成分析!C$39)</f>
        <v>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1.58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0.79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0.67</v>
      </c>
    </row>
    <row r="32" spans="1:11" x14ac:dyDescent="0.2">
      <c r="A32" s="175" t="str">
        <f>IF(連結実質赤字比率に係る赤字・黒字の構成分析!C$38="",NA(),連結実質赤字比率に係る赤字・黒字の構成分析!C$38)</f>
        <v>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0.28999999999999998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1.1200000000000001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0.87</v>
      </c>
    </row>
    <row r="33" spans="1:16" x14ac:dyDescent="0.2">
      <c r="A33" s="175" t="str">
        <f>IF(連結実質赤字比率に係る赤字・黒字の構成分析!C$37="",NA(),連結実質赤字比率に係る赤字・黒字の構成分析!C$37)</f>
        <v>競輪事業特別会計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2.27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3.25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3.84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4.03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5.07</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2.25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4.25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5.36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5.26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6.28</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12.13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11.27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10.59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11.24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10.88</v>
      </c>
    </row>
    <row r="36" spans="1:16" x14ac:dyDescent="0.2">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8.86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8.7899999999999991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9.34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10.57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11.39</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2408</v>
      </c>
      <c r="E42" s="176"/>
      <c r="F42" s="176"/>
      <c r="G42" s="176">
        <f>'実質公債費比率（分子）の構造'!L$52</f>
        <v>2360</v>
      </c>
      <c r="H42" s="176"/>
      <c r="I42" s="176"/>
      <c r="J42" s="176">
        <f>'実質公債費比率（分子）の構造'!M$52</f>
        <v>2376</v>
      </c>
      <c r="K42" s="176"/>
      <c r="L42" s="176"/>
      <c r="M42" s="176">
        <f>'実質公債費比率（分子）の構造'!N$52</f>
        <v>2383</v>
      </c>
      <c r="N42" s="176"/>
      <c r="O42" s="176"/>
      <c r="P42" s="176">
        <f>'実質公債費比率（分子）の構造'!O$52</f>
        <v>2386</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7</v>
      </c>
      <c r="C44" s="176"/>
      <c r="D44" s="176"/>
      <c r="E44" s="176">
        <f>'実質公債費比率（分子）の構造'!L$50</f>
        <v>5</v>
      </c>
      <c r="F44" s="176"/>
      <c r="G44" s="176"/>
      <c r="H44" s="176">
        <f>'実質公債費比率（分子）の構造'!M$50</f>
        <v>70</v>
      </c>
      <c r="I44" s="176"/>
      <c r="J44" s="176"/>
      <c r="K44" s="176">
        <f>'実質公債費比率（分子）の構造'!N$50</f>
        <v>27</v>
      </c>
      <c r="L44" s="176"/>
      <c r="M44" s="176"/>
      <c r="N44" s="176">
        <f>'実質公債費比率（分子）の構造'!O$50</f>
        <v>47</v>
      </c>
      <c r="O44" s="176"/>
      <c r="P44" s="176"/>
    </row>
    <row r="45" spans="1:16" x14ac:dyDescent="0.2">
      <c r="A45" s="176" t="s">
        <v>63</v>
      </c>
      <c r="B45" s="176">
        <f>'実質公債費比率（分子）の構造'!K$49</f>
        <v>3</v>
      </c>
      <c r="C45" s="176"/>
      <c r="D45" s="176"/>
      <c r="E45" s="176">
        <f>'実質公債費比率（分子）の構造'!L$49</f>
        <v>6</v>
      </c>
      <c r="F45" s="176"/>
      <c r="G45" s="176"/>
      <c r="H45" s="176">
        <f>'実質公債費比率（分子）の構造'!M$49</f>
        <v>9</v>
      </c>
      <c r="I45" s="176"/>
      <c r="J45" s="176"/>
      <c r="K45" s="176">
        <f>'実質公債費比率（分子）の構造'!N$49</f>
        <v>10</v>
      </c>
      <c r="L45" s="176"/>
      <c r="M45" s="176"/>
      <c r="N45" s="176">
        <f>'実質公債費比率（分子）の構造'!O$49</f>
        <v>13</v>
      </c>
      <c r="O45" s="176"/>
      <c r="P45" s="176"/>
    </row>
    <row r="46" spans="1:16" x14ac:dyDescent="0.2">
      <c r="A46" s="176" t="s">
        <v>64</v>
      </c>
      <c r="B46" s="176">
        <f>'実質公債費比率（分子）の構造'!K$48</f>
        <v>702</v>
      </c>
      <c r="C46" s="176"/>
      <c r="D46" s="176"/>
      <c r="E46" s="176">
        <f>'実質公債費比率（分子）の構造'!L$48</f>
        <v>642</v>
      </c>
      <c r="F46" s="176"/>
      <c r="G46" s="176"/>
      <c r="H46" s="176">
        <f>'実質公債費比率（分子）の構造'!M$48</f>
        <v>661</v>
      </c>
      <c r="I46" s="176"/>
      <c r="J46" s="176"/>
      <c r="K46" s="176">
        <f>'実質公債費比率（分子）の構造'!N$48</f>
        <v>703</v>
      </c>
      <c r="L46" s="176"/>
      <c r="M46" s="176"/>
      <c r="N46" s="176">
        <f>'実質公債費比率（分子）の構造'!O$48</f>
        <v>715</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2518</v>
      </c>
      <c r="C49" s="176"/>
      <c r="D49" s="176"/>
      <c r="E49" s="176">
        <f>'実質公債費比率（分子）の構造'!L$45</f>
        <v>2471</v>
      </c>
      <c r="F49" s="176"/>
      <c r="G49" s="176"/>
      <c r="H49" s="176">
        <f>'実質公債費比率（分子）の構造'!M$45</f>
        <v>2474</v>
      </c>
      <c r="I49" s="176"/>
      <c r="J49" s="176"/>
      <c r="K49" s="176">
        <f>'実質公債費比率（分子）の構造'!N$45</f>
        <v>2522</v>
      </c>
      <c r="L49" s="176"/>
      <c r="M49" s="176"/>
      <c r="N49" s="176">
        <f>'実質公債費比率（分子）の構造'!O$45</f>
        <v>2552</v>
      </c>
      <c r="O49" s="176"/>
      <c r="P49" s="176"/>
    </row>
    <row r="50" spans="1:16" x14ac:dyDescent="0.2">
      <c r="A50" s="176" t="s">
        <v>67</v>
      </c>
      <c r="B50" s="176" t="e">
        <f>NA()</f>
        <v>#N/A</v>
      </c>
      <c r="C50" s="176">
        <f>IF(ISNUMBER('実質公債費比率（分子）の構造'!K$53),'実質公債費比率（分子）の構造'!K$53,NA())</f>
        <v>822</v>
      </c>
      <c r="D50" s="176" t="e">
        <f>NA()</f>
        <v>#N/A</v>
      </c>
      <c r="E50" s="176" t="e">
        <f>NA()</f>
        <v>#N/A</v>
      </c>
      <c r="F50" s="176">
        <f>IF(ISNUMBER('実質公債費比率（分子）の構造'!L$53),'実質公債費比率（分子）の構造'!L$53,NA())</f>
        <v>764</v>
      </c>
      <c r="G50" s="176" t="e">
        <f>NA()</f>
        <v>#N/A</v>
      </c>
      <c r="H50" s="176" t="e">
        <f>NA()</f>
        <v>#N/A</v>
      </c>
      <c r="I50" s="176">
        <f>IF(ISNUMBER('実質公債費比率（分子）の構造'!M$53),'実質公債費比率（分子）の構造'!M$53,NA())</f>
        <v>838</v>
      </c>
      <c r="J50" s="176" t="e">
        <f>NA()</f>
        <v>#N/A</v>
      </c>
      <c r="K50" s="176" t="e">
        <f>NA()</f>
        <v>#N/A</v>
      </c>
      <c r="L50" s="176">
        <f>IF(ISNUMBER('実質公債費比率（分子）の構造'!N$53),'実質公債費比率（分子）の構造'!N$53,NA())</f>
        <v>879</v>
      </c>
      <c r="M50" s="176" t="e">
        <f>NA()</f>
        <v>#N/A</v>
      </c>
      <c r="N50" s="176" t="e">
        <f>NA()</f>
        <v>#N/A</v>
      </c>
      <c r="O50" s="176">
        <f>IF(ISNUMBER('実質公債費比率（分子）の構造'!O$53),'実質公債費比率（分子）の構造'!O$53,NA())</f>
        <v>941</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23595</v>
      </c>
      <c r="E56" s="175"/>
      <c r="F56" s="175"/>
      <c r="G56" s="175">
        <f>'将来負担比率（分子）の構造'!J$52</f>
        <v>23447</v>
      </c>
      <c r="H56" s="175"/>
      <c r="I56" s="175"/>
      <c r="J56" s="175">
        <f>'将来負担比率（分子）の構造'!K$52</f>
        <v>22871</v>
      </c>
      <c r="K56" s="175"/>
      <c r="L56" s="175"/>
      <c r="M56" s="175">
        <f>'将来負担比率（分子）の構造'!L$52</f>
        <v>21721</v>
      </c>
      <c r="N56" s="175"/>
      <c r="O56" s="175"/>
      <c r="P56" s="175">
        <f>'将来負担比率（分子）の構造'!M$52</f>
        <v>20355</v>
      </c>
    </row>
    <row r="57" spans="1:16" x14ac:dyDescent="0.2">
      <c r="A57" s="175" t="s">
        <v>42</v>
      </c>
      <c r="B57" s="175"/>
      <c r="C57" s="175"/>
      <c r="D57" s="175">
        <f>'将来負担比率（分子）の構造'!I$51</f>
        <v>6810</v>
      </c>
      <c r="E57" s="175"/>
      <c r="F57" s="175"/>
      <c r="G57" s="175">
        <f>'将来負担比率（分子）の構造'!J$51</f>
        <v>6116</v>
      </c>
      <c r="H57" s="175"/>
      <c r="I57" s="175"/>
      <c r="J57" s="175">
        <f>'将来負担比率（分子）の構造'!K$51</f>
        <v>5319</v>
      </c>
      <c r="K57" s="175"/>
      <c r="L57" s="175"/>
      <c r="M57" s="175">
        <f>'将来負担比率（分子）の構造'!L$51</f>
        <v>4914</v>
      </c>
      <c r="N57" s="175"/>
      <c r="O57" s="175"/>
      <c r="P57" s="175">
        <f>'将来負担比率（分子）の構造'!M$51</f>
        <v>4766</v>
      </c>
    </row>
    <row r="58" spans="1:16" x14ac:dyDescent="0.2">
      <c r="A58" s="175" t="s">
        <v>41</v>
      </c>
      <c r="B58" s="175"/>
      <c r="C58" s="175"/>
      <c r="D58" s="175">
        <f>'将来負担比率（分子）の構造'!I$50</f>
        <v>9793</v>
      </c>
      <c r="E58" s="175"/>
      <c r="F58" s="175"/>
      <c r="G58" s="175">
        <f>'将来負担比率（分子）の構造'!J$50</f>
        <v>9079</v>
      </c>
      <c r="H58" s="175"/>
      <c r="I58" s="175"/>
      <c r="J58" s="175">
        <f>'将来負担比率（分子）の構造'!K$50</f>
        <v>10801</v>
      </c>
      <c r="K58" s="175"/>
      <c r="L58" s="175"/>
      <c r="M58" s="175">
        <f>'将来負担比率（分子）の構造'!L$50</f>
        <v>12821</v>
      </c>
      <c r="N58" s="175"/>
      <c r="O58" s="175"/>
      <c r="P58" s="175">
        <f>'将来負担比率（分子）の構造'!M$50</f>
        <v>13538</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5444</v>
      </c>
      <c r="C62" s="175"/>
      <c r="D62" s="175"/>
      <c r="E62" s="175">
        <f>'将来負担比率（分子）の構造'!J$45</f>
        <v>5308</v>
      </c>
      <c r="F62" s="175"/>
      <c r="G62" s="175"/>
      <c r="H62" s="175">
        <f>'将来負担比率（分子）の構造'!K$45</f>
        <v>5427</v>
      </c>
      <c r="I62" s="175"/>
      <c r="J62" s="175"/>
      <c r="K62" s="175">
        <f>'将来負担比率（分子）の構造'!L$45</f>
        <v>5468</v>
      </c>
      <c r="L62" s="175"/>
      <c r="M62" s="175"/>
      <c r="N62" s="175">
        <f>'将来負担比率（分子）の構造'!M$45</f>
        <v>5541</v>
      </c>
      <c r="O62" s="175"/>
      <c r="P62" s="175"/>
    </row>
    <row r="63" spans="1:16" x14ac:dyDescent="0.2">
      <c r="A63" s="175" t="s">
        <v>34</v>
      </c>
      <c r="B63" s="175">
        <f>'将来負担比率（分子）の構造'!I$44</f>
        <v>114</v>
      </c>
      <c r="C63" s="175"/>
      <c r="D63" s="175"/>
      <c r="E63" s="175">
        <f>'将来負担比率（分子）の構造'!J$44</f>
        <v>140</v>
      </c>
      <c r="F63" s="175"/>
      <c r="G63" s="175"/>
      <c r="H63" s="175">
        <f>'将来負担比率（分子）の構造'!K$44</f>
        <v>146</v>
      </c>
      <c r="I63" s="175"/>
      <c r="J63" s="175"/>
      <c r="K63" s="175">
        <f>'将来負担比率（分子）の構造'!L$44</f>
        <v>202</v>
      </c>
      <c r="L63" s="175"/>
      <c r="M63" s="175"/>
      <c r="N63" s="175">
        <f>'将来負担比率（分子）の構造'!M$44</f>
        <v>222</v>
      </c>
      <c r="O63" s="175"/>
      <c r="P63" s="175"/>
    </row>
    <row r="64" spans="1:16" x14ac:dyDescent="0.2">
      <c r="A64" s="175" t="s">
        <v>33</v>
      </c>
      <c r="B64" s="175">
        <f>'将来負担比率（分子）の構造'!I$43</f>
        <v>10425</v>
      </c>
      <c r="C64" s="175"/>
      <c r="D64" s="175"/>
      <c r="E64" s="175">
        <f>'将来負担比率（分子）の構造'!J$43</f>
        <v>9960</v>
      </c>
      <c r="F64" s="175"/>
      <c r="G64" s="175"/>
      <c r="H64" s="175">
        <f>'将来負担比率（分子）の構造'!K$43</f>
        <v>9798</v>
      </c>
      <c r="I64" s="175"/>
      <c r="J64" s="175"/>
      <c r="K64" s="175">
        <f>'将来負担比率（分子）の構造'!L$43</f>
        <v>9583</v>
      </c>
      <c r="L64" s="175"/>
      <c r="M64" s="175"/>
      <c r="N64" s="175">
        <f>'将来負担比率（分子）の構造'!M$43</f>
        <v>9644</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25751</v>
      </c>
      <c r="C66" s="175"/>
      <c r="D66" s="175"/>
      <c r="E66" s="175">
        <f>'将来負担比率（分子）の構造'!J$41</f>
        <v>25484</v>
      </c>
      <c r="F66" s="175"/>
      <c r="G66" s="175"/>
      <c r="H66" s="175">
        <f>'将来負担比率（分子）の構造'!K$41</f>
        <v>25721</v>
      </c>
      <c r="I66" s="175"/>
      <c r="J66" s="175"/>
      <c r="K66" s="175">
        <f>'将来負担比率（分子）の構造'!L$41</f>
        <v>24442</v>
      </c>
      <c r="L66" s="175"/>
      <c r="M66" s="175"/>
      <c r="N66" s="175">
        <f>'将来負担比率（分子）の構造'!M$41</f>
        <v>22892</v>
      </c>
      <c r="O66" s="175"/>
      <c r="P66" s="175"/>
    </row>
    <row r="67" spans="1:16" x14ac:dyDescent="0.2">
      <c r="A67" s="175" t="s">
        <v>71</v>
      </c>
      <c r="B67" s="175" t="e">
        <f>NA()</f>
        <v>#N/A</v>
      </c>
      <c r="C67" s="175">
        <f>IF(ISNUMBER('将来負担比率（分子）の構造'!I$53), IF('将来負担比率（分子）の構造'!I$53 &lt; 0, 0, '将来負担比率（分子）の構造'!I$53), NA())</f>
        <v>1536</v>
      </c>
      <c r="D67" s="175" t="e">
        <f>NA()</f>
        <v>#N/A</v>
      </c>
      <c r="E67" s="175" t="e">
        <f>NA()</f>
        <v>#N/A</v>
      </c>
      <c r="F67" s="175">
        <f>IF(ISNUMBER('将来負担比率（分子）の構造'!J$53), IF('将来負担比率（分子）の構造'!J$53 &lt; 0, 0, '将来負担比率（分子）の構造'!J$53), NA())</f>
        <v>2250</v>
      </c>
      <c r="G67" s="175" t="e">
        <f>NA()</f>
        <v>#N/A</v>
      </c>
      <c r="H67" s="175" t="e">
        <f>NA()</f>
        <v>#N/A</v>
      </c>
      <c r="I67" s="175">
        <f>IF(ISNUMBER('将来負担比率（分子）の構造'!K$53), IF('将来負担比率（分子）の構造'!K$53 &lt; 0, 0, '将来負担比率（分子）の構造'!K$53), NA())</f>
        <v>2102</v>
      </c>
      <c r="J67" s="175" t="e">
        <f>NA()</f>
        <v>#N/A</v>
      </c>
      <c r="K67" s="175" t="e">
        <f>NA()</f>
        <v>#N/A</v>
      </c>
      <c r="L67" s="175">
        <f>IF(ISNUMBER('将来負担比率（分子）の構造'!L$53), IF('将来負担比率（分子）の構造'!L$53 &lt; 0, 0, '将来負担比率（分子）の構造'!L$53), NA())</f>
        <v>239</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2951</v>
      </c>
      <c r="C72" s="179">
        <f>基金残高に係る経年分析!G55</f>
        <v>3411</v>
      </c>
      <c r="D72" s="179">
        <f>基金残高に係る経年分析!H55</f>
        <v>3162</v>
      </c>
    </row>
    <row r="73" spans="1:16" x14ac:dyDescent="0.2">
      <c r="A73" s="178" t="s">
        <v>74</v>
      </c>
      <c r="B73" s="179">
        <f>基金残高に係る経年分析!F56</f>
        <v>948</v>
      </c>
      <c r="C73" s="179">
        <f>基金残高に係る経年分析!G56</f>
        <v>998</v>
      </c>
      <c r="D73" s="179">
        <f>基金残高に係る経年分析!H56</f>
        <v>987</v>
      </c>
    </row>
    <row r="74" spans="1:16" x14ac:dyDescent="0.2">
      <c r="A74" s="178" t="s">
        <v>75</v>
      </c>
      <c r="B74" s="179">
        <f>基金残高に係る経年分析!F57</f>
        <v>2033</v>
      </c>
      <c r="C74" s="179">
        <f>基金残高に係る経年分析!G57</f>
        <v>2439</v>
      </c>
      <c r="D74" s="179">
        <f>基金残高に係る経年分析!H57</f>
        <v>3508</v>
      </c>
    </row>
  </sheetData>
  <sheetProtection algorithmName="SHA-512" hashValue="shf39WcJiZt9re0t7hRAp+mSuxuKxK4O/Sxfh4S49DJHva2U70s162qB0nz4fSZurdfpF7p9V6rR0e9uWdGxww==" saltValue="kl9TBk+tfyuZ1xwtue8Qy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10812031</v>
      </c>
      <c r="S5" s="713"/>
      <c r="T5" s="713"/>
      <c r="U5" s="713"/>
      <c r="V5" s="713"/>
      <c r="W5" s="713"/>
      <c r="X5" s="713"/>
      <c r="Y5" s="738"/>
      <c r="Z5" s="751">
        <v>32.700000000000003</v>
      </c>
      <c r="AA5" s="751"/>
      <c r="AB5" s="751"/>
      <c r="AC5" s="751"/>
      <c r="AD5" s="752">
        <v>9714688</v>
      </c>
      <c r="AE5" s="752"/>
      <c r="AF5" s="752"/>
      <c r="AG5" s="752"/>
      <c r="AH5" s="752"/>
      <c r="AI5" s="752"/>
      <c r="AJ5" s="752"/>
      <c r="AK5" s="752"/>
      <c r="AL5" s="739">
        <v>56.6</v>
      </c>
      <c r="AM5" s="721"/>
      <c r="AN5" s="721"/>
      <c r="AO5" s="740"/>
      <c r="AP5" s="715" t="s">
        <v>216</v>
      </c>
      <c r="AQ5" s="716"/>
      <c r="AR5" s="716"/>
      <c r="AS5" s="716"/>
      <c r="AT5" s="716"/>
      <c r="AU5" s="716"/>
      <c r="AV5" s="716"/>
      <c r="AW5" s="716"/>
      <c r="AX5" s="716"/>
      <c r="AY5" s="716"/>
      <c r="AZ5" s="716"/>
      <c r="BA5" s="716"/>
      <c r="BB5" s="716"/>
      <c r="BC5" s="716"/>
      <c r="BD5" s="716"/>
      <c r="BE5" s="716"/>
      <c r="BF5" s="717"/>
      <c r="BG5" s="657">
        <v>9395500</v>
      </c>
      <c r="BH5" s="658"/>
      <c r="BI5" s="658"/>
      <c r="BJ5" s="658"/>
      <c r="BK5" s="658"/>
      <c r="BL5" s="658"/>
      <c r="BM5" s="658"/>
      <c r="BN5" s="659"/>
      <c r="BO5" s="695">
        <v>86.9</v>
      </c>
      <c r="BP5" s="695"/>
      <c r="BQ5" s="695"/>
      <c r="BR5" s="695"/>
      <c r="BS5" s="696" t="s">
        <v>122</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176942</v>
      </c>
      <c r="S6" s="658"/>
      <c r="T6" s="658"/>
      <c r="U6" s="658"/>
      <c r="V6" s="658"/>
      <c r="W6" s="658"/>
      <c r="X6" s="658"/>
      <c r="Y6" s="659"/>
      <c r="Z6" s="695">
        <v>0.5</v>
      </c>
      <c r="AA6" s="695"/>
      <c r="AB6" s="695"/>
      <c r="AC6" s="695"/>
      <c r="AD6" s="696">
        <v>176942</v>
      </c>
      <c r="AE6" s="696"/>
      <c r="AF6" s="696"/>
      <c r="AG6" s="696"/>
      <c r="AH6" s="696"/>
      <c r="AI6" s="696"/>
      <c r="AJ6" s="696"/>
      <c r="AK6" s="696"/>
      <c r="AL6" s="660">
        <v>1</v>
      </c>
      <c r="AM6" s="661"/>
      <c r="AN6" s="661"/>
      <c r="AO6" s="697"/>
      <c r="AP6" s="654" t="s">
        <v>221</v>
      </c>
      <c r="AQ6" s="655"/>
      <c r="AR6" s="655"/>
      <c r="AS6" s="655"/>
      <c r="AT6" s="655"/>
      <c r="AU6" s="655"/>
      <c r="AV6" s="655"/>
      <c r="AW6" s="655"/>
      <c r="AX6" s="655"/>
      <c r="AY6" s="655"/>
      <c r="AZ6" s="655"/>
      <c r="BA6" s="655"/>
      <c r="BB6" s="655"/>
      <c r="BC6" s="655"/>
      <c r="BD6" s="655"/>
      <c r="BE6" s="655"/>
      <c r="BF6" s="656"/>
      <c r="BG6" s="657">
        <v>9395500</v>
      </c>
      <c r="BH6" s="658"/>
      <c r="BI6" s="658"/>
      <c r="BJ6" s="658"/>
      <c r="BK6" s="658"/>
      <c r="BL6" s="658"/>
      <c r="BM6" s="658"/>
      <c r="BN6" s="659"/>
      <c r="BO6" s="695">
        <v>86.9</v>
      </c>
      <c r="BP6" s="695"/>
      <c r="BQ6" s="695"/>
      <c r="BR6" s="695"/>
      <c r="BS6" s="696" t="s">
        <v>122</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200398</v>
      </c>
      <c r="CS6" s="658"/>
      <c r="CT6" s="658"/>
      <c r="CU6" s="658"/>
      <c r="CV6" s="658"/>
      <c r="CW6" s="658"/>
      <c r="CX6" s="658"/>
      <c r="CY6" s="659"/>
      <c r="CZ6" s="739">
        <v>0.6</v>
      </c>
      <c r="DA6" s="721"/>
      <c r="DB6" s="721"/>
      <c r="DC6" s="741"/>
      <c r="DD6" s="663" t="s">
        <v>122</v>
      </c>
      <c r="DE6" s="658"/>
      <c r="DF6" s="658"/>
      <c r="DG6" s="658"/>
      <c r="DH6" s="658"/>
      <c r="DI6" s="658"/>
      <c r="DJ6" s="658"/>
      <c r="DK6" s="658"/>
      <c r="DL6" s="658"/>
      <c r="DM6" s="658"/>
      <c r="DN6" s="658"/>
      <c r="DO6" s="658"/>
      <c r="DP6" s="659"/>
      <c r="DQ6" s="663">
        <v>200398</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3163</v>
      </c>
      <c r="S7" s="658"/>
      <c r="T7" s="658"/>
      <c r="U7" s="658"/>
      <c r="V7" s="658"/>
      <c r="W7" s="658"/>
      <c r="X7" s="658"/>
      <c r="Y7" s="659"/>
      <c r="Z7" s="695">
        <v>0</v>
      </c>
      <c r="AA7" s="695"/>
      <c r="AB7" s="695"/>
      <c r="AC7" s="695"/>
      <c r="AD7" s="696">
        <v>3163</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3443197</v>
      </c>
      <c r="BH7" s="658"/>
      <c r="BI7" s="658"/>
      <c r="BJ7" s="658"/>
      <c r="BK7" s="658"/>
      <c r="BL7" s="658"/>
      <c r="BM7" s="658"/>
      <c r="BN7" s="659"/>
      <c r="BO7" s="695">
        <v>31.8</v>
      </c>
      <c r="BP7" s="695"/>
      <c r="BQ7" s="695"/>
      <c r="BR7" s="695"/>
      <c r="BS7" s="696" t="s">
        <v>122</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4219569</v>
      </c>
      <c r="CS7" s="658"/>
      <c r="CT7" s="658"/>
      <c r="CU7" s="658"/>
      <c r="CV7" s="658"/>
      <c r="CW7" s="658"/>
      <c r="CX7" s="658"/>
      <c r="CY7" s="659"/>
      <c r="CZ7" s="695">
        <v>13.4</v>
      </c>
      <c r="DA7" s="695"/>
      <c r="DB7" s="695"/>
      <c r="DC7" s="695"/>
      <c r="DD7" s="663">
        <v>36780</v>
      </c>
      <c r="DE7" s="658"/>
      <c r="DF7" s="658"/>
      <c r="DG7" s="658"/>
      <c r="DH7" s="658"/>
      <c r="DI7" s="658"/>
      <c r="DJ7" s="658"/>
      <c r="DK7" s="658"/>
      <c r="DL7" s="658"/>
      <c r="DM7" s="658"/>
      <c r="DN7" s="658"/>
      <c r="DO7" s="658"/>
      <c r="DP7" s="659"/>
      <c r="DQ7" s="663">
        <v>3273704</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49003</v>
      </c>
      <c r="S8" s="658"/>
      <c r="T8" s="658"/>
      <c r="U8" s="658"/>
      <c r="V8" s="658"/>
      <c r="W8" s="658"/>
      <c r="X8" s="658"/>
      <c r="Y8" s="659"/>
      <c r="Z8" s="695">
        <v>0.1</v>
      </c>
      <c r="AA8" s="695"/>
      <c r="AB8" s="695"/>
      <c r="AC8" s="695"/>
      <c r="AD8" s="696">
        <v>49003</v>
      </c>
      <c r="AE8" s="696"/>
      <c r="AF8" s="696"/>
      <c r="AG8" s="696"/>
      <c r="AH8" s="696"/>
      <c r="AI8" s="696"/>
      <c r="AJ8" s="696"/>
      <c r="AK8" s="696"/>
      <c r="AL8" s="660">
        <v>0.3</v>
      </c>
      <c r="AM8" s="661"/>
      <c r="AN8" s="661"/>
      <c r="AO8" s="697"/>
      <c r="AP8" s="654" t="s">
        <v>227</v>
      </c>
      <c r="AQ8" s="655"/>
      <c r="AR8" s="655"/>
      <c r="AS8" s="655"/>
      <c r="AT8" s="655"/>
      <c r="AU8" s="655"/>
      <c r="AV8" s="655"/>
      <c r="AW8" s="655"/>
      <c r="AX8" s="655"/>
      <c r="AY8" s="655"/>
      <c r="AZ8" s="655"/>
      <c r="BA8" s="655"/>
      <c r="BB8" s="655"/>
      <c r="BC8" s="655"/>
      <c r="BD8" s="655"/>
      <c r="BE8" s="655"/>
      <c r="BF8" s="656"/>
      <c r="BG8" s="657">
        <v>149242</v>
      </c>
      <c r="BH8" s="658"/>
      <c r="BI8" s="658"/>
      <c r="BJ8" s="658"/>
      <c r="BK8" s="658"/>
      <c r="BL8" s="658"/>
      <c r="BM8" s="658"/>
      <c r="BN8" s="659"/>
      <c r="BO8" s="695">
        <v>1.4</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12998858</v>
      </c>
      <c r="CS8" s="658"/>
      <c r="CT8" s="658"/>
      <c r="CU8" s="658"/>
      <c r="CV8" s="658"/>
      <c r="CW8" s="658"/>
      <c r="CX8" s="658"/>
      <c r="CY8" s="659"/>
      <c r="CZ8" s="695">
        <v>41.3</v>
      </c>
      <c r="DA8" s="695"/>
      <c r="DB8" s="695"/>
      <c r="DC8" s="695"/>
      <c r="DD8" s="663">
        <v>121324</v>
      </c>
      <c r="DE8" s="658"/>
      <c r="DF8" s="658"/>
      <c r="DG8" s="658"/>
      <c r="DH8" s="658"/>
      <c r="DI8" s="658"/>
      <c r="DJ8" s="658"/>
      <c r="DK8" s="658"/>
      <c r="DL8" s="658"/>
      <c r="DM8" s="658"/>
      <c r="DN8" s="658"/>
      <c r="DO8" s="658"/>
      <c r="DP8" s="659"/>
      <c r="DQ8" s="663">
        <v>7550606</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79307</v>
      </c>
      <c r="S9" s="658"/>
      <c r="T9" s="658"/>
      <c r="U9" s="658"/>
      <c r="V9" s="658"/>
      <c r="W9" s="658"/>
      <c r="X9" s="658"/>
      <c r="Y9" s="659"/>
      <c r="Z9" s="695">
        <v>0.2</v>
      </c>
      <c r="AA9" s="695"/>
      <c r="AB9" s="695"/>
      <c r="AC9" s="695"/>
      <c r="AD9" s="696">
        <v>79307</v>
      </c>
      <c r="AE9" s="696"/>
      <c r="AF9" s="696"/>
      <c r="AG9" s="696"/>
      <c r="AH9" s="696"/>
      <c r="AI9" s="696"/>
      <c r="AJ9" s="696"/>
      <c r="AK9" s="696"/>
      <c r="AL9" s="660">
        <v>0.5</v>
      </c>
      <c r="AM9" s="661"/>
      <c r="AN9" s="661"/>
      <c r="AO9" s="697"/>
      <c r="AP9" s="654" t="s">
        <v>230</v>
      </c>
      <c r="AQ9" s="655"/>
      <c r="AR9" s="655"/>
      <c r="AS9" s="655"/>
      <c r="AT9" s="655"/>
      <c r="AU9" s="655"/>
      <c r="AV9" s="655"/>
      <c r="AW9" s="655"/>
      <c r="AX9" s="655"/>
      <c r="AY9" s="655"/>
      <c r="AZ9" s="655"/>
      <c r="BA9" s="655"/>
      <c r="BB9" s="655"/>
      <c r="BC9" s="655"/>
      <c r="BD9" s="655"/>
      <c r="BE9" s="655"/>
      <c r="BF9" s="656"/>
      <c r="BG9" s="657">
        <v>2854444</v>
      </c>
      <c r="BH9" s="658"/>
      <c r="BI9" s="658"/>
      <c r="BJ9" s="658"/>
      <c r="BK9" s="658"/>
      <c r="BL9" s="658"/>
      <c r="BM9" s="658"/>
      <c r="BN9" s="659"/>
      <c r="BO9" s="695">
        <v>26.4</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2674373</v>
      </c>
      <c r="CS9" s="658"/>
      <c r="CT9" s="658"/>
      <c r="CU9" s="658"/>
      <c r="CV9" s="658"/>
      <c r="CW9" s="658"/>
      <c r="CX9" s="658"/>
      <c r="CY9" s="659"/>
      <c r="CZ9" s="695">
        <v>8.5</v>
      </c>
      <c r="DA9" s="695"/>
      <c r="DB9" s="695"/>
      <c r="DC9" s="695"/>
      <c r="DD9" s="663">
        <v>123250</v>
      </c>
      <c r="DE9" s="658"/>
      <c r="DF9" s="658"/>
      <c r="DG9" s="658"/>
      <c r="DH9" s="658"/>
      <c r="DI9" s="658"/>
      <c r="DJ9" s="658"/>
      <c r="DK9" s="658"/>
      <c r="DL9" s="658"/>
      <c r="DM9" s="658"/>
      <c r="DN9" s="658"/>
      <c r="DO9" s="658"/>
      <c r="DP9" s="659"/>
      <c r="DQ9" s="663">
        <v>2025760</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260838</v>
      </c>
      <c r="BH10" s="658"/>
      <c r="BI10" s="658"/>
      <c r="BJ10" s="658"/>
      <c r="BK10" s="658"/>
      <c r="BL10" s="658"/>
      <c r="BM10" s="658"/>
      <c r="BN10" s="659"/>
      <c r="BO10" s="695">
        <v>2.4</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102920</v>
      </c>
      <c r="CS10" s="658"/>
      <c r="CT10" s="658"/>
      <c r="CU10" s="658"/>
      <c r="CV10" s="658"/>
      <c r="CW10" s="658"/>
      <c r="CX10" s="658"/>
      <c r="CY10" s="659"/>
      <c r="CZ10" s="695">
        <v>0.3</v>
      </c>
      <c r="DA10" s="695"/>
      <c r="DB10" s="695"/>
      <c r="DC10" s="695"/>
      <c r="DD10" s="663" t="s">
        <v>122</v>
      </c>
      <c r="DE10" s="658"/>
      <c r="DF10" s="658"/>
      <c r="DG10" s="658"/>
      <c r="DH10" s="658"/>
      <c r="DI10" s="658"/>
      <c r="DJ10" s="658"/>
      <c r="DK10" s="658"/>
      <c r="DL10" s="658"/>
      <c r="DM10" s="658"/>
      <c r="DN10" s="658"/>
      <c r="DO10" s="658"/>
      <c r="DP10" s="659"/>
      <c r="DQ10" s="663">
        <v>102095</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1628311</v>
      </c>
      <c r="S11" s="658"/>
      <c r="T11" s="658"/>
      <c r="U11" s="658"/>
      <c r="V11" s="658"/>
      <c r="W11" s="658"/>
      <c r="X11" s="658"/>
      <c r="Y11" s="659"/>
      <c r="Z11" s="660">
        <v>4.9000000000000004</v>
      </c>
      <c r="AA11" s="661"/>
      <c r="AB11" s="661"/>
      <c r="AC11" s="662"/>
      <c r="AD11" s="663">
        <v>1628311</v>
      </c>
      <c r="AE11" s="658"/>
      <c r="AF11" s="658"/>
      <c r="AG11" s="658"/>
      <c r="AH11" s="658"/>
      <c r="AI11" s="658"/>
      <c r="AJ11" s="658"/>
      <c r="AK11" s="659"/>
      <c r="AL11" s="660">
        <v>9.5</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178673</v>
      </c>
      <c r="BH11" s="658"/>
      <c r="BI11" s="658"/>
      <c r="BJ11" s="658"/>
      <c r="BK11" s="658"/>
      <c r="BL11" s="658"/>
      <c r="BM11" s="658"/>
      <c r="BN11" s="659"/>
      <c r="BO11" s="695">
        <v>1.7</v>
      </c>
      <c r="BP11" s="695"/>
      <c r="BQ11" s="695"/>
      <c r="BR11" s="695"/>
      <c r="BS11" s="696" t="s">
        <v>122</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213327</v>
      </c>
      <c r="CS11" s="658"/>
      <c r="CT11" s="658"/>
      <c r="CU11" s="658"/>
      <c r="CV11" s="658"/>
      <c r="CW11" s="658"/>
      <c r="CX11" s="658"/>
      <c r="CY11" s="659"/>
      <c r="CZ11" s="695">
        <v>0.7</v>
      </c>
      <c r="DA11" s="695"/>
      <c r="DB11" s="695"/>
      <c r="DC11" s="695"/>
      <c r="DD11" s="663">
        <v>102939</v>
      </c>
      <c r="DE11" s="658"/>
      <c r="DF11" s="658"/>
      <c r="DG11" s="658"/>
      <c r="DH11" s="658"/>
      <c r="DI11" s="658"/>
      <c r="DJ11" s="658"/>
      <c r="DK11" s="658"/>
      <c r="DL11" s="658"/>
      <c r="DM11" s="658"/>
      <c r="DN11" s="658"/>
      <c r="DO11" s="658"/>
      <c r="DP11" s="659"/>
      <c r="DQ11" s="663">
        <v>155666</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v>84515</v>
      </c>
      <c r="S12" s="658"/>
      <c r="T12" s="658"/>
      <c r="U12" s="658"/>
      <c r="V12" s="658"/>
      <c r="W12" s="658"/>
      <c r="X12" s="658"/>
      <c r="Y12" s="659"/>
      <c r="Z12" s="695">
        <v>0.3</v>
      </c>
      <c r="AA12" s="695"/>
      <c r="AB12" s="695"/>
      <c r="AC12" s="695"/>
      <c r="AD12" s="696">
        <v>84515</v>
      </c>
      <c r="AE12" s="696"/>
      <c r="AF12" s="696"/>
      <c r="AG12" s="696"/>
      <c r="AH12" s="696"/>
      <c r="AI12" s="696"/>
      <c r="AJ12" s="696"/>
      <c r="AK12" s="696"/>
      <c r="AL12" s="660">
        <v>0.5</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5143602</v>
      </c>
      <c r="BH12" s="658"/>
      <c r="BI12" s="658"/>
      <c r="BJ12" s="658"/>
      <c r="BK12" s="658"/>
      <c r="BL12" s="658"/>
      <c r="BM12" s="658"/>
      <c r="BN12" s="659"/>
      <c r="BO12" s="695">
        <v>47.6</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1378093</v>
      </c>
      <c r="CS12" s="658"/>
      <c r="CT12" s="658"/>
      <c r="CU12" s="658"/>
      <c r="CV12" s="658"/>
      <c r="CW12" s="658"/>
      <c r="CX12" s="658"/>
      <c r="CY12" s="659"/>
      <c r="CZ12" s="695">
        <v>4.4000000000000004</v>
      </c>
      <c r="DA12" s="695"/>
      <c r="DB12" s="695"/>
      <c r="DC12" s="695"/>
      <c r="DD12" s="663">
        <v>75328</v>
      </c>
      <c r="DE12" s="658"/>
      <c r="DF12" s="658"/>
      <c r="DG12" s="658"/>
      <c r="DH12" s="658"/>
      <c r="DI12" s="658"/>
      <c r="DJ12" s="658"/>
      <c r="DK12" s="658"/>
      <c r="DL12" s="658"/>
      <c r="DM12" s="658"/>
      <c r="DN12" s="658"/>
      <c r="DO12" s="658"/>
      <c r="DP12" s="659"/>
      <c r="DQ12" s="663">
        <v>1141034</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5122198</v>
      </c>
      <c r="BH13" s="658"/>
      <c r="BI13" s="658"/>
      <c r="BJ13" s="658"/>
      <c r="BK13" s="658"/>
      <c r="BL13" s="658"/>
      <c r="BM13" s="658"/>
      <c r="BN13" s="659"/>
      <c r="BO13" s="695">
        <v>47.4</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2594836</v>
      </c>
      <c r="CS13" s="658"/>
      <c r="CT13" s="658"/>
      <c r="CU13" s="658"/>
      <c r="CV13" s="658"/>
      <c r="CW13" s="658"/>
      <c r="CX13" s="658"/>
      <c r="CY13" s="659"/>
      <c r="CZ13" s="695">
        <v>8.1999999999999993</v>
      </c>
      <c r="DA13" s="695"/>
      <c r="DB13" s="695"/>
      <c r="DC13" s="695"/>
      <c r="DD13" s="663">
        <v>861604</v>
      </c>
      <c r="DE13" s="658"/>
      <c r="DF13" s="658"/>
      <c r="DG13" s="658"/>
      <c r="DH13" s="658"/>
      <c r="DI13" s="658"/>
      <c r="DJ13" s="658"/>
      <c r="DK13" s="658"/>
      <c r="DL13" s="658"/>
      <c r="DM13" s="658"/>
      <c r="DN13" s="658"/>
      <c r="DO13" s="658"/>
      <c r="DP13" s="659"/>
      <c r="DQ13" s="663">
        <v>1802184</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2192</v>
      </c>
      <c r="S14" s="658"/>
      <c r="T14" s="658"/>
      <c r="U14" s="658"/>
      <c r="V14" s="658"/>
      <c r="W14" s="658"/>
      <c r="X14" s="658"/>
      <c r="Y14" s="659"/>
      <c r="Z14" s="695">
        <v>0</v>
      </c>
      <c r="AA14" s="695"/>
      <c r="AB14" s="695"/>
      <c r="AC14" s="695"/>
      <c r="AD14" s="696">
        <v>2192</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225409</v>
      </c>
      <c r="BH14" s="658"/>
      <c r="BI14" s="658"/>
      <c r="BJ14" s="658"/>
      <c r="BK14" s="658"/>
      <c r="BL14" s="658"/>
      <c r="BM14" s="658"/>
      <c r="BN14" s="659"/>
      <c r="BO14" s="695">
        <v>2.1</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1170689</v>
      </c>
      <c r="CS14" s="658"/>
      <c r="CT14" s="658"/>
      <c r="CU14" s="658"/>
      <c r="CV14" s="658"/>
      <c r="CW14" s="658"/>
      <c r="CX14" s="658"/>
      <c r="CY14" s="659"/>
      <c r="CZ14" s="695">
        <v>3.7</v>
      </c>
      <c r="DA14" s="695"/>
      <c r="DB14" s="695"/>
      <c r="DC14" s="695"/>
      <c r="DD14" s="663">
        <v>13042</v>
      </c>
      <c r="DE14" s="658"/>
      <c r="DF14" s="658"/>
      <c r="DG14" s="658"/>
      <c r="DH14" s="658"/>
      <c r="DI14" s="658"/>
      <c r="DJ14" s="658"/>
      <c r="DK14" s="658"/>
      <c r="DL14" s="658"/>
      <c r="DM14" s="658"/>
      <c r="DN14" s="658"/>
      <c r="DO14" s="658"/>
      <c r="DP14" s="659"/>
      <c r="DQ14" s="663">
        <v>1109028</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583292</v>
      </c>
      <c r="BH15" s="658"/>
      <c r="BI15" s="658"/>
      <c r="BJ15" s="658"/>
      <c r="BK15" s="658"/>
      <c r="BL15" s="658"/>
      <c r="BM15" s="658"/>
      <c r="BN15" s="659"/>
      <c r="BO15" s="695">
        <v>5.4</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3408099</v>
      </c>
      <c r="CS15" s="658"/>
      <c r="CT15" s="658"/>
      <c r="CU15" s="658"/>
      <c r="CV15" s="658"/>
      <c r="CW15" s="658"/>
      <c r="CX15" s="658"/>
      <c r="CY15" s="659"/>
      <c r="CZ15" s="695">
        <v>10.8</v>
      </c>
      <c r="DA15" s="695"/>
      <c r="DB15" s="695"/>
      <c r="DC15" s="695"/>
      <c r="DD15" s="663">
        <v>198375</v>
      </c>
      <c r="DE15" s="658"/>
      <c r="DF15" s="658"/>
      <c r="DG15" s="658"/>
      <c r="DH15" s="658"/>
      <c r="DI15" s="658"/>
      <c r="DJ15" s="658"/>
      <c r="DK15" s="658"/>
      <c r="DL15" s="658"/>
      <c r="DM15" s="658"/>
      <c r="DN15" s="658"/>
      <c r="DO15" s="658"/>
      <c r="DP15" s="659"/>
      <c r="DQ15" s="663">
        <v>2882418</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25283</v>
      </c>
      <c r="S16" s="658"/>
      <c r="T16" s="658"/>
      <c r="U16" s="658"/>
      <c r="V16" s="658"/>
      <c r="W16" s="658"/>
      <c r="X16" s="658"/>
      <c r="Y16" s="659"/>
      <c r="Z16" s="695">
        <v>0.1</v>
      </c>
      <c r="AA16" s="695"/>
      <c r="AB16" s="695"/>
      <c r="AC16" s="695"/>
      <c r="AD16" s="696">
        <v>25283</v>
      </c>
      <c r="AE16" s="696"/>
      <c r="AF16" s="696"/>
      <c r="AG16" s="696"/>
      <c r="AH16" s="696"/>
      <c r="AI16" s="696"/>
      <c r="AJ16" s="696"/>
      <c r="AK16" s="696"/>
      <c r="AL16" s="660">
        <v>0.1</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58537</v>
      </c>
      <c r="CS16" s="658"/>
      <c r="CT16" s="658"/>
      <c r="CU16" s="658"/>
      <c r="CV16" s="658"/>
      <c r="CW16" s="658"/>
      <c r="CX16" s="658"/>
      <c r="CY16" s="659"/>
      <c r="CZ16" s="695">
        <v>0.2</v>
      </c>
      <c r="DA16" s="695"/>
      <c r="DB16" s="695"/>
      <c r="DC16" s="695"/>
      <c r="DD16" s="663" t="s">
        <v>122</v>
      </c>
      <c r="DE16" s="658"/>
      <c r="DF16" s="658"/>
      <c r="DG16" s="658"/>
      <c r="DH16" s="658"/>
      <c r="DI16" s="658"/>
      <c r="DJ16" s="658"/>
      <c r="DK16" s="658"/>
      <c r="DL16" s="658"/>
      <c r="DM16" s="658"/>
      <c r="DN16" s="658"/>
      <c r="DO16" s="658"/>
      <c r="DP16" s="659"/>
      <c r="DQ16" s="663">
        <v>21865</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149156</v>
      </c>
      <c r="S17" s="658"/>
      <c r="T17" s="658"/>
      <c r="U17" s="658"/>
      <c r="V17" s="658"/>
      <c r="W17" s="658"/>
      <c r="X17" s="658"/>
      <c r="Y17" s="659"/>
      <c r="Z17" s="695">
        <v>0.5</v>
      </c>
      <c r="AA17" s="695"/>
      <c r="AB17" s="695"/>
      <c r="AC17" s="695"/>
      <c r="AD17" s="696">
        <v>149156</v>
      </c>
      <c r="AE17" s="696"/>
      <c r="AF17" s="696"/>
      <c r="AG17" s="696"/>
      <c r="AH17" s="696"/>
      <c r="AI17" s="696"/>
      <c r="AJ17" s="696"/>
      <c r="AK17" s="696"/>
      <c r="AL17" s="660">
        <v>0.9</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2466612</v>
      </c>
      <c r="CS17" s="658"/>
      <c r="CT17" s="658"/>
      <c r="CU17" s="658"/>
      <c r="CV17" s="658"/>
      <c r="CW17" s="658"/>
      <c r="CX17" s="658"/>
      <c r="CY17" s="659"/>
      <c r="CZ17" s="695">
        <v>7.8</v>
      </c>
      <c r="DA17" s="695"/>
      <c r="DB17" s="695"/>
      <c r="DC17" s="695"/>
      <c r="DD17" s="663" t="s">
        <v>122</v>
      </c>
      <c r="DE17" s="658"/>
      <c r="DF17" s="658"/>
      <c r="DG17" s="658"/>
      <c r="DH17" s="658"/>
      <c r="DI17" s="658"/>
      <c r="DJ17" s="658"/>
      <c r="DK17" s="658"/>
      <c r="DL17" s="658"/>
      <c r="DM17" s="658"/>
      <c r="DN17" s="658"/>
      <c r="DO17" s="658"/>
      <c r="DP17" s="659"/>
      <c r="DQ17" s="663">
        <v>2439960</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33041</v>
      </c>
      <c r="S18" s="658"/>
      <c r="T18" s="658"/>
      <c r="U18" s="658"/>
      <c r="V18" s="658"/>
      <c r="W18" s="658"/>
      <c r="X18" s="658"/>
      <c r="Y18" s="659"/>
      <c r="Z18" s="695">
        <v>0.1</v>
      </c>
      <c r="AA18" s="695"/>
      <c r="AB18" s="695"/>
      <c r="AC18" s="695"/>
      <c r="AD18" s="696">
        <v>33041</v>
      </c>
      <c r="AE18" s="696"/>
      <c r="AF18" s="696"/>
      <c r="AG18" s="696"/>
      <c r="AH18" s="696"/>
      <c r="AI18" s="696"/>
      <c r="AJ18" s="696"/>
      <c r="AK18" s="696"/>
      <c r="AL18" s="660">
        <v>0.2</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31253</v>
      </c>
      <c r="S19" s="658"/>
      <c r="T19" s="658"/>
      <c r="U19" s="658"/>
      <c r="V19" s="658"/>
      <c r="W19" s="658"/>
      <c r="X19" s="658"/>
      <c r="Y19" s="659"/>
      <c r="Z19" s="695">
        <v>0.1</v>
      </c>
      <c r="AA19" s="695"/>
      <c r="AB19" s="695"/>
      <c r="AC19" s="695"/>
      <c r="AD19" s="696">
        <v>31253</v>
      </c>
      <c r="AE19" s="696"/>
      <c r="AF19" s="696"/>
      <c r="AG19" s="696"/>
      <c r="AH19" s="696"/>
      <c r="AI19" s="696"/>
      <c r="AJ19" s="696"/>
      <c r="AK19" s="696"/>
      <c r="AL19" s="660">
        <v>0.2</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1416531</v>
      </c>
      <c r="BH19" s="658"/>
      <c r="BI19" s="658"/>
      <c r="BJ19" s="658"/>
      <c r="BK19" s="658"/>
      <c r="BL19" s="658"/>
      <c r="BM19" s="658"/>
      <c r="BN19" s="659"/>
      <c r="BO19" s="695">
        <v>13.1</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v>1788</v>
      </c>
      <c r="S20" s="658"/>
      <c r="T20" s="658"/>
      <c r="U20" s="658"/>
      <c r="V20" s="658"/>
      <c r="W20" s="658"/>
      <c r="X20" s="658"/>
      <c r="Y20" s="659"/>
      <c r="Z20" s="695">
        <v>0</v>
      </c>
      <c r="AA20" s="695"/>
      <c r="AB20" s="695"/>
      <c r="AC20" s="695"/>
      <c r="AD20" s="696">
        <v>1788</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1416531</v>
      </c>
      <c r="BH20" s="658"/>
      <c r="BI20" s="658"/>
      <c r="BJ20" s="658"/>
      <c r="BK20" s="658"/>
      <c r="BL20" s="658"/>
      <c r="BM20" s="658"/>
      <c r="BN20" s="659"/>
      <c r="BO20" s="695">
        <v>13.1</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31486311</v>
      </c>
      <c r="CS20" s="658"/>
      <c r="CT20" s="658"/>
      <c r="CU20" s="658"/>
      <c r="CV20" s="658"/>
      <c r="CW20" s="658"/>
      <c r="CX20" s="658"/>
      <c r="CY20" s="659"/>
      <c r="CZ20" s="695">
        <v>100</v>
      </c>
      <c r="DA20" s="695"/>
      <c r="DB20" s="695"/>
      <c r="DC20" s="695"/>
      <c r="DD20" s="663">
        <v>1532642</v>
      </c>
      <c r="DE20" s="658"/>
      <c r="DF20" s="658"/>
      <c r="DG20" s="658"/>
      <c r="DH20" s="658"/>
      <c r="DI20" s="658"/>
      <c r="DJ20" s="658"/>
      <c r="DK20" s="658"/>
      <c r="DL20" s="658"/>
      <c r="DM20" s="658"/>
      <c r="DN20" s="658"/>
      <c r="DO20" s="658"/>
      <c r="DP20" s="659"/>
      <c r="DQ20" s="663">
        <v>22704718</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5366262</v>
      </c>
      <c r="S21" s="658"/>
      <c r="T21" s="658"/>
      <c r="U21" s="658"/>
      <c r="V21" s="658"/>
      <c r="W21" s="658"/>
      <c r="X21" s="658"/>
      <c r="Y21" s="659"/>
      <c r="Z21" s="695">
        <v>16.2</v>
      </c>
      <c r="AA21" s="695"/>
      <c r="AB21" s="695"/>
      <c r="AC21" s="695"/>
      <c r="AD21" s="696">
        <v>5068196</v>
      </c>
      <c r="AE21" s="696"/>
      <c r="AF21" s="696"/>
      <c r="AG21" s="696"/>
      <c r="AH21" s="696"/>
      <c r="AI21" s="696"/>
      <c r="AJ21" s="696"/>
      <c r="AK21" s="696"/>
      <c r="AL21" s="660">
        <v>29.5</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319188</v>
      </c>
      <c r="BH21" s="658"/>
      <c r="BI21" s="658"/>
      <c r="BJ21" s="658"/>
      <c r="BK21" s="658"/>
      <c r="BL21" s="658"/>
      <c r="BM21" s="658"/>
      <c r="BN21" s="659"/>
      <c r="BO21" s="695">
        <v>3</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v>5068196</v>
      </c>
      <c r="S22" s="658"/>
      <c r="T22" s="658"/>
      <c r="U22" s="658"/>
      <c r="V22" s="658"/>
      <c r="W22" s="658"/>
      <c r="X22" s="658"/>
      <c r="Y22" s="659"/>
      <c r="Z22" s="695">
        <v>15.3</v>
      </c>
      <c r="AA22" s="695"/>
      <c r="AB22" s="695"/>
      <c r="AC22" s="695"/>
      <c r="AD22" s="696">
        <v>5068196</v>
      </c>
      <c r="AE22" s="696"/>
      <c r="AF22" s="696"/>
      <c r="AG22" s="696"/>
      <c r="AH22" s="696"/>
      <c r="AI22" s="696"/>
      <c r="AJ22" s="696"/>
      <c r="AK22" s="696"/>
      <c r="AL22" s="660">
        <v>29.5</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298066</v>
      </c>
      <c r="S23" s="658"/>
      <c r="T23" s="658"/>
      <c r="U23" s="658"/>
      <c r="V23" s="658"/>
      <c r="W23" s="658"/>
      <c r="X23" s="658"/>
      <c r="Y23" s="659"/>
      <c r="Z23" s="695">
        <v>0.9</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v>1097343</v>
      </c>
      <c r="BH23" s="658"/>
      <c r="BI23" s="658"/>
      <c r="BJ23" s="658"/>
      <c r="BK23" s="658"/>
      <c r="BL23" s="658"/>
      <c r="BM23" s="658"/>
      <c r="BN23" s="659"/>
      <c r="BO23" s="695">
        <v>10.1</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14719676</v>
      </c>
      <c r="CS24" s="713"/>
      <c r="CT24" s="713"/>
      <c r="CU24" s="713"/>
      <c r="CV24" s="713"/>
      <c r="CW24" s="713"/>
      <c r="CX24" s="713"/>
      <c r="CY24" s="738"/>
      <c r="CZ24" s="739">
        <v>46.7</v>
      </c>
      <c r="DA24" s="721"/>
      <c r="DB24" s="721"/>
      <c r="DC24" s="741"/>
      <c r="DD24" s="737">
        <v>10031318</v>
      </c>
      <c r="DE24" s="713"/>
      <c r="DF24" s="713"/>
      <c r="DG24" s="713"/>
      <c r="DH24" s="713"/>
      <c r="DI24" s="713"/>
      <c r="DJ24" s="713"/>
      <c r="DK24" s="738"/>
      <c r="DL24" s="737">
        <v>8324959</v>
      </c>
      <c r="DM24" s="713"/>
      <c r="DN24" s="713"/>
      <c r="DO24" s="713"/>
      <c r="DP24" s="713"/>
      <c r="DQ24" s="713"/>
      <c r="DR24" s="713"/>
      <c r="DS24" s="713"/>
      <c r="DT24" s="713"/>
      <c r="DU24" s="713"/>
      <c r="DV24" s="738"/>
      <c r="DW24" s="739">
        <v>48</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18409206</v>
      </c>
      <c r="S25" s="658"/>
      <c r="T25" s="658"/>
      <c r="U25" s="658"/>
      <c r="V25" s="658"/>
      <c r="W25" s="658"/>
      <c r="X25" s="658"/>
      <c r="Y25" s="659"/>
      <c r="Z25" s="695">
        <v>55.7</v>
      </c>
      <c r="AA25" s="695"/>
      <c r="AB25" s="695"/>
      <c r="AC25" s="695"/>
      <c r="AD25" s="696">
        <v>17013797</v>
      </c>
      <c r="AE25" s="696"/>
      <c r="AF25" s="696"/>
      <c r="AG25" s="696"/>
      <c r="AH25" s="696"/>
      <c r="AI25" s="696"/>
      <c r="AJ25" s="696"/>
      <c r="AK25" s="696"/>
      <c r="AL25" s="660">
        <v>99.2</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4948982</v>
      </c>
      <c r="CS25" s="670"/>
      <c r="CT25" s="670"/>
      <c r="CU25" s="670"/>
      <c r="CV25" s="670"/>
      <c r="CW25" s="670"/>
      <c r="CX25" s="670"/>
      <c r="CY25" s="671"/>
      <c r="CZ25" s="660">
        <v>15.7</v>
      </c>
      <c r="DA25" s="672"/>
      <c r="DB25" s="672"/>
      <c r="DC25" s="673"/>
      <c r="DD25" s="663">
        <v>4561250</v>
      </c>
      <c r="DE25" s="670"/>
      <c r="DF25" s="670"/>
      <c r="DG25" s="670"/>
      <c r="DH25" s="670"/>
      <c r="DI25" s="670"/>
      <c r="DJ25" s="670"/>
      <c r="DK25" s="671"/>
      <c r="DL25" s="663">
        <v>4114475</v>
      </c>
      <c r="DM25" s="670"/>
      <c r="DN25" s="670"/>
      <c r="DO25" s="670"/>
      <c r="DP25" s="670"/>
      <c r="DQ25" s="670"/>
      <c r="DR25" s="670"/>
      <c r="DS25" s="670"/>
      <c r="DT25" s="670"/>
      <c r="DU25" s="670"/>
      <c r="DV25" s="671"/>
      <c r="DW25" s="660">
        <v>23.7</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8712</v>
      </c>
      <c r="S26" s="658"/>
      <c r="T26" s="658"/>
      <c r="U26" s="658"/>
      <c r="V26" s="658"/>
      <c r="W26" s="658"/>
      <c r="X26" s="658"/>
      <c r="Y26" s="659"/>
      <c r="Z26" s="695">
        <v>0</v>
      </c>
      <c r="AA26" s="695"/>
      <c r="AB26" s="695"/>
      <c r="AC26" s="695"/>
      <c r="AD26" s="696">
        <v>8712</v>
      </c>
      <c r="AE26" s="696"/>
      <c r="AF26" s="696"/>
      <c r="AG26" s="696"/>
      <c r="AH26" s="696"/>
      <c r="AI26" s="696"/>
      <c r="AJ26" s="696"/>
      <c r="AK26" s="696"/>
      <c r="AL26" s="660">
        <v>0.1</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3283453</v>
      </c>
      <c r="CS26" s="658"/>
      <c r="CT26" s="658"/>
      <c r="CU26" s="658"/>
      <c r="CV26" s="658"/>
      <c r="CW26" s="658"/>
      <c r="CX26" s="658"/>
      <c r="CY26" s="659"/>
      <c r="CZ26" s="660">
        <v>10.4</v>
      </c>
      <c r="DA26" s="672"/>
      <c r="DB26" s="672"/>
      <c r="DC26" s="673"/>
      <c r="DD26" s="663">
        <v>3011036</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242767</v>
      </c>
      <c r="S27" s="658"/>
      <c r="T27" s="658"/>
      <c r="U27" s="658"/>
      <c r="V27" s="658"/>
      <c r="W27" s="658"/>
      <c r="X27" s="658"/>
      <c r="Y27" s="659"/>
      <c r="Z27" s="695">
        <v>0.7</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10812031</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7304082</v>
      </c>
      <c r="CS27" s="670"/>
      <c r="CT27" s="670"/>
      <c r="CU27" s="670"/>
      <c r="CV27" s="670"/>
      <c r="CW27" s="670"/>
      <c r="CX27" s="670"/>
      <c r="CY27" s="671"/>
      <c r="CZ27" s="660">
        <v>23.2</v>
      </c>
      <c r="DA27" s="672"/>
      <c r="DB27" s="672"/>
      <c r="DC27" s="673"/>
      <c r="DD27" s="663">
        <v>3030108</v>
      </c>
      <c r="DE27" s="670"/>
      <c r="DF27" s="670"/>
      <c r="DG27" s="670"/>
      <c r="DH27" s="670"/>
      <c r="DI27" s="670"/>
      <c r="DJ27" s="670"/>
      <c r="DK27" s="671"/>
      <c r="DL27" s="663">
        <v>1770524</v>
      </c>
      <c r="DM27" s="670"/>
      <c r="DN27" s="670"/>
      <c r="DO27" s="670"/>
      <c r="DP27" s="670"/>
      <c r="DQ27" s="670"/>
      <c r="DR27" s="670"/>
      <c r="DS27" s="670"/>
      <c r="DT27" s="670"/>
      <c r="DU27" s="670"/>
      <c r="DV27" s="671"/>
      <c r="DW27" s="660">
        <v>10.199999999999999</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451891</v>
      </c>
      <c r="S28" s="658"/>
      <c r="T28" s="658"/>
      <c r="U28" s="658"/>
      <c r="V28" s="658"/>
      <c r="W28" s="658"/>
      <c r="X28" s="658"/>
      <c r="Y28" s="659"/>
      <c r="Z28" s="695">
        <v>1.4</v>
      </c>
      <c r="AA28" s="695"/>
      <c r="AB28" s="695"/>
      <c r="AC28" s="695"/>
      <c r="AD28" s="696">
        <v>68242</v>
      </c>
      <c r="AE28" s="696"/>
      <c r="AF28" s="696"/>
      <c r="AG28" s="696"/>
      <c r="AH28" s="696"/>
      <c r="AI28" s="696"/>
      <c r="AJ28" s="696"/>
      <c r="AK28" s="696"/>
      <c r="AL28" s="660">
        <v>0.4</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2466612</v>
      </c>
      <c r="CS28" s="658"/>
      <c r="CT28" s="658"/>
      <c r="CU28" s="658"/>
      <c r="CV28" s="658"/>
      <c r="CW28" s="658"/>
      <c r="CX28" s="658"/>
      <c r="CY28" s="659"/>
      <c r="CZ28" s="660">
        <v>7.8</v>
      </c>
      <c r="DA28" s="672"/>
      <c r="DB28" s="672"/>
      <c r="DC28" s="673"/>
      <c r="DD28" s="663">
        <v>2439960</v>
      </c>
      <c r="DE28" s="658"/>
      <c r="DF28" s="658"/>
      <c r="DG28" s="658"/>
      <c r="DH28" s="658"/>
      <c r="DI28" s="658"/>
      <c r="DJ28" s="658"/>
      <c r="DK28" s="659"/>
      <c r="DL28" s="663">
        <v>2439960</v>
      </c>
      <c r="DM28" s="658"/>
      <c r="DN28" s="658"/>
      <c r="DO28" s="658"/>
      <c r="DP28" s="658"/>
      <c r="DQ28" s="658"/>
      <c r="DR28" s="658"/>
      <c r="DS28" s="658"/>
      <c r="DT28" s="658"/>
      <c r="DU28" s="658"/>
      <c r="DV28" s="659"/>
      <c r="DW28" s="660">
        <v>14.1</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275285</v>
      </c>
      <c r="S29" s="658"/>
      <c r="T29" s="658"/>
      <c r="U29" s="658"/>
      <c r="V29" s="658"/>
      <c r="W29" s="658"/>
      <c r="X29" s="658"/>
      <c r="Y29" s="659"/>
      <c r="Z29" s="695">
        <v>0.8</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2466612</v>
      </c>
      <c r="CS29" s="670"/>
      <c r="CT29" s="670"/>
      <c r="CU29" s="670"/>
      <c r="CV29" s="670"/>
      <c r="CW29" s="670"/>
      <c r="CX29" s="670"/>
      <c r="CY29" s="671"/>
      <c r="CZ29" s="660">
        <v>7.8</v>
      </c>
      <c r="DA29" s="672"/>
      <c r="DB29" s="672"/>
      <c r="DC29" s="673"/>
      <c r="DD29" s="663">
        <v>2439960</v>
      </c>
      <c r="DE29" s="670"/>
      <c r="DF29" s="670"/>
      <c r="DG29" s="670"/>
      <c r="DH29" s="670"/>
      <c r="DI29" s="670"/>
      <c r="DJ29" s="670"/>
      <c r="DK29" s="671"/>
      <c r="DL29" s="663">
        <v>2439960</v>
      </c>
      <c r="DM29" s="670"/>
      <c r="DN29" s="670"/>
      <c r="DO29" s="670"/>
      <c r="DP29" s="670"/>
      <c r="DQ29" s="670"/>
      <c r="DR29" s="670"/>
      <c r="DS29" s="670"/>
      <c r="DT29" s="670"/>
      <c r="DU29" s="670"/>
      <c r="DV29" s="671"/>
      <c r="DW29" s="660">
        <v>14.1</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5739833</v>
      </c>
      <c r="S30" s="658"/>
      <c r="T30" s="658"/>
      <c r="U30" s="658"/>
      <c r="V30" s="658"/>
      <c r="W30" s="658"/>
      <c r="X30" s="658"/>
      <c r="Y30" s="659"/>
      <c r="Z30" s="695">
        <v>17.399999999999999</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2392365</v>
      </c>
      <c r="CS30" s="658"/>
      <c r="CT30" s="658"/>
      <c r="CU30" s="658"/>
      <c r="CV30" s="658"/>
      <c r="CW30" s="658"/>
      <c r="CX30" s="658"/>
      <c r="CY30" s="659"/>
      <c r="CZ30" s="660">
        <v>7.6</v>
      </c>
      <c r="DA30" s="672"/>
      <c r="DB30" s="672"/>
      <c r="DC30" s="673"/>
      <c r="DD30" s="663">
        <v>2365713</v>
      </c>
      <c r="DE30" s="658"/>
      <c r="DF30" s="658"/>
      <c r="DG30" s="658"/>
      <c r="DH30" s="658"/>
      <c r="DI30" s="658"/>
      <c r="DJ30" s="658"/>
      <c r="DK30" s="659"/>
      <c r="DL30" s="663">
        <v>2365713</v>
      </c>
      <c r="DM30" s="658"/>
      <c r="DN30" s="658"/>
      <c r="DO30" s="658"/>
      <c r="DP30" s="658"/>
      <c r="DQ30" s="658"/>
      <c r="DR30" s="658"/>
      <c r="DS30" s="658"/>
      <c r="DT30" s="658"/>
      <c r="DU30" s="658"/>
      <c r="DV30" s="659"/>
      <c r="DW30" s="660">
        <v>13.6</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98.5</v>
      </c>
      <c r="BH31" s="720"/>
      <c r="BI31" s="720"/>
      <c r="BJ31" s="720"/>
      <c r="BK31" s="720"/>
      <c r="BL31" s="720"/>
      <c r="BM31" s="721">
        <v>95.1</v>
      </c>
      <c r="BN31" s="720"/>
      <c r="BO31" s="720"/>
      <c r="BP31" s="720"/>
      <c r="BQ31" s="722"/>
      <c r="BR31" s="719">
        <v>98.5</v>
      </c>
      <c r="BS31" s="720"/>
      <c r="BT31" s="720"/>
      <c r="BU31" s="720"/>
      <c r="BV31" s="720"/>
      <c r="BW31" s="720"/>
      <c r="BX31" s="721">
        <v>94.9</v>
      </c>
      <c r="BY31" s="720"/>
      <c r="BZ31" s="720"/>
      <c r="CA31" s="720"/>
      <c r="CB31" s="722"/>
      <c r="CD31" s="678"/>
      <c r="CE31" s="679"/>
      <c r="CF31" s="654" t="s">
        <v>300</v>
      </c>
      <c r="CG31" s="655"/>
      <c r="CH31" s="655"/>
      <c r="CI31" s="655"/>
      <c r="CJ31" s="655"/>
      <c r="CK31" s="655"/>
      <c r="CL31" s="655"/>
      <c r="CM31" s="655"/>
      <c r="CN31" s="655"/>
      <c r="CO31" s="655"/>
      <c r="CP31" s="655"/>
      <c r="CQ31" s="656"/>
      <c r="CR31" s="657">
        <v>74247</v>
      </c>
      <c r="CS31" s="670"/>
      <c r="CT31" s="670"/>
      <c r="CU31" s="670"/>
      <c r="CV31" s="670"/>
      <c r="CW31" s="670"/>
      <c r="CX31" s="670"/>
      <c r="CY31" s="671"/>
      <c r="CZ31" s="660">
        <v>0.2</v>
      </c>
      <c r="DA31" s="672"/>
      <c r="DB31" s="672"/>
      <c r="DC31" s="673"/>
      <c r="DD31" s="663">
        <v>74247</v>
      </c>
      <c r="DE31" s="670"/>
      <c r="DF31" s="670"/>
      <c r="DG31" s="670"/>
      <c r="DH31" s="670"/>
      <c r="DI31" s="670"/>
      <c r="DJ31" s="670"/>
      <c r="DK31" s="671"/>
      <c r="DL31" s="663">
        <v>74247</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1908542</v>
      </c>
      <c r="S32" s="658"/>
      <c r="T32" s="658"/>
      <c r="U32" s="658"/>
      <c r="V32" s="658"/>
      <c r="W32" s="658"/>
      <c r="X32" s="658"/>
      <c r="Y32" s="659"/>
      <c r="Z32" s="695">
        <v>5.8</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98.7</v>
      </c>
      <c r="BH32" s="670"/>
      <c r="BI32" s="670"/>
      <c r="BJ32" s="670"/>
      <c r="BK32" s="670"/>
      <c r="BL32" s="670"/>
      <c r="BM32" s="661">
        <v>95.8</v>
      </c>
      <c r="BN32" s="670"/>
      <c r="BO32" s="670"/>
      <c r="BP32" s="670"/>
      <c r="BQ32" s="693"/>
      <c r="BR32" s="723">
        <v>98.7</v>
      </c>
      <c r="BS32" s="670"/>
      <c r="BT32" s="670"/>
      <c r="BU32" s="670"/>
      <c r="BV32" s="670"/>
      <c r="BW32" s="670"/>
      <c r="BX32" s="661">
        <v>95.5</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31537</v>
      </c>
      <c r="S33" s="658"/>
      <c r="T33" s="658"/>
      <c r="U33" s="658"/>
      <c r="V33" s="658"/>
      <c r="W33" s="658"/>
      <c r="X33" s="658"/>
      <c r="Y33" s="659"/>
      <c r="Z33" s="695">
        <v>0.1</v>
      </c>
      <c r="AA33" s="695"/>
      <c r="AB33" s="695"/>
      <c r="AC33" s="695"/>
      <c r="AD33" s="696">
        <v>29653</v>
      </c>
      <c r="AE33" s="696"/>
      <c r="AF33" s="696"/>
      <c r="AG33" s="696"/>
      <c r="AH33" s="696"/>
      <c r="AI33" s="696"/>
      <c r="AJ33" s="696"/>
      <c r="AK33" s="696"/>
      <c r="AL33" s="660">
        <v>0.2</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98.2</v>
      </c>
      <c r="BH33" s="642"/>
      <c r="BI33" s="642"/>
      <c r="BJ33" s="642"/>
      <c r="BK33" s="642"/>
      <c r="BL33" s="642"/>
      <c r="BM33" s="688">
        <v>94</v>
      </c>
      <c r="BN33" s="642"/>
      <c r="BO33" s="642"/>
      <c r="BP33" s="642"/>
      <c r="BQ33" s="705"/>
      <c r="BR33" s="718">
        <v>98.2</v>
      </c>
      <c r="BS33" s="642"/>
      <c r="BT33" s="642"/>
      <c r="BU33" s="642"/>
      <c r="BV33" s="642"/>
      <c r="BW33" s="642"/>
      <c r="BX33" s="688">
        <v>93.8</v>
      </c>
      <c r="BY33" s="642"/>
      <c r="BZ33" s="642"/>
      <c r="CA33" s="642"/>
      <c r="CB33" s="705"/>
      <c r="CD33" s="654" t="s">
        <v>307</v>
      </c>
      <c r="CE33" s="655"/>
      <c r="CF33" s="655"/>
      <c r="CG33" s="655"/>
      <c r="CH33" s="655"/>
      <c r="CI33" s="655"/>
      <c r="CJ33" s="655"/>
      <c r="CK33" s="655"/>
      <c r="CL33" s="655"/>
      <c r="CM33" s="655"/>
      <c r="CN33" s="655"/>
      <c r="CO33" s="655"/>
      <c r="CP33" s="655"/>
      <c r="CQ33" s="656"/>
      <c r="CR33" s="657">
        <v>15175456</v>
      </c>
      <c r="CS33" s="670"/>
      <c r="CT33" s="670"/>
      <c r="CU33" s="670"/>
      <c r="CV33" s="670"/>
      <c r="CW33" s="670"/>
      <c r="CX33" s="670"/>
      <c r="CY33" s="671"/>
      <c r="CZ33" s="660">
        <v>48.2</v>
      </c>
      <c r="DA33" s="672"/>
      <c r="DB33" s="672"/>
      <c r="DC33" s="673"/>
      <c r="DD33" s="663">
        <v>12236469</v>
      </c>
      <c r="DE33" s="670"/>
      <c r="DF33" s="670"/>
      <c r="DG33" s="670"/>
      <c r="DH33" s="670"/>
      <c r="DI33" s="670"/>
      <c r="DJ33" s="670"/>
      <c r="DK33" s="671"/>
      <c r="DL33" s="663">
        <v>6935761</v>
      </c>
      <c r="DM33" s="670"/>
      <c r="DN33" s="670"/>
      <c r="DO33" s="670"/>
      <c r="DP33" s="670"/>
      <c r="DQ33" s="670"/>
      <c r="DR33" s="670"/>
      <c r="DS33" s="670"/>
      <c r="DT33" s="670"/>
      <c r="DU33" s="670"/>
      <c r="DV33" s="671"/>
      <c r="DW33" s="660">
        <v>40</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617851</v>
      </c>
      <c r="S34" s="658"/>
      <c r="T34" s="658"/>
      <c r="U34" s="658"/>
      <c r="V34" s="658"/>
      <c r="W34" s="658"/>
      <c r="X34" s="658"/>
      <c r="Y34" s="659"/>
      <c r="Z34" s="695">
        <v>1.9</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4946847</v>
      </c>
      <c r="CS34" s="658"/>
      <c r="CT34" s="658"/>
      <c r="CU34" s="658"/>
      <c r="CV34" s="658"/>
      <c r="CW34" s="658"/>
      <c r="CX34" s="658"/>
      <c r="CY34" s="659"/>
      <c r="CZ34" s="660">
        <v>15.7</v>
      </c>
      <c r="DA34" s="672"/>
      <c r="DB34" s="672"/>
      <c r="DC34" s="673"/>
      <c r="DD34" s="663">
        <v>3968976</v>
      </c>
      <c r="DE34" s="658"/>
      <c r="DF34" s="658"/>
      <c r="DG34" s="658"/>
      <c r="DH34" s="658"/>
      <c r="DI34" s="658"/>
      <c r="DJ34" s="658"/>
      <c r="DK34" s="659"/>
      <c r="DL34" s="663">
        <v>2426155</v>
      </c>
      <c r="DM34" s="658"/>
      <c r="DN34" s="658"/>
      <c r="DO34" s="658"/>
      <c r="DP34" s="658"/>
      <c r="DQ34" s="658"/>
      <c r="DR34" s="658"/>
      <c r="DS34" s="658"/>
      <c r="DT34" s="658"/>
      <c r="DU34" s="658"/>
      <c r="DV34" s="659"/>
      <c r="DW34" s="660">
        <v>14</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1660349</v>
      </c>
      <c r="S35" s="658"/>
      <c r="T35" s="658"/>
      <c r="U35" s="658"/>
      <c r="V35" s="658"/>
      <c r="W35" s="658"/>
      <c r="X35" s="658"/>
      <c r="Y35" s="659"/>
      <c r="Z35" s="695">
        <v>5</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395061</v>
      </c>
      <c r="CS35" s="670"/>
      <c r="CT35" s="670"/>
      <c r="CU35" s="670"/>
      <c r="CV35" s="670"/>
      <c r="CW35" s="670"/>
      <c r="CX35" s="670"/>
      <c r="CY35" s="671"/>
      <c r="CZ35" s="660">
        <v>1.3</v>
      </c>
      <c r="DA35" s="672"/>
      <c r="DB35" s="672"/>
      <c r="DC35" s="673"/>
      <c r="DD35" s="663">
        <v>259471</v>
      </c>
      <c r="DE35" s="670"/>
      <c r="DF35" s="670"/>
      <c r="DG35" s="670"/>
      <c r="DH35" s="670"/>
      <c r="DI35" s="670"/>
      <c r="DJ35" s="670"/>
      <c r="DK35" s="671"/>
      <c r="DL35" s="663">
        <v>87177</v>
      </c>
      <c r="DM35" s="670"/>
      <c r="DN35" s="670"/>
      <c r="DO35" s="670"/>
      <c r="DP35" s="670"/>
      <c r="DQ35" s="670"/>
      <c r="DR35" s="670"/>
      <c r="DS35" s="670"/>
      <c r="DT35" s="670"/>
      <c r="DU35" s="670"/>
      <c r="DV35" s="671"/>
      <c r="DW35" s="660">
        <v>0.5</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1109474</v>
      </c>
      <c r="S36" s="658"/>
      <c r="T36" s="658"/>
      <c r="U36" s="658"/>
      <c r="V36" s="658"/>
      <c r="W36" s="658"/>
      <c r="X36" s="658"/>
      <c r="Y36" s="659"/>
      <c r="Z36" s="695">
        <v>3.4</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4956992</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112296</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3689736</v>
      </c>
      <c r="CS36" s="658"/>
      <c r="CT36" s="658"/>
      <c r="CU36" s="658"/>
      <c r="CV36" s="658"/>
      <c r="CW36" s="658"/>
      <c r="CX36" s="658"/>
      <c r="CY36" s="659"/>
      <c r="CZ36" s="660">
        <v>11.7</v>
      </c>
      <c r="DA36" s="672"/>
      <c r="DB36" s="672"/>
      <c r="DC36" s="673"/>
      <c r="DD36" s="663">
        <v>3137726</v>
      </c>
      <c r="DE36" s="658"/>
      <c r="DF36" s="658"/>
      <c r="DG36" s="658"/>
      <c r="DH36" s="658"/>
      <c r="DI36" s="658"/>
      <c r="DJ36" s="658"/>
      <c r="DK36" s="659"/>
      <c r="DL36" s="663">
        <v>1786762</v>
      </c>
      <c r="DM36" s="658"/>
      <c r="DN36" s="658"/>
      <c r="DO36" s="658"/>
      <c r="DP36" s="658"/>
      <c r="DQ36" s="658"/>
      <c r="DR36" s="658"/>
      <c r="DS36" s="658"/>
      <c r="DT36" s="658"/>
      <c r="DU36" s="658"/>
      <c r="DV36" s="659"/>
      <c r="DW36" s="660">
        <v>10.3</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1689967</v>
      </c>
      <c r="S37" s="658"/>
      <c r="T37" s="658"/>
      <c r="U37" s="658"/>
      <c r="V37" s="658"/>
      <c r="W37" s="658"/>
      <c r="X37" s="658"/>
      <c r="Y37" s="659"/>
      <c r="Z37" s="695">
        <v>5.0999999999999996</v>
      </c>
      <c r="AA37" s="695"/>
      <c r="AB37" s="695"/>
      <c r="AC37" s="695"/>
      <c r="AD37" s="696">
        <v>31846</v>
      </c>
      <c r="AE37" s="696"/>
      <c r="AF37" s="696"/>
      <c r="AG37" s="696"/>
      <c r="AH37" s="696"/>
      <c r="AI37" s="696"/>
      <c r="AJ37" s="696"/>
      <c r="AK37" s="696"/>
      <c r="AL37" s="660">
        <v>0.2</v>
      </c>
      <c r="AM37" s="661"/>
      <c r="AN37" s="661"/>
      <c r="AO37" s="697"/>
      <c r="AQ37" s="690" t="s">
        <v>319</v>
      </c>
      <c r="AR37" s="691"/>
      <c r="AS37" s="691"/>
      <c r="AT37" s="691"/>
      <c r="AU37" s="691"/>
      <c r="AV37" s="691"/>
      <c r="AW37" s="691"/>
      <c r="AX37" s="691"/>
      <c r="AY37" s="692"/>
      <c r="AZ37" s="657">
        <v>1207000</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23752</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940932</v>
      </c>
      <c r="CS37" s="670"/>
      <c r="CT37" s="670"/>
      <c r="CU37" s="670"/>
      <c r="CV37" s="670"/>
      <c r="CW37" s="670"/>
      <c r="CX37" s="670"/>
      <c r="CY37" s="671"/>
      <c r="CZ37" s="660">
        <v>3</v>
      </c>
      <c r="DA37" s="672"/>
      <c r="DB37" s="672"/>
      <c r="DC37" s="673"/>
      <c r="DD37" s="663">
        <v>940869</v>
      </c>
      <c r="DE37" s="670"/>
      <c r="DF37" s="670"/>
      <c r="DG37" s="670"/>
      <c r="DH37" s="670"/>
      <c r="DI37" s="670"/>
      <c r="DJ37" s="670"/>
      <c r="DK37" s="671"/>
      <c r="DL37" s="663">
        <v>931598</v>
      </c>
      <c r="DM37" s="670"/>
      <c r="DN37" s="670"/>
      <c r="DO37" s="670"/>
      <c r="DP37" s="670"/>
      <c r="DQ37" s="670"/>
      <c r="DR37" s="670"/>
      <c r="DS37" s="670"/>
      <c r="DT37" s="670"/>
      <c r="DU37" s="670"/>
      <c r="DV37" s="671"/>
      <c r="DW37" s="660">
        <v>5.4</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907651</v>
      </c>
      <c r="S38" s="658"/>
      <c r="T38" s="658"/>
      <c r="U38" s="658"/>
      <c r="V38" s="658"/>
      <c r="W38" s="658"/>
      <c r="X38" s="658"/>
      <c r="Y38" s="659"/>
      <c r="Z38" s="695">
        <v>2.7</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370000</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12079</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3372188</v>
      </c>
      <c r="CS38" s="658"/>
      <c r="CT38" s="658"/>
      <c r="CU38" s="658"/>
      <c r="CV38" s="658"/>
      <c r="CW38" s="658"/>
      <c r="CX38" s="658"/>
      <c r="CY38" s="659"/>
      <c r="CZ38" s="660">
        <v>10.7</v>
      </c>
      <c r="DA38" s="672"/>
      <c r="DB38" s="672"/>
      <c r="DC38" s="673"/>
      <c r="DD38" s="663">
        <v>2736479</v>
      </c>
      <c r="DE38" s="658"/>
      <c r="DF38" s="658"/>
      <c r="DG38" s="658"/>
      <c r="DH38" s="658"/>
      <c r="DI38" s="658"/>
      <c r="DJ38" s="658"/>
      <c r="DK38" s="659"/>
      <c r="DL38" s="663">
        <v>2635667</v>
      </c>
      <c r="DM38" s="658"/>
      <c r="DN38" s="658"/>
      <c r="DO38" s="658"/>
      <c r="DP38" s="658"/>
      <c r="DQ38" s="658"/>
      <c r="DR38" s="658"/>
      <c r="DS38" s="658"/>
      <c r="DT38" s="658"/>
      <c r="DU38" s="658"/>
      <c r="DV38" s="659"/>
      <c r="DW38" s="660">
        <v>15.2</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21838</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17331</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2468776</v>
      </c>
      <c r="CS39" s="670"/>
      <c r="CT39" s="670"/>
      <c r="CU39" s="670"/>
      <c r="CV39" s="670"/>
      <c r="CW39" s="670"/>
      <c r="CX39" s="670"/>
      <c r="CY39" s="671"/>
      <c r="CZ39" s="660">
        <v>7.8</v>
      </c>
      <c r="DA39" s="672"/>
      <c r="DB39" s="672"/>
      <c r="DC39" s="673"/>
      <c r="DD39" s="663">
        <v>1839377</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v>179351</v>
      </c>
      <c r="S40" s="658"/>
      <c r="T40" s="658"/>
      <c r="U40" s="658"/>
      <c r="V40" s="658"/>
      <c r="W40" s="658"/>
      <c r="X40" s="658"/>
      <c r="Y40" s="659"/>
      <c r="Z40" s="695">
        <v>0.5</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v>7804</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93</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302848</v>
      </c>
      <c r="CS40" s="658"/>
      <c r="CT40" s="658"/>
      <c r="CU40" s="658"/>
      <c r="CV40" s="658"/>
      <c r="CW40" s="658"/>
      <c r="CX40" s="658"/>
      <c r="CY40" s="659"/>
      <c r="CZ40" s="660">
        <v>1</v>
      </c>
      <c r="DA40" s="672"/>
      <c r="DB40" s="672"/>
      <c r="DC40" s="673"/>
      <c r="DD40" s="663">
        <v>294440</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33053065</v>
      </c>
      <c r="S41" s="682"/>
      <c r="T41" s="682"/>
      <c r="U41" s="682"/>
      <c r="V41" s="682"/>
      <c r="W41" s="682"/>
      <c r="X41" s="682"/>
      <c r="Y41" s="685"/>
      <c r="Z41" s="686">
        <v>100</v>
      </c>
      <c r="AA41" s="686"/>
      <c r="AB41" s="686"/>
      <c r="AC41" s="686"/>
      <c r="AD41" s="687">
        <v>17152250</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680000</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2670350</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333</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1591179</v>
      </c>
      <c r="CS42" s="670"/>
      <c r="CT42" s="670"/>
      <c r="CU42" s="670"/>
      <c r="CV42" s="670"/>
      <c r="CW42" s="670"/>
      <c r="CX42" s="670"/>
      <c r="CY42" s="671"/>
      <c r="CZ42" s="660">
        <v>5.0999999999999996</v>
      </c>
      <c r="DA42" s="672"/>
      <c r="DB42" s="672"/>
      <c r="DC42" s="673"/>
      <c r="DD42" s="663">
        <v>436931</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342</v>
      </c>
      <c r="CD43" s="654" t="s">
        <v>343</v>
      </c>
      <c r="CE43" s="655"/>
      <c r="CF43" s="655"/>
      <c r="CG43" s="655"/>
      <c r="CH43" s="655"/>
      <c r="CI43" s="655"/>
      <c r="CJ43" s="655"/>
      <c r="CK43" s="655"/>
      <c r="CL43" s="655"/>
      <c r="CM43" s="655"/>
      <c r="CN43" s="655"/>
      <c r="CO43" s="655"/>
      <c r="CP43" s="655"/>
      <c r="CQ43" s="656"/>
      <c r="CR43" s="657">
        <v>125279</v>
      </c>
      <c r="CS43" s="670"/>
      <c r="CT43" s="670"/>
      <c r="CU43" s="670"/>
      <c r="CV43" s="670"/>
      <c r="CW43" s="670"/>
      <c r="CX43" s="670"/>
      <c r="CY43" s="671"/>
      <c r="CZ43" s="660">
        <v>0.4</v>
      </c>
      <c r="DA43" s="672"/>
      <c r="DB43" s="672"/>
      <c r="DC43" s="673"/>
      <c r="DD43" s="663">
        <v>117963</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1532642</v>
      </c>
      <c r="CS44" s="658"/>
      <c r="CT44" s="658"/>
      <c r="CU44" s="658"/>
      <c r="CV44" s="658"/>
      <c r="CW44" s="658"/>
      <c r="CX44" s="658"/>
      <c r="CY44" s="659"/>
      <c r="CZ44" s="660">
        <v>4.9000000000000004</v>
      </c>
      <c r="DA44" s="661"/>
      <c r="DB44" s="661"/>
      <c r="DC44" s="662"/>
      <c r="DD44" s="663">
        <v>415066</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405871</v>
      </c>
      <c r="CS45" s="670"/>
      <c r="CT45" s="670"/>
      <c r="CU45" s="670"/>
      <c r="CV45" s="670"/>
      <c r="CW45" s="670"/>
      <c r="CX45" s="670"/>
      <c r="CY45" s="671"/>
      <c r="CZ45" s="660">
        <v>1.3</v>
      </c>
      <c r="DA45" s="672"/>
      <c r="DB45" s="672"/>
      <c r="DC45" s="673"/>
      <c r="DD45" s="663">
        <v>49496</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348</v>
      </c>
      <c r="CG46" s="655"/>
      <c r="CH46" s="655"/>
      <c r="CI46" s="655"/>
      <c r="CJ46" s="655"/>
      <c r="CK46" s="655"/>
      <c r="CL46" s="655"/>
      <c r="CM46" s="655"/>
      <c r="CN46" s="655"/>
      <c r="CO46" s="655"/>
      <c r="CP46" s="655"/>
      <c r="CQ46" s="656"/>
      <c r="CR46" s="657">
        <v>1044242</v>
      </c>
      <c r="CS46" s="658"/>
      <c r="CT46" s="658"/>
      <c r="CU46" s="658"/>
      <c r="CV46" s="658"/>
      <c r="CW46" s="658"/>
      <c r="CX46" s="658"/>
      <c r="CY46" s="659"/>
      <c r="CZ46" s="660">
        <v>3.3</v>
      </c>
      <c r="DA46" s="661"/>
      <c r="DB46" s="661"/>
      <c r="DC46" s="662"/>
      <c r="DD46" s="663">
        <v>352271</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349</v>
      </c>
      <c r="CG47" s="655"/>
      <c r="CH47" s="655"/>
      <c r="CI47" s="655"/>
      <c r="CJ47" s="655"/>
      <c r="CK47" s="655"/>
      <c r="CL47" s="655"/>
      <c r="CM47" s="655"/>
      <c r="CN47" s="655"/>
      <c r="CO47" s="655"/>
      <c r="CP47" s="655"/>
      <c r="CQ47" s="656"/>
      <c r="CR47" s="657">
        <v>58537</v>
      </c>
      <c r="CS47" s="670"/>
      <c r="CT47" s="670"/>
      <c r="CU47" s="670"/>
      <c r="CV47" s="670"/>
      <c r="CW47" s="670"/>
      <c r="CX47" s="670"/>
      <c r="CY47" s="671"/>
      <c r="CZ47" s="660">
        <v>0.2</v>
      </c>
      <c r="DA47" s="672"/>
      <c r="DB47" s="672"/>
      <c r="DC47" s="673"/>
      <c r="DD47" s="663">
        <v>21865</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351</v>
      </c>
      <c r="CE49" s="639"/>
      <c r="CF49" s="639"/>
      <c r="CG49" s="639"/>
      <c r="CH49" s="639"/>
      <c r="CI49" s="639"/>
      <c r="CJ49" s="639"/>
      <c r="CK49" s="639"/>
      <c r="CL49" s="639"/>
      <c r="CM49" s="639"/>
      <c r="CN49" s="639"/>
      <c r="CO49" s="639"/>
      <c r="CP49" s="639"/>
      <c r="CQ49" s="640"/>
      <c r="CR49" s="641">
        <v>31486311</v>
      </c>
      <c r="CS49" s="642"/>
      <c r="CT49" s="642"/>
      <c r="CU49" s="642"/>
      <c r="CV49" s="642"/>
      <c r="CW49" s="642"/>
      <c r="CX49" s="642"/>
      <c r="CY49" s="643"/>
      <c r="CZ49" s="644">
        <v>100</v>
      </c>
      <c r="DA49" s="645"/>
      <c r="DB49" s="645"/>
      <c r="DC49" s="646"/>
      <c r="DD49" s="647">
        <v>22704718</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L0/cVZbLm3jpDr0friyubXlV7quztHidCDSqMG2D/Wfi9F7lIDHogyJM/2tD0okI345NU/h8SvQGRj/Y2gC1xw==" saltValue="CYabvJ5u1tEr9b5wFJDx/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374</v>
      </c>
      <c r="C7" s="1084"/>
      <c r="D7" s="1084"/>
      <c r="E7" s="1084"/>
      <c r="F7" s="1084"/>
      <c r="G7" s="1084"/>
      <c r="H7" s="1084"/>
      <c r="I7" s="1084"/>
      <c r="J7" s="1084"/>
      <c r="K7" s="1084"/>
      <c r="L7" s="1084"/>
      <c r="M7" s="1084"/>
      <c r="N7" s="1084"/>
      <c r="O7" s="1084"/>
      <c r="P7" s="1085"/>
      <c r="Q7" s="1138">
        <v>33092</v>
      </c>
      <c r="R7" s="1139"/>
      <c r="S7" s="1139"/>
      <c r="T7" s="1139"/>
      <c r="U7" s="1139"/>
      <c r="V7" s="1139">
        <v>31525</v>
      </c>
      <c r="W7" s="1139"/>
      <c r="X7" s="1139"/>
      <c r="Y7" s="1139"/>
      <c r="Z7" s="1139"/>
      <c r="AA7" s="1139">
        <v>1566</v>
      </c>
      <c r="AB7" s="1139"/>
      <c r="AC7" s="1139"/>
      <c r="AD7" s="1139"/>
      <c r="AE7" s="1140"/>
      <c r="AF7" s="1141">
        <v>1053</v>
      </c>
      <c r="AG7" s="1142"/>
      <c r="AH7" s="1142"/>
      <c r="AI7" s="1142"/>
      <c r="AJ7" s="1143"/>
      <c r="AK7" s="1144">
        <v>1660</v>
      </c>
      <c r="AL7" s="1145"/>
      <c r="AM7" s="1145"/>
      <c r="AN7" s="1145"/>
      <c r="AO7" s="1145"/>
      <c r="AP7" s="1145">
        <v>22840</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556</v>
      </c>
      <c r="BT7" s="1136"/>
      <c r="BU7" s="1136"/>
      <c r="BV7" s="1136"/>
      <c r="BW7" s="1136"/>
      <c r="BX7" s="1136"/>
      <c r="BY7" s="1136"/>
      <c r="BZ7" s="1136"/>
      <c r="CA7" s="1136"/>
      <c r="CB7" s="1136"/>
      <c r="CC7" s="1136"/>
      <c r="CD7" s="1136"/>
      <c r="CE7" s="1136"/>
      <c r="CF7" s="1136"/>
      <c r="CG7" s="1148"/>
      <c r="CH7" s="1132">
        <v>28</v>
      </c>
      <c r="CI7" s="1133"/>
      <c r="CJ7" s="1133"/>
      <c r="CK7" s="1133"/>
      <c r="CL7" s="1134"/>
      <c r="CM7" s="1132">
        <v>519</v>
      </c>
      <c r="CN7" s="1133"/>
      <c r="CO7" s="1133"/>
      <c r="CP7" s="1133"/>
      <c r="CQ7" s="1134"/>
      <c r="CR7" s="1132">
        <v>41</v>
      </c>
      <c r="CS7" s="1133"/>
      <c r="CT7" s="1133"/>
      <c r="CU7" s="1133"/>
      <c r="CV7" s="1134"/>
      <c r="CW7" s="1132" t="s">
        <v>563</v>
      </c>
      <c r="CX7" s="1133"/>
      <c r="CY7" s="1133"/>
      <c r="CZ7" s="1133"/>
      <c r="DA7" s="1134"/>
      <c r="DB7" s="1132" t="s">
        <v>563</v>
      </c>
      <c r="DC7" s="1133"/>
      <c r="DD7" s="1133"/>
      <c r="DE7" s="1133"/>
      <c r="DF7" s="1134"/>
      <c r="DG7" s="1132" t="s">
        <v>563</v>
      </c>
      <c r="DH7" s="1133"/>
      <c r="DI7" s="1133"/>
      <c r="DJ7" s="1133"/>
      <c r="DK7" s="1134"/>
      <c r="DL7" s="1132" t="s">
        <v>563</v>
      </c>
      <c r="DM7" s="1133"/>
      <c r="DN7" s="1133"/>
      <c r="DO7" s="1133"/>
      <c r="DP7" s="1134"/>
      <c r="DQ7" s="1132" t="s">
        <v>563</v>
      </c>
      <c r="DR7" s="1133"/>
      <c r="DS7" s="1133"/>
      <c r="DT7" s="1133"/>
      <c r="DU7" s="1134"/>
      <c r="DV7" s="1135"/>
      <c r="DW7" s="1136"/>
      <c r="DX7" s="1136"/>
      <c r="DY7" s="1136"/>
      <c r="DZ7" s="1137"/>
      <c r="EA7" s="234"/>
    </row>
    <row r="8" spans="1:131" s="235" customFormat="1" ht="26.25" customHeight="1" x14ac:dyDescent="0.2">
      <c r="A8" s="238">
        <v>2</v>
      </c>
      <c r="B8" s="1066" t="s">
        <v>375</v>
      </c>
      <c r="C8" s="1067"/>
      <c r="D8" s="1067"/>
      <c r="E8" s="1067"/>
      <c r="F8" s="1067"/>
      <c r="G8" s="1067"/>
      <c r="H8" s="1067"/>
      <c r="I8" s="1067"/>
      <c r="J8" s="1067"/>
      <c r="K8" s="1067"/>
      <c r="L8" s="1067"/>
      <c r="M8" s="1067"/>
      <c r="N8" s="1067"/>
      <c r="O8" s="1067"/>
      <c r="P8" s="1068"/>
      <c r="Q8" s="1074">
        <v>39</v>
      </c>
      <c r="R8" s="1075"/>
      <c r="S8" s="1075"/>
      <c r="T8" s="1075"/>
      <c r="U8" s="1075"/>
      <c r="V8" s="1075">
        <v>39</v>
      </c>
      <c r="W8" s="1075"/>
      <c r="X8" s="1075"/>
      <c r="Y8" s="1075"/>
      <c r="Z8" s="1075"/>
      <c r="AA8" s="1075">
        <v>0</v>
      </c>
      <c r="AB8" s="1075"/>
      <c r="AC8" s="1075"/>
      <c r="AD8" s="1075"/>
      <c r="AE8" s="1076"/>
      <c r="AF8" s="1071">
        <v>0</v>
      </c>
      <c r="AG8" s="1072"/>
      <c r="AH8" s="1072"/>
      <c r="AI8" s="1072"/>
      <c r="AJ8" s="1073"/>
      <c r="AK8" s="1116">
        <v>39</v>
      </c>
      <c r="AL8" s="1117"/>
      <c r="AM8" s="1117"/>
      <c r="AN8" s="1117"/>
      <c r="AO8" s="1117"/>
      <c r="AP8" s="1117">
        <v>51</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557</v>
      </c>
      <c r="BT8" s="1029"/>
      <c r="BU8" s="1029"/>
      <c r="BV8" s="1029"/>
      <c r="BW8" s="1029"/>
      <c r="BX8" s="1029"/>
      <c r="BY8" s="1029"/>
      <c r="BZ8" s="1029"/>
      <c r="CA8" s="1029"/>
      <c r="CB8" s="1029"/>
      <c r="CC8" s="1029"/>
      <c r="CD8" s="1029"/>
      <c r="CE8" s="1029"/>
      <c r="CF8" s="1029"/>
      <c r="CG8" s="1050"/>
      <c r="CH8" s="1025">
        <v>13</v>
      </c>
      <c r="CI8" s="1026"/>
      <c r="CJ8" s="1026"/>
      <c r="CK8" s="1026"/>
      <c r="CL8" s="1027"/>
      <c r="CM8" s="1025">
        <v>188</v>
      </c>
      <c r="CN8" s="1026"/>
      <c r="CO8" s="1026"/>
      <c r="CP8" s="1026"/>
      <c r="CQ8" s="1027"/>
      <c r="CR8" s="1025">
        <v>110</v>
      </c>
      <c r="CS8" s="1026"/>
      <c r="CT8" s="1026"/>
      <c r="CU8" s="1026"/>
      <c r="CV8" s="1027"/>
      <c r="CW8" s="1025" t="s">
        <v>563</v>
      </c>
      <c r="CX8" s="1026"/>
      <c r="CY8" s="1026"/>
      <c r="CZ8" s="1026"/>
      <c r="DA8" s="1027"/>
      <c r="DB8" s="1025" t="s">
        <v>563</v>
      </c>
      <c r="DC8" s="1026"/>
      <c r="DD8" s="1026"/>
      <c r="DE8" s="1026"/>
      <c r="DF8" s="1027"/>
      <c r="DG8" s="1025" t="s">
        <v>563</v>
      </c>
      <c r="DH8" s="1026"/>
      <c r="DI8" s="1026"/>
      <c r="DJ8" s="1026"/>
      <c r="DK8" s="1027"/>
      <c r="DL8" s="1025" t="s">
        <v>563</v>
      </c>
      <c r="DM8" s="1026"/>
      <c r="DN8" s="1026"/>
      <c r="DO8" s="1026"/>
      <c r="DP8" s="1027"/>
      <c r="DQ8" s="1025" t="s">
        <v>563</v>
      </c>
      <c r="DR8" s="1026"/>
      <c r="DS8" s="1026"/>
      <c r="DT8" s="1026"/>
      <c r="DU8" s="1027"/>
      <c r="DV8" s="1028"/>
      <c r="DW8" s="1029"/>
      <c r="DX8" s="1029"/>
      <c r="DY8" s="1029"/>
      <c r="DZ8" s="1030"/>
      <c r="EA8" s="234"/>
    </row>
    <row r="9" spans="1:131" s="235" customFormat="1" ht="26.25" customHeight="1" x14ac:dyDescent="0.2">
      <c r="A9" s="238">
        <v>3</v>
      </c>
      <c r="B9" s="1066" t="s">
        <v>376</v>
      </c>
      <c r="C9" s="1067"/>
      <c r="D9" s="1067"/>
      <c r="E9" s="1067"/>
      <c r="F9" s="1067"/>
      <c r="G9" s="1067"/>
      <c r="H9" s="1067"/>
      <c r="I9" s="1067"/>
      <c r="J9" s="1067"/>
      <c r="K9" s="1067"/>
      <c r="L9" s="1067"/>
      <c r="M9" s="1067"/>
      <c r="N9" s="1067"/>
      <c r="O9" s="1067"/>
      <c r="P9" s="1068"/>
      <c r="Q9" s="1074">
        <v>33</v>
      </c>
      <c r="R9" s="1075"/>
      <c r="S9" s="1075"/>
      <c r="T9" s="1075"/>
      <c r="U9" s="1075"/>
      <c r="V9" s="1075">
        <v>33</v>
      </c>
      <c r="W9" s="1075"/>
      <c r="X9" s="1075"/>
      <c r="Y9" s="1075"/>
      <c r="Z9" s="1075"/>
      <c r="AA9" s="1075">
        <v>0</v>
      </c>
      <c r="AB9" s="1075"/>
      <c r="AC9" s="1075"/>
      <c r="AD9" s="1075"/>
      <c r="AE9" s="1076"/>
      <c r="AF9" s="1071">
        <v>0</v>
      </c>
      <c r="AG9" s="1072"/>
      <c r="AH9" s="1072"/>
      <c r="AI9" s="1072"/>
      <c r="AJ9" s="1073"/>
      <c r="AK9" s="1116">
        <v>8</v>
      </c>
      <c r="AL9" s="1117"/>
      <c r="AM9" s="1117"/>
      <c r="AN9" s="1117"/>
      <c r="AO9" s="1117"/>
      <c r="AP9" s="1117" t="s">
        <v>563</v>
      </c>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558</v>
      </c>
      <c r="BT9" s="1029"/>
      <c r="BU9" s="1029"/>
      <c r="BV9" s="1029"/>
      <c r="BW9" s="1029"/>
      <c r="BX9" s="1029"/>
      <c r="BY9" s="1029"/>
      <c r="BZ9" s="1029"/>
      <c r="CA9" s="1029"/>
      <c r="CB9" s="1029"/>
      <c r="CC9" s="1029"/>
      <c r="CD9" s="1029"/>
      <c r="CE9" s="1029"/>
      <c r="CF9" s="1029"/>
      <c r="CG9" s="1050"/>
      <c r="CH9" s="1025">
        <v>3</v>
      </c>
      <c r="CI9" s="1026"/>
      <c r="CJ9" s="1026"/>
      <c r="CK9" s="1026"/>
      <c r="CL9" s="1027"/>
      <c r="CM9" s="1025">
        <v>0</v>
      </c>
      <c r="CN9" s="1026"/>
      <c r="CO9" s="1026"/>
      <c r="CP9" s="1026"/>
      <c r="CQ9" s="1027"/>
      <c r="CR9" s="1025">
        <v>12</v>
      </c>
      <c r="CS9" s="1026"/>
      <c r="CT9" s="1026"/>
      <c r="CU9" s="1026"/>
      <c r="CV9" s="1027"/>
      <c r="CW9" s="1025" t="s">
        <v>563</v>
      </c>
      <c r="CX9" s="1026"/>
      <c r="CY9" s="1026"/>
      <c r="CZ9" s="1026"/>
      <c r="DA9" s="1027"/>
      <c r="DB9" s="1025">
        <v>6</v>
      </c>
      <c r="DC9" s="1026"/>
      <c r="DD9" s="1026"/>
      <c r="DE9" s="1026"/>
      <c r="DF9" s="1027"/>
      <c r="DG9" s="1025" t="s">
        <v>563</v>
      </c>
      <c r="DH9" s="1026"/>
      <c r="DI9" s="1026"/>
      <c r="DJ9" s="1026"/>
      <c r="DK9" s="1027"/>
      <c r="DL9" s="1025" t="s">
        <v>563</v>
      </c>
      <c r="DM9" s="1026"/>
      <c r="DN9" s="1026"/>
      <c r="DO9" s="1026"/>
      <c r="DP9" s="1027"/>
      <c r="DQ9" s="1025" t="s">
        <v>563</v>
      </c>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377</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378</v>
      </c>
      <c r="B23" s="973" t="s">
        <v>379</v>
      </c>
      <c r="C23" s="974"/>
      <c r="D23" s="974"/>
      <c r="E23" s="974"/>
      <c r="F23" s="974"/>
      <c r="G23" s="974"/>
      <c r="H23" s="974"/>
      <c r="I23" s="974"/>
      <c r="J23" s="974"/>
      <c r="K23" s="974"/>
      <c r="L23" s="974"/>
      <c r="M23" s="974"/>
      <c r="N23" s="974"/>
      <c r="O23" s="974"/>
      <c r="P23" s="984"/>
      <c r="Q23" s="1103">
        <v>33130</v>
      </c>
      <c r="R23" s="1097"/>
      <c r="S23" s="1097"/>
      <c r="T23" s="1097"/>
      <c r="U23" s="1097"/>
      <c r="V23" s="1097">
        <v>31564</v>
      </c>
      <c r="W23" s="1097"/>
      <c r="X23" s="1097"/>
      <c r="Y23" s="1097"/>
      <c r="Z23" s="1097"/>
      <c r="AA23" s="1097">
        <v>1567</v>
      </c>
      <c r="AB23" s="1097"/>
      <c r="AC23" s="1097"/>
      <c r="AD23" s="1097"/>
      <c r="AE23" s="1104"/>
      <c r="AF23" s="1105">
        <v>1053</v>
      </c>
      <c r="AG23" s="1097"/>
      <c r="AH23" s="1097"/>
      <c r="AI23" s="1097"/>
      <c r="AJ23" s="1106"/>
      <c r="AK23" s="1107"/>
      <c r="AL23" s="1108"/>
      <c r="AM23" s="1108"/>
      <c r="AN23" s="1108"/>
      <c r="AO23" s="1108"/>
      <c r="AP23" s="1097">
        <v>22892</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380</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381</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357</v>
      </c>
      <c r="B26" s="1032"/>
      <c r="C26" s="1032"/>
      <c r="D26" s="1032"/>
      <c r="E26" s="1032"/>
      <c r="F26" s="1032"/>
      <c r="G26" s="1032"/>
      <c r="H26" s="1032"/>
      <c r="I26" s="1032"/>
      <c r="J26" s="1032"/>
      <c r="K26" s="1032"/>
      <c r="L26" s="1032"/>
      <c r="M26" s="1032"/>
      <c r="N26" s="1032"/>
      <c r="O26" s="1032"/>
      <c r="P26" s="1033"/>
      <c r="Q26" s="1037" t="s">
        <v>382</v>
      </c>
      <c r="R26" s="1038"/>
      <c r="S26" s="1038"/>
      <c r="T26" s="1038"/>
      <c r="U26" s="1039"/>
      <c r="V26" s="1037" t="s">
        <v>383</v>
      </c>
      <c r="W26" s="1038"/>
      <c r="X26" s="1038"/>
      <c r="Y26" s="1038"/>
      <c r="Z26" s="1039"/>
      <c r="AA26" s="1037" t="s">
        <v>384</v>
      </c>
      <c r="AB26" s="1038"/>
      <c r="AC26" s="1038"/>
      <c r="AD26" s="1038"/>
      <c r="AE26" s="1038"/>
      <c r="AF26" s="1091" t="s">
        <v>385</v>
      </c>
      <c r="AG26" s="1044"/>
      <c r="AH26" s="1044"/>
      <c r="AI26" s="1044"/>
      <c r="AJ26" s="1092"/>
      <c r="AK26" s="1038" t="s">
        <v>386</v>
      </c>
      <c r="AL26" s="1038"/>
      <c r="AM26" s="1038"/>
      <c r="AN26" s="1038"/>
      <c r="AO26" s="1039"/>
      <c r="AP26" s="1037" t="s">
        <v>387</v>
      </c>
      <c r="AQ26" s="1038"/>
      <c r="AR26" s="1038"/>
      <c r="AS26" s="1038"/>
      <c r="AT26" s="1039"/>
      <c r="AU26" s="1037" t="s">
        <v>388</v>
      </c>
      <c r="AV26" s="1038"/>
      <c r="AW26" s="1038"/>
      <c r="AX26" s="1038"/>
      <c r="AY26" s="1039"/>
      <c r="AZ26" s="1037" t="s">
        <v>389</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390</v>
      </c>
      <c r="C28" s="1084"/>
      <c r="D28" s="1084"/>
      <c r="E28" s="1084"/>
      <c r="F28" s="1084"/>
      <c r="G28" s="1084"/>
      <c r="H28" s="1084"/>
      <c r="I28" s="1084"/>
      <c r="J28" s="1084"/>
      <c r="K28" s="1084"/>
      <c r="L28" s="1084"/>
      <c r="M28" s="1084"/>
      <c r="N28" s="1084"/>
      <c r="O28" s="1084"/>
      <c r="P28" s="1085"/>
      <c r="Q28" s="1086">
        <v>34547</v>
      </c>
      <c r="R28" s="1087"/>
      <c r="S28" s="1087"/>
      <c r="T28" s="1087"/>
      <c r="U28" s="1087"/>
      <c r="V28" s="1087">
        <v>33696</v>
      </c>
      <c r="W28" s="1087"/>
      <c r="X28" s="1087"/>
      <c r="Y28" s="1087"/>
      <c r="Z28" s="1087"/>
      <c r="AA28" s="1087">
        <v>851</v>
      </c>
      <c r="AB28" s="1087"/>
      <c r="AC28" s="1087"/>
      <c r="AD28" s="1087"/>
      <c r="AE28" s="1088"/>
      <c r="AF28" s="1089">
        <v>851</v>
      </c>
      <c r="AG28" s="1087"/>
      <c r="AH28" s="1087"/>
      <c r="AI28" s="1087"/>
      <c r="AJ28" s="1090"/>
      <c r="AK28" s="1078">
        <v>71</v>
      </c>
      <c r="AL28" s="1079"/>
      <c r="AM28" s="1079"/>
      <c r="AN28" s="1079"/>
      <c r="AO28" s="1079"/>
      <c r="AP28" s="1079" t="s">
        <v>563</v>
      </c>
      <c r="AQ28" s="1079"/>
      <c r="AR28" s="1079"/>
      <c r="AS28" s="1079"/>
      <c r="AT28" s="1079"/>
      <c r="AU28" s="1079" t="s">
        <v>563</v>
      </c>
      <c r="AV28" s="1079"/>
      <c r="AW28" s="1079"/>
      <c r="AX28" s="1079"/>
      <c r="AY28" s="1079"/>
      <c r="AZ28" s="1080" t="s">
        <v>563</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391</v>
      </c>
      <c r="C29" s="1067"/>
      <c r="D29" s="1067"/>
      <c r="E29" s="1067"/>
      <c r="F29" s="1067"/>
      <c r="G29" s="1067"/>
      <c r="H29" s="1067"/>
      <c r="I29" s="1067"/>
      <c r="J29" s="1067"/>
      <c r="K29" s="1067"/>
      <c r="L29" s="1067"/>
      <c r="M29" s="1067"/>
      <c r="N29" s="1067"/>
      <c r="O29" s="1067"/>
      <c r="P29" s="1068"/>
      <c r="Q29" s="1074">
        <v>8482</v>
      </c>
      <c r="R29" s="1075"/>
      <c r="S29" s="1075"/>
      <c r="T29" s="1075"/>
      <c r="U29" s="1075"/>
      <c r="V29" s="1075">
        <v>8370</v>
      </c>
      <c r="W29" s="1075"/>
      <c r="X29" s="1075"/>
      <c r="Y29" s="1075"/>
      <c r="Z29" s="1075"/>
      <c r="AA29" s="1075">
        <v>112</v>
      </c>
      <c r="AB29" s="1075"/>
      <c r="AC29" s="1075"/>
      <c r="AD29" s="1075"/>
      <c r="AE29" s="1076"/>
      <c r="AF29" s="1071">
        <v>112</v>
      </c>
      <c r="AG29" s="1072"/>
      <c r="AH29" s="1072"/>
      <c r="AI29" s="1072"/>
      <c r="AJ29" s="1073"/>
      <c r="AK29" s="1016">
        <v>803</v>
      </c>
      <c r="AL29" s="1007"/>
      <c r="AM29" s="1007"/>
      <c r="AN29" s="1007"/>
      <c r="AO29" s="1007"/>
      <c r="AP29" s="1007" t="s">
        <v>563</v>
      </c>
      <c r="AQ29" s="1007"/>
      <c r="AR29" s="1007"/>
      <c r="AS29" s="1007"/>
      <c r="AT29" s="1007"/>
      <c r="AU29" s="1007" t="s">
        <v>563</v>
      </c>
      <c r="AV29" s="1007"/>
      <c r="AW29" s="1007"/>
      <c r="AX29" s="1007"/>
      <c r="AY29" s="1007"/>
      <c r="AZ29" s="1077" t="s">
        <v>563</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392</v>
      </c>
      <c r="C30" s="1067"/>
      <c r="D30" s="1067"/>
      <c r="E30" s="1067"/>
      <c r="F30" s="1067"/>
      <c r="G30" s="1067"/>
      <c r="H30" s="1067"/>
      <c r="I30" s="1067"/>
      <c r="J30" s="1067"/>
      <c r="K30" s="1067"/>
      <c r="L30" s="1067"/>
      <c r="M30" s="1067"/>
      <c r="N30" s="1067"/>
      <c r="O30" s="1067"/>
      <c r="P30" s="1068"/>
      <c r="Q30" s="1074">
        <v>9308</v>
      </c>
      <c r="R30" s="1075"/>
      <c r="S30" s="1075"/>
      <c r="T30" s="1075"/>
      <c r="U30" s="1075"/>
      <c r="V30" s="1075">
        <v>9162</v>
      </c>
      <c r="W30" s="1075"/>
      <c r="X30" s="1075"/>
      <c r="Y30" s="1075"/>
      <c r="Z30" s="1075"/>
      <c r="AA30" s="1075">
        <v>147</v>
      </c>
      <c r="AB30" s="1075"/>
      <c r="AC30" s="1075"/>
      <c r="AD30" s="1075"/>
      <c r="AE30" s="1076"/>
      <c r="AF30" s="1071">
        <v>147</v>
      </c>
      <c r="AG30" s="1072"/>
      <c r="AH30" s="1072"/>
      <c r="AI30" s="1072"/>
      <c r="AJ30" s="1073"/>
      <c r="AK30" s="1016">
        <v>1508</v>
      </c>
      <c r="AL30" s="1007"/>
      <c r="AM30" s="1007"/>
      <c r="AN30" s="1007"/>
      <c r="AO30" s="1007"/>
      <c r="AP30" s="1007" t="s">
        <v>563</v>
      </c>
      <c r="AQ30" s="1007"/>
      <c r="AR30" s="1007"/>
      <c r="AS30" s="1007"/>
      <c r="AT30" s="1007"/>
      <c r="AU30" s="1007" t="s">
        <v>563</v>
      </c>
      <c r="AV30" s="1007"/>
      <c r="AW30" s="1007"/>
      <c r="AX30" s="1007"/>
      <c r="AY30" s="1007"/>
      <c r="AZ30" s="1077" t="s">
        <v>563</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393</v>
      </c>
      <c r="C31" s="1067"/>
      <c r="D31" s="1067"/>
      <c r="E31" s="1067"/>
      <c r="F31" s="1067"/>
      <c r="G31" s="1067"/>
      <c r="H31" s="1067"/>
      <c r="I31" s="1067"/>
      <c r="J31" s="1067"/>
      <c r="K31" s="1067"/>
      <c r="L31" s="1067"/>
      <c r="M31" s="1067"/>
      <c r="N31" s="1067"/>
      <c r="O31" s="1067"/>
      <c r="P31" s="1068"/>
      <c r="Q31" s="1074">
        <v>2423</v>
      </c>
      <c r="R31" s="1075"/>
      <c r="S31" s="1075"/>
      <c r="T31" s="1075"/>
      <c r="U31" s="1075"/>
      <c r="V31" s="1075">
        <v>2394</v>
      </c>
      <c r="W31" s="1075"/>
      <c r="X31" s="1075"/>
      <c r="Y31" s="1075"/>
      <c r="Z31" s="1075"/>
      <c r="AA31" s="1075">
        <v>29</v>
      </c>
      <c r="AB31" s="1075"/>
      <c r="AC31" s="1075"/>
      <c r="AD31" s="1075"/>
      <c r="AE31" s="1076"/>
      <c r="AF31" s="1071">
        <v>29</v>
      </c>
      <c r="AG31" s="1072"/>
      <c r="AH31" s="1072"/>
      <c r="AI31" s="1072"/>
      <c r="AJ31" s="1073"/>
      <c r="AK31" s="1016">
        <v>1252</v>
      </c>
      <c r="AL31" s="1007"/>
      <c r="AM31" s="1007"/>
      <c r="AN31" s="1007"/>
      <c r="AO31" s="1007"/>
      <c r="AP31" s="1007" t="s">
        <v>563</v>
      </c>
      <c r="AQ31" s="1007"/>
      <c r="AR31" s="1007"/>
      <c r="AS31" s="1007"/>
      <c r="AT31" s="1007"/>
      <c r="AU31" s="1007" t="s">
        <v>563</v>
      </c>
      <c r="AV31" s="1007"/>
      <c r="AW31" s="1007"/>
      <c r="AX31" s="1007"/>
      <c r="AY31" s="1007"/>
      <c r="AZ31" s="1077" t="s">
        <v>563</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394</v>
      </c>
      <c r="C32" s="1067"/>
      <c r="D32" s="1067"/>
      <c r="E32" s="1067"/>
      <c r="F32" s="1067"/>
      <c r="G32" s="1067"/>
      <c r="H32" s="1067"/>
      <c r="I32" s="1067"/>
      <c r="J32" s="1067"/>
      <c r="K32" s="1067"/>
      <c r="L32" s="1067"/>
      <c r="M32" s="1067"/>
      <c r="N32" s="1067"/>
      <c r="O32" s="1067"/>
      <c r="P32" s="1068"/>
      <c r="Q32" s="1074">
        <v>423</v>
      </c>
      <c r="R32" s="1075"/>
      <c r="S32" s="1075"/>
      <c r="T32" s="1075"/>
      <c r="U32" s="1075"/>
      <c r="V32" s="1075">
        <v>357</v>
      </c>
      <c r="W32" s="1075"/>
      <c r="X32" s="1075"/>
      <c r="Y32" s="1075"/>
      <c r="Z32" s="1075"/>
      <c r="AA32" s="1075">
        <f>423-357</f>
        <v>66</v>
      </c>
      <c r="AB32" s="1075"/>
      <c r="AC32" s="1075"/>
      <c r="AD32" s="1075"/>
      <c r="AE32" s="1076"/>
      <c r="AF32" s="1071">
        <v>1908</v>
      </c>
      <c r="AG32" s="1072"/>
      <c r="AH32" s="1072"/>
      <c r="AI32" s="1072"/>
      <c r="AJ32" s="1073"/>
      <c r="AK32" s="1016">
        <v>370</v>
      </c>
      <c r="AL32" s="1007"/>
      <c r="AM32" s="1007"/>
      <c r="AN32" s="1007"/>
      <c r="AO32" s="1007"/>
      <c r="AP32" s="1007">
        <v>2885</v>
      </c>
      <c r="AQ32" s="1007"/>
      <c r="AR32" s="1007"/>
      <c r="AS32" s="1007"/>
      <c r="AT32" s="1007"/>
      <c r="AU32" s="1007">
        <v>1520</v>
      </c>
      <c r="AV32" s="1007"/>
      <c r="AW32" s="1007"/>
      <c r="AX32" s="1007"/>
      <c r="AY32" s="1007"/>
      <c r="AZ32" s="1077" t="s">
        <v>563</v>
      </c>
      <c r="BA32" s="1077"/>
      <c r="BB32" s="1077"/>
      <c r="BC32" s="1077"/>
      <c r="BD32" s="1077"/>
      <c r="BE32" s="1008" t="s">
        <v>395</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396</v>
      </c>
      <c r="C33" s="1067"/>
      <c r="D33" s="1067"/>
      <c r="E33" s="1067"/>
      <c r="F33" s="1067"/>
      <c r="G33" s="1067"/>
      <c r="H33" s="1067"/>
      <c r="I33" s="1067"/>
      <c r="J33" s="1067"/>
      <c r="K33" s="1067"/>
      <c r="L33" s="1067"/>
      <c r="M33" s="1067"/>
      <c r="N33" s="1067"/>
      <c r="O33" s="1067"/>
      <c r="P33" s="1068"/>
      <c r="Q33" s="1074">
        <v>1616</v>
      </c>
      <c r="R33" s="1075"/>
      <c r="S33" s="1075"/>
      <c r="T33" s="1075"/>
      <c r="U33" s="1075"/>
      <c r="V33" s="1075">
        <v>1558</v>
      </c>
      <c r="W33" s="1075"/>
      <c r="X33" s="1075"/>
      <c r="Y33" s="1075"/>
      <c r="Z33" s="1075"/>
      <c r="AA33" s="1075">
        <v>57</v>
      </c>
      <c r="AB33" s="1075"/>
      <c r="AC33" s="1075"/>
      <c r="AD33" s="1075"/>
      <c r="AE33" s="1076"/>
      <c r="AF33" s="1071">
        <v>53</v>
      </c>
      <c r="AG33" s="1072"/>
      <c r="AH33" s="1072"/>
      <c r="AI33" s="1072"/>
      <c r="AJ33" s="1073"/>
      <c r="AK33" s="1016">
        <v>1207</v>
      </c>
      <c r="AL33" s="1007"/>
      <c r="AM33" s="1007"/>
      <c r="AN33" s="1007"/>
      <c r="AO33" s="1007"/>
      <c r="AP33" s="1007">
        <v>10523</v>
      </c>
      <c r="AQ33" s="1007"/>
      <c r="AR33" s="1007"/>
      <c r="AS33" s="1007"/>
      <c r="AT33" s="1007"/>
      <c r="AU33" s="1007">
        <v>8113</v>
      </c>
      <c r="AV33" s="1007"/>
      <c r="AW33" s="1007"/>
      <c r="AX33" s="1007"/>
      <c r="AY33" s="1007"/>
      <c r="AZ33" s="1077" t="s">
        <v>563</v>
      </c>
      <c r="BA33" s="1077"/>
      <c r="BB33" s="1077"/>
      <c r="BC33" s="1077"/>
      <c r="BD33" s="1077"/>
      <c r="BE33" s="1008" t="s">
        <v>395</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t="s">
        <v>397</v>
      </c>
      <c r="C34" s="1067"/>
      <c r="D34" s="1067"/>
      <c r="E34" s="1067"/>
      <c r="F34" s="1067"/>
      <c r="G34" s="1067"/>
      <c r="H34" s="1067"/>
      <c r="I34" s="1067"/>
      <c r="J34" s="1067"/>
      <c r="K34" s="1067"/>
      <c r="L34" s="1067"/>
      <c r="M34" s="1067"/>
      <c r="N34" s="1067"/>
      <c r="O34" s="1067"/>
      <c r="P34" s="1068"/>
      <c r="Q34" s="1074">
        <v>1476</v>
      </c>
      <c r="R34" s="1075"/>
      <c r="S34" s="1075"/>
      <c r="T34" s="1075"/>
      <c r="U34" s="1075"/>
      <c r="V34" s="1075">
        <v>1506</v>
      </c>
      <c r="W34" s="1075"/>
      <c r="X34" s="1075"/>
      <c r="Y34" s="1075"/>
      <c r="Z34" s="1075"/>
      <c r="AA34" s="1075">
        <v>-30</v>
      </c>
      <c r="AB34" s="1075"/>
      <c r="AC34" s="1075"/>
      <c r="AD34" s="1075"/>
      <c r="AE34" s="1076"/>
      <c r="AF34" s="1071">
        <v>1823</v>
      </c>
      <c r="AG34" s="1072"/>
      <c r="AH34" s="1072"/>
      <c r="AI34" s="1072"/>
      <c r="AJ34" s="1073"/>
      <c r="AK34" s="1016">
        <v>9</v>
      </c>
      <c r="AL34" s="1007"/>
      <c r="AM34" s="1007"/>
      <c r="AN34" s="1007"/>
      <c r="AO34" s="1007"/>
      <c r="AP34" s="1007">
        <v>5221</v>
      </c>
      <c r="AQ34" s="1007"/>
      <c r="AR34" s="1007"/>
      <c r="AS34" s="1007"/>
      <c r="AT34" s="1007"/>
      <c r="AU34" s="1007">
        <v>10</v>
      </c>
      <c r="AV34" s="1007"/>
      <c r="AW34" s="1007"/>
      <c r="AX34" s="1007"/>
      <c r="AY34" s="1007"/>
      <c r="AZ34" s="1077" t="s">
        <v>563</v>
      </c>
      <c r="BA34" s="1077"/>
      <c r="BB34" s="1077"/>
      <c r="BC34" s="1077"/>
      <c r="BD34" s="1077"/>
      <c r="BE34" s="1008" t="s">
        <v>395</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398</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378</v>
      </c>
      <c r="B63" s="973" t="s">
        <v>399</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4922</v>
      </c>
      <c r="AG63" s="995"/>
      <c r="AH63" s="995"/>
      <c r="AI63" s="995"/>
      <c r="AJ63" s="1058"/>
      <c r="AK63" s="1059"/>
      <c r="AL63" s="999"/>
      <c r="AM63" s="999"/>
      <c r="AN63" s="999"/>
      <c r="AO63" s="999"/>
      <c r="AP63" s="995">
        <v>18629</v>
      </c>
      <c r="AQ63" s="995"/>
      <c r="AR63" s="995"/>
      <c r="AS63" s="995"/>
      <c r="AT63" s="995"/>
      <c r="AU63" s="995">
        <v>9643</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401</v>
      </c>
      <c r="B66" s="1032"/>
      <c r="C66" s="1032"/>
      <c r="D66" s="1032"/>
      <c r="E66" s="1032"/>
      <c r="F66" s="1032"/>
      <c r="G66" s="1032"/>
      <c r="H66" s="1032"/>
      <c r="I66" s="1032"/>
      <c r="J66" s="1032"/>
      <c r="K66" s="1032"/>
      <c r="L66" s="1032"/>
      <c r="M66" s="1032"/>
      <c r="N66" s="1032"/>
      <c r="O66" s="1032"/>
      <c r="P66" s="1033"/>
      <c r="Q66" s="1037" t="s">
        <v>382</v>
      </c>
      <c r="R66" s="1038"/>
      <c r="S66" s="1038"/>
      <c r="T66" s="1038"/>
      <c r="U66" s="1039"/>
      <c r="V66" s="1037" t="s">
        <v>383</v>
      </c>
      <c r="W66" s="1038"/>
      <c r="X66" s="1038"/>
      <c r="Y66" s="1038"/>
      <c r="Z66" s="1039"/>
      <c r="AA66" s="1037" t="s">
        <v>384</v>
      </c>
      <c r="AB66" s="1038"/>
      <c r="AC66" s="1038"/>
      <c r="AD66" s="1038"/>
      <c r="AE66" s="1039"/>
      <c r="AF66" s="1043" t="s">
        <v>385</v>
      </c>
      <c r="AG66" s="1044"/>
      <c r="AH66" s="1044"/>
      <c r="AI66" s="1044"/>
      <c r="AJ66" s="1045"/>
      <c r="AK66" s="1037" t="s">
        <v>386</v>
      </c>
      <c r="AL66" s="1032"/>
      <c r="AM66" s="1032"/>
      <c r="AN66" s="1032"/>
      <c r="AO66" s="1033"/>
      <c r="AP66" s="1037" t="s">
        <v>387</v>
      </c>
      <c r="AQ66" s="1038"/>
      <c r="AR66" s="1038"/>
      <c r="AS66" s="1038"/>
      <c r="AT66" s="1039"/>
      <c r="AU66" s="1037" t="s">
        <v>402</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559</v>
      </c>
      <c r="C68" s="1022"/>
      <c r="D68" s="1022"/>
      <c r="E68" s="1022"/>
      <c r="F68" s="1022"/>
      <c r="G68" s="1022"/>
      <c r="H68" s="1022"/>
      <c r="I68" s="1022"/>
      <c r="J68" s="1022"/>
      <c r="K68" s="1022"/>
      <c r="L68" s="1022"/>
      <c r="M68" s="1022"/>
      <c r="N68" s="1022"/>
      <c r="O68" s="1022"/>
      <c r="P68" s="1023"/>
      <c r="Q68" s="1024">
        <v>150</v>
      </c>
      <c r="R68" s="1018"/>
      <c r="S68" s="1018"/>
      <c r="T68" s="1018"/>
      <c r="U68" s="1018"/>
      <c r="V68" s="1018">
        <v>143</v>
      </c>
      <c r="W68" s="1018"/>
      <c r="X68" s="1018"/>
      <c r="Y68" s="1018"/>
      <c r="Z68" s="1018"/>
      <c r="AA68" s="1018">
        <v>7</v>
      </c>
      <c r="AB68" s="1018"/>
      <c r="AC68" s="1018"/>
      <c r="AD68" s="1018"/>
      <c r="AE68" s="1018"/>
      <c r="AF68" s="1018">
        <v>7</v>
      </c>
      <c r="AG68" s="1018"/>
      <c r="AH68" s="1018"/>
      <c r="AI68" s="1018"/>
      <c r="AJ68" s="1018"/>
      <c r="AK68" s="1018" t="s">
        <v>563</v>
      </c>
      <c r="AL68" s="1018"/>
      <c r="AM68" s="1018"/>
      <c r="AN68" s="1018"/>
      <c r="AO68" s="1018"/>
      <c r="AP68" s="1018" t="s">
        <v>563</v>
      </c>
      <c r="AQ68" s="1018"/>
      <c r="AR68" s="1018"/>
      <c r="AS68" s="1018"/>
      <c r="AT68" s="1018"/>
      <c r="AU68" s="1018" t="s">
        <v>563</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560</v>
      </c>
      <c r="C69" s="1011"/>
      <c r="D69" s="1011"/>
      <c r="E69" s="1011"/>
      <c r="F69" s="1011"/>
      <c r="G69" s="1011"/>
      <c r="H69" s="1011"/>
      <c r="I69" s="1011"/>
      <c r="J69" s="1011"/>
      <c r="K69" s="1011"/>
      <c r="L69" s="1011"/>
      <c r="M69" s="1011"/>
      <c r="N69" s="1011"/>
      <c r="O69" s="1011"/>
      <c r="P69" s="1012"/>
      <c r="Q69" s="1013">
        <v>487502</v>
      </c>
      <c r="R69" s="1007"/>
      <c r="S69" s="1007"/>
      <c r="T69" s="1007"/>
      <c r="U69" s="1007"/>
      <c r="V69" s="1007">
        <v>478943</v>
      </c>
      <c r="W69" s="1007"/>
      <c r="X69" s="1007"/>
      <c r="Y69" s="1007"/>
      <c r="Z69" s="1007"/>
      <c r="AA69" s="1007">
        <v>8559</v>
      </c>
      <c r="AB69" s="1007"/>
      <c r="AC69" s="1007"/>
      <c r="AD69" s="1007"/>
      <c r="AE69" s="1007"/>
      <c r="AF69" s="1007">
        <v>8559</v>
      </c>
      <c r="AG69" s="1007"/>
      <c r="AH69" s="1007"/>
      <c r="AI69" s="1007"/>
      <c r="AJ69" s="1007"/>
      <c r="AK69" s="1007" t="s">
        <v>563</v>
      </c>
      <c r="AL69" s="1007"/>
      <c r="AM69" s="1007"/>
      <c r="AN69" s="1007"/>
      <c r="AO69" s="1007"/>
      <c r="AP69" s="1007" t="s">
        <v>563</v>
      </c>
      <c r="AQ69" s="1007"/>
      <c r="AR69" s="1007"/>
      <c r="AS69" s="1007"/>
      <c r="AT69" s="1007"/>
      <c r="AU69" s="1007" t="s">
        <v>563</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561</v>
      </c>
      <c r="C70" s="1011"/>
      <c r="D70" s="1011"/>
      <c r="E70" s="1011"/>
      <c r="F70" s="1011"/>
      <c r="G70" s="1011"/>
      <c r="H70" s="1011"/>
      <c r="I70" s="1011"/>
      <c r="J70" s="1011"/>
      <c r="K70" s="1011"/>
      <c r="L70" s="1011"/>
      <c r="M70" s="1011"/>
      <c r="N70" s="1011"/>
      <c r="O70" s="1011"/>
      <c r="P70" s="1012"/>
      <c r="Q70" s="1013">
        <v>308</v>
      </c>
      <c r="R70" s="1007"/>
      <c r="S70" s="1007"/>
      <c r="T70" s="1007"/>
      <c r="U70" s="1007"/>
      <c r="V70" s="1007">
        <v>297</v>
      </c>
      <c r="W70" s="1007"/>
      <c r="X70" s="1007"/>
      <c r="Y70" s="1007"/>
      <c r="Z70" s="1007"/>
      <c r="AA70" s="1007">
        <v>11</v>
      </c>
      <c r="AB70" s="1007"/>
      <c r="AC70" s="1007"/>
      <c r="AD70" s="1007"/>
      <c r="AE70" s="1007"/>
      <c r="AF70" s="1007">
        <v>11</v>
      </c>
      <c r="AG70" s="1007"/>
      <c r="AH70" s="1007"/>
      <c r="AI70" s="1007"/>
      <c r="AJ70" s="1007"/>
      <c r="AK70" s="1007">
        <v>27</v>
      </c>
      <c r="AL70" s="1007"/>
      <c r="AM70" s="1007"/>
      <c r="AN70" s="1007"/>
      <c r="AO70" s="1007"/>
      <c r="AP70" s="1007" t="s">
        <v>563</v>
      </c>
      <c r="AQ70" s="1007"/>
      <c r="AR70" s="1007"/>
      <c r="AS70" s="1007"/>
      <c r="AT70" s="1007"/>
      <c r="AU70" s="1007" t="s">
        <v>563</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562</v>
      </c>
      <c r="C71" s="1011"/>
      <c r="D71" s="1011"/>
      <c r="E71" s="1011"/>
      <c r="F71" s="1011"/>
      <c r="G71" s="1011"/>
      <c r="H71" s="1011"/>
      <c r="I71" s="1011"/>
      <c r="J71" s="1011"/>
      <c r="K71" s="1011"/>
      <c r="L71" s="1011"/>
      <c r="M71" s="1011"/>
      <c r="N71" s="1011"/>
      <c r="O71" s="1011"/>
      <c r="P71" s="1012"/>
      <c r="Q71" s="1013">
        <v>6489</v>
      </c>
      <c r="R71" s="1007"/>
      <c r="S71" s="1007"/>
      <c r="T71" s="1007"/>
      <c r="U71" s="1007"/>
      <c r="V71" s="1007">
        <v>6388</v>
      </c>
      <c r="W71" s="1007"/>
      <c r="X71" s="1007"/>
      <c r="Y71" s="1007"/>
      <c r="Z71" s="1007"/>
      <c r="AA71" s="1007">
        <v>101</v>
      </c>
      <c r="AB71" s="1007"/>
      <c r="AC71" s="1007"/>
      <c r="AD71" s="1007"/>
      <c r="AE71" s="1007"/>
      <c r="AF71" s="1007">
        <v>95</v>
      </c>
      <c r="AG71" s="1007"/>
      <c r="AH71" s="1007"/>
      <c r="AI71" s="1007"/>
      <c r="AJ71" s="1007"/>
      <c r="AK71" s="1007">
        <v>44</v>
      </c>
      <c r="AL71" s="1007"/>
      <c r="AM71" s="1007"/>
      <c r="AN71" s="1007"/>
      <c r="AO71" s="1007"/>
      <c r="AP71" s="1007">
        <v>1964</v>
      </c>
      <c r="AQ71" s="1007"/>
      <c r="AR71" s="1007"/>
      <c r="AS71" s="1007"/>
      <c r="AT71" s="1007"/>
      <c r="AU71" s="1007">
        <v>222</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378</v>
      </c>
      <c r="B88" s="973" t="s">
        <v>403</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8672</v>
      </c>
      <c r="AG88" s="995"/>
      <c r="AH88" s="995"/>
      <c r="AI88" s="995"/>
      <c r="AJ88" s="995"/>
      <c r="AK88" s="999"/>
      <c r="AL88" s="999"/>
      <c r="AM88" s="999"/>
      <c r="AN88" s="999"/>
      <c r="AO88" s="999"/>
      <c r="AP88" s="995">
        <v>1964</v>
      </c>
      <c r="AQ88" s="995"/>
      <c r="AR88" s="995"/>
      <c r="AS88" s="995"/>
      <c r="AT88" s="995"/>
      <c r="AU88" s="995">
        <v>222</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73" t="s">
        <v>404</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163</v>
      </c>
      <c r="CS102" s="989"/>
      <c r="CT102" s="989"/>
      <c r="CU102" s="989"/>
      <c r="CV102" s="990"/>
      <c r="CW102" s="988" t="s">
        <v>564</v>
      </c>
      <c r="CX102" s="989"/>
      <c r="CY102" s="989"/>
      <c r="CZ102" s="989"/>
      <c r="DA102" s="990"/>
      <c r="DB102" s="988">
        <v>6</v>
      </c>
      <c r="DC102" s="989"/>
      <c r="DD102" s="989"/>
      <c r="DE102" s="989"/>
      <c r="DF102" s="990"/>
      <c r="DG102" s="988" t="s">
        <v>564</v>
      </c>
      <c r="DH102" s="989"/>
      <c r="DI102" s="989"/>
      <c r="DJ102" s="989"/>
      <c r="DK102" s="990"/>
      <c r="DL102" s="988" t="s">
        <v>564</v>
      </c>
      <c r="DM102" s="989"/>
      <c r="DN102" s="989"/>
      <c r="DO102" s="989"/>
      <c r="DP102" s="990"/>
      <c r="DQ102" s="988" t="s">
        <v>564</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405</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406</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409</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410</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411</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412</v>
      </c>
      <c r="AB109" s="932"/>
      <c r="AC109" s="932"/>
      <c r="AD109" s="932"/>
      <c r="AE109" s="933"/>
      <c r="AF109" s="934" t="s">
        <v>413</v>
      </c>
      <c r="AG109" s="932"/>
      <c r="AH109" s="932"/>
      <c r="AI109" s="932"/>
      <c r="AJ109" s="933"/>
      <c r="AK109" s="934" t="s">
        <v>294</v>
      </c>
      <c r="AL109" s="932"/>
      <c r="AM109" s="932"/>
      <c r="AN109" s="932"/>
      <c r="AO109" s="933"/>
      <c r="AP109" s="934" t="s">
        <v>414</v>
      </c>
      <c r="AQ109" s="932"/>
      <c r="AR109" s="932"/>
      <c r="AS109" s="932"/>
      <c r="AT109" s="965"/>
      <c r="AU109" s="931" t="s">
        <v>411</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412</v>
      </c>
      <c r="BR109" s="932"/>
      <c r="BS109" s="932"/>
      <c r="BT109" s="932"/>
      <c r="BU109" s="933"/>
      <c r="BV109" s="934" t="s">
        <v>413</v>
      </c>
      <c r="BW109" s="932"/>
      <c r="BX109" s="932"/>
      <c r="BY109" s="932"/>
      <c r="BZ109" s="933"/>
      <c r="CA109" s="934" t="s">
        <v>294</v>
      </c>
      <c r="CB109" s="932"/>
      <c r="CC109" s="932"/>
      <c r="CD109" s="932"/>
      <c r="CE109" s="933"/>
      <c r="CF109" s="972" t="s">
        <v>414</v>
      </c>
      <c r="CG109" s="972"/>
      <c r="CH109" s="972"/>
      <c r="CI109" s="972"/>
      <c r="CJ109" s="972"/>
      <c r="CK109" s="934" t="s">
        <v>415</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412</v>
      </c>
      <c r="DH109" s="932"/>
      <c r="DI109" s="932"/>
      <c r="DJ109" s="932"/>
      <c r="DK109" s="933"/>
      <c r="DL109" s="934" t="s">
        <v>413</v>
      </c>
      <c r="DM109" s="932"/>
      <c r="DN109" s="932"/>
      <c r="DO109" s="932"/>
      <c r="DP109" s="933"/>
      <c r="DQ109" s="934" t="s">
        <v>294</v>
      </c>
      <c r="DR109" s="932"/>
      <c r="DS109" s="932"/>
      <c r="DT109" s="932"/>
      <c r="DU109" s="933"/>
      <c r="DV109" s="934" t="s">
        <v>414</v>
      </c>
      <c r="DW109" s="932"/>
      <c r="DX109" s="932"/>
      <c r="DY109" s="932"/>
      <c r="DZ109" s="965"/>
    </row>
    <row r="110" spans="1:131" s="230" customFormat="1" ht="26.25" customHeight="1" x14ac:dyDescent="0.2">
      <c r="A110" s="843" t="s">
        <v>416</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2474103</v>
      </c>
      <c r="AB110" s="925"/>
      <c r="AC110" s="925"/>
      <c r="AD110" s="925"/>
      <c r="AE110" s="926"/>
      <c r="AF110" s="927">
        <v>2522078</v>
      </c>
      <c r="AG110" s="925"/>
      <c r="AH110" s="925"/>
      <c r="AI110" s="925"/>
      <c r="AJ110" s="926"/>
      <c r="AK110" s="927">
        <v>2552088</v>
      </c>
      <c r="AL110" s="925"/>
      <c r="AM110" s="925"/>
      <c r="AN110" s="925"/>
      <c r="AO110" s="926"/>
      <c r="AP110" s="928">
        <v>17.100000000000001</v>
      </c>
      <c r="AQ110" s="929"/>
      <c r="AR110" s="929"/>
      <c r="AS110" s="929"/>
      <c r="AT110" s="930"/>
      <c r="AU110" s="966" t="s">
        <v>69</v>
      </c>
      <c r="AV110" s="967"/>
      <c r="AW110" s="967"/>
      <c r="AX110" s="967"/>
      <c r="AY110" s="967"/>
      <c r="AZ110" s="896" t="s">
        <v>417</v>
      </c>
      <c r="BA110" s="844"/>
      <c r="BB110" s="844"/>
      <c r="BC110" s="844"/>
      <c r="BD110" s="844"/>
      <c r="BE110" s="844"/>
      <c r="BF110" s="844"/>
      <c r="BG110" s="844"/>
      <c r="BH110" s="844"/>
      <c r="BI110" s="844"/>
      <c r="BJ110" s="844"/>
      <c r="BK110" s="844"/>
      <c r="BL110" s="844"/>
      <c r="BM110" s="844"/>
      <c r="BN110" s="844"/>
      <c r="BO110" s="844"/>
      <c r="BP110" s="845"/>
      <c r="BQ110" s="897">
        <v>25720725</v>
      </c>
      <c r="BR110" s="878"/>
      <c r="BS110" s="878"/>
      <c r="BT110" s="878"/>
      <c r="BU110" s="878"/>
      <c r="BV110" s="878">
        <v>24442499</v>
      </c>
      <c r="BW110" s="878"/>
      <c r="BX110" s="878"/>
      <c r="BY110" s="878"/>
      <c r="BZ110" s="878"/>
      <c r="CA110" s="878">
        <v>22891523</v>
      </c>
      <c r="CB110" s="878"/>
      <c r="CC110" s="878"/>
      <c r="CD110" s="878"/>
      <c r="CE110" s="878"/>
      <c r="CF110" s="902">
        <v>153.69999999999999</v>
      </c>
      <c r="CG110" s="903"/>
      <c r="CH110" s="903"/>
      <c r="CI110" s="903"/>
      <c r="CJ110" s="903"/>
      <c r="CK110" s="962" t="s">
        <v>418</v>
      </c>
      <c r="CL110" s="855"/>
      <c r="CM110" s="896" t="s">
        <v>419</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2">
      <c r="A111" s="810" t="s">
        <v>420</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421</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422</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423</v>
      </c>
      <c r="B112" s="949"/>
      <c r="C112" s="788" t="s">
        <v>424</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425</v>
      </c>
      <c r="BA112" s="788"/>
      <c r="BB112" s="788"/>
      <c r="BC112" s="788"/>
      <c r="BD112" s="788"/>
      <c r="BE112" s="788"/>
      <c r="BF112" s="788"/>
      <c r="BG112" s="788"/>
      <c r="BH112" s="788"/>
      <c r="BI112" s="788"/>
      <c r="BJ112" s="788"/>
      <c r="BK112" s="788"/>
      <c r="BL112" s="788"/>
      <c r="BM112" s="788"/>
      <c r="BN112" s="788"/>
      <c r="BO112" s="788"/>
      <c r="BP112" s="789"/>
      <c r="BQ112" s="852">
        <v>9798484</v>
      </c>
      <c r="BR112" s="853"/>
      <c r="BS112" s="853"/>
      <c r="BT112" s="853"/>
      <c r="BU112" s="853"/>
      <c r="BV112" s="853">
        <v>9582666</v>
      </c>
      <c r="BW112" s="853"/>
      <c r="BX112" s="853"/>
      <c r="BY112" s="853"/>
      <c r="BZ112" s="853"/>
      <c r="CA112" s="853">
        <v>9644243</v>
      </c>
      <c r="CB112" s="853"/>
      <c r="CC112" s="853"/>
      <c r="CD112" s="853"/>
      <c r="CE112" s="853"/>
      <c r="CF112" s="911">
        <v>64.8</v>
      </c>
      <c r="CG112" s="912"/>
      <c r="CH112" s="912"/>
      <c r="CI112" s="912"/>
      <c r="CJ112" s="912"/>
      <c r="CK112" s="963"/>
      <c r="CL112" s="857"/>
      <c r="CM112" s="851" t="s">
        <v>426</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427</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661294</v>
      </c>
      <c r="AB113" s="955"/>
      <c r="AC113" s="955"/>
      <c r="AD113" s="955"/>
      <c r="AE113" s="956"/>
      <c r="AF113" s="957">
        <v>703147</v>
      </c>
      <c r="AG113" s="955"/>
      <c r="AH113" s="955"/>
      <c r="AI113" s="955"/>
      <c r="AJ113" s="956"/>
      <c r="AK113" s="957">
        <v>714791</v>
      </c>
      <c r="AL113" s="955"/>
      <c r="AM113" s="955"/>
      <c r="AN113" s="955"/>
      <c r="AO113" s="956"/>
      <c r="AP113" s="958">
        <v>4.8</v>
      </c>
      <c r="AQ113" s="959"/>
      <c r="AR113" s="959"/>
      <c r="AS113" s="959"/>
      <c r="AT113" s="960"/>
      <c r="AU113" s="968"/>
      <c r="AV113" s="969"/>
      <c r="AW113" s="969"/>
      <c r="AX113" s="969"/>
      <c r="AY113" s="969"/>
      <c r="AZ113" s="851" t="s">
        <v>428</v>
      </c>
      <c r="BA113" s="788"/>
      <c r="BB113" s="788"/>
      <c r="BC113" s="788"/>
      <c r="BD113" s="788"/>
      <c r="BE113" s="788"/>
      <c r="BF113" s="788"/>
      <c r="BG113" s="788"/>
      <c r="BH113" s="788"/>
      <c r="BI113" s="788"/>
      <c r="BJ113" s="788"/>
      <c r="BK113" s="788"/>
      <c r="BL113" s="788"/>
      <c r="BM113" s="788"/>
      <c r="BN113" s="788"/>
      <c r="BO113" s="788"/>
      <c r="BP113" s="789"/>
      <c r="BQ113" s="852">
        <v>146364</v>
      </c>
      <c r="BR113" s="853"/>
      <c r="BS113" s="853"/>
      <c r="BT113" s="853"/>
      <c r="BU113" s="853"/>
      <c r="BV113" s="853">
        <v>202201</v>
      </c>
      <c r="BW113" s="853"/>
      <c r="BX113" s="853"/>
      <c r="BY113" s="853"/>
      <c r="BZ113" s="853"/>
      <c r="CA113" s="853">
        <v>221988</v>
      </c>
      <c r="CB113" s="853"/>
      <c r="CC113" s="853"/>
      <c r="CD113" s="853"/>
      <c r="CE113" s="853"/>
      <c r="CF113" s="911">
        <v>1.5</v>
      </c>
      <c r="CG113" s="912"/>
      <c r="CH113" s="912"/>
      <c r="CI113" s="912"/>
      <c r="CJ113" s="912"/>
      <c r="CK113" s="963"/>
      <c r="CL113" s="857"/>
      <c r="CM113" s="851" t="s">
        <v>429</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430</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8828</v>
      </c>
      <c r="AB114" s="816"/>
      <c r="AC114" s="816"/>
      <c r="AD114" s="816"/>
      <c r="AE114" s="817"/>
      <c r="AF114" s="818">
        <v>10192</v>
      </c>
      <c r="AG114" s="816"/>
      <c r="AH114" s="816"/>
      <c r="AI114" s="816"/>
      <c r="AJ114" s="817"/>
      <c r="AK114" s="818">
        <v>13251</v>
      </c>
      <c r="AL114" s="816"/>
      <c r="AM114" s="816"/>
      <c r="AN114" s="816"/>
      <c r="AO114" s="817"/>
      <c r="AP114" s="860">
        <v>0.1</v>
      </c>
      <c r="AQ114" s="861"/>
      <c r="AR114" s="861"/>
      <c r="AS114" s="861"/>
      <c r="AT114" s="862"/>
      <c r="AU114" s="968"/>
      <c r="AV114" s="969"/>
      <c r="AW114" s="969"/>
      <c r="AX114" s="969"/>
      <c r="AY114" s="969"/>
      <c r="AZ114" s="851" t="s">
        <v>431</v>
      </c>
      <c r="BA114" s="788"/>
      <c r="BB114" s="788"/>
      <c r="BC114" s="788"/>
      <c r="BD114" s="788"/>
      <c r="BE114" s="788"/>
      <c r="BF114" s="788"/>
      <c r="BG114" s="788"/>
      <c r="BH114" s="788"/>
      <c r="BI114" s="788"/>
      <c r="BJ114" s="788"/>
      <c r="BK114" s="788"/>
      <c r="BL114" s="788"/>
      <c r="BM114" s="788"/>
      <c r="BN114" s="788"/>
      <c r="BO114" s="788"/>
      <c r="BP114" s="789"/>
      <c r="BQ114" s="852">
        <v>5427303</v>
      </c>
      <c r="BR114" s="853"/>
      <c r="BS114" s="853"/>
      <c r="BT114" s="853"/>
      <c r="BU114" s="853"/>
      <c r="BV114" s="853">
        <v>5468399</v>
      </c>
      <c r="BW114" s="853"/>
      <c r="BX114" s="853"/>
      <c r="BY114" s="853"/>
      <c r="BZ114" s="853"/>
      <c r="CA114" s="853">
        <v>5540761</v>
      </c>
      <c r="CB114" s="853"/>
      <c r="CC114" s="853"/>
      <c r="CD114" s="853"/>
      <c r="CE114" s="853"/>
      <c r="CF114" s="911">
        <v>37.200000000000003</v>
      </c>
      <c r="CG114" s="912"/>
      <c r="CH114" s="912"/>
      <c r="CI114" s="912"/>
      <c r="CJ114" s="912"/>
      <c r="CK114" s="963"/>
      <c r="CL114" s="857"/>
      <c r="CM114" s="851" t="s">
        <v>432</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433</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70175</v>
      </c>
      <c r="AB115" s="955"/>
      <c r="AC115" s="955"/>
      <c r="AD115" s="955"/>
      <c r="AE115" s="956"/>
      <c r="AF115" s="957">
        <v>26637</v>
      </c>
      <c r="AG115" s="955"/>
      <c r="AH115" s="955"/>
      <c r="AI115" s="955"/>
      <c r="AJ115" s="956"/>
      <c r="AK115" s="957">
        <v>46800</v>
      </c>
      <c r="AL115" s="955"/>
      <c r="AM115" s="955"/>
      <c r="AN115" s="955"/>
      <c r="AO115" s="956"/>
      <c r="AP115" s="958">
        <v>0.3</v>
      </c>
      <c r="AQ115" s="959"/>
      <c r="AR115" s="959"/>
      <c r="AS115" s="959"/>
      <c r="AT115" s="960"/>
      <c r="AU115" s="968"/>
      <c r="AV115" s="969"/>
      <c r="AW115" s="969"/>
      <c r="AX115" s="969"/>
      <c r="AY115" s="969"/>
      <c r="AZ115" s="851" t="s">
        <v>434</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435</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2">
      <c r="A116" s="952"/>
      <c r="B116" s="953"/>
      <c r="C116" s="875" t="s">
        <v>436</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437</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438</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439</v>
      </c>
      <c r="Z117" s="933"/>
      <c r="AA117" s="938">
        <v>3214400</v>
      </c>
      <c r="AB117" s="939"/>
      <c r="AC117" s="939"/>
      <c r="AD117" s="939"/>
      <c r="AE117" s="940"/>
      <c r="AF117" s="941">
        <v>3262054</v>
      </c>
      <c r="AG117" s="939"/>
      <c r="AH117" s="939"/>
      <c r="AI117" s="939"/>
      <c r="AJ117" s="940"/>
      <c r="AK117" s="941">
        <v>3326930</v>
      </c>
      <c r="AL117" s="939"/>
      <c r="AM117" s="939"/>
      <c r="AN117" s="939"/>
      <c r="AO117" s="940"/>
      <c r="AP117" s="942"/>
      <c r="AQ117" s="943"/>
      <c r="AR117" s="943"/>
      <c r="AS117" s="943"/>
      <c r="AT117" s="944"/>
      <c r="AU117" s="968"/>
      <c r="AV117" s="969"/>
      <c r="AW117" s="969"/>
      <c r="AX117" s="969"/>
      <c r="AY117" s="969"/>
      <c r="AZ117" s="899" t="s">
        <v>440</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441</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415</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412</v>
      </c>
      <c r="AB118" s="932"/>
      <c r="AC118" s="932"/>
      <c r="AD118" s="932"/>
      <c r="AE118" s="933"/>
      <c r="AF118" s="934" t="s">
        <v>413</v>
      </c>
      <c r="AG118" s="932"/>
      <c r="AH118" s="932"/>
      <c r="AI118" s="932"/>
      <c r="AJ118" s="933"/>
      <c r="AK118" s="934" t="s">
        <v>294</v>
      </c>
      <c r="AL118" s="932"/>
      <c r="AM118" s="932"/>
      <c r="AN118" s="932"/>
      <c r="AO118" s="933"/>
      <c r="AP118" s="935" t="s">
        <v>414</v>
      </c>
      <c r="AQ118" s="936"/>
      <c r="AR118" s="936"/>
      <c r="AS118" s="936"/>
      <c r="AT118" s="937"/>
      <c r="AU118" s="968"/>
      <c r="AV118" s="969"/>
      <c r="AW118" s="969"/>
      <c r="AX118" s="969"/>
      <c r="AY118" s="969"/>
      <c r="AZ118" s="874" t="s">
        <v>442</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443</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418</v>
      </c>
      <c r="B119" s="855"/>
      <c r="C119" s="896" t="s">
        <v>419</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444</v>
      </c>
      <c r="BP119" s="914"/>
      <c r="BQ119" s="915">
        <v>41092876</v>
      </c>
      <c r="BR119" s="881"/>
      <c r="BS119" s="881"/>
      <c r="BT119" s="881"/>
      <c r="BU119" s="881"/>
      <c r="BV119" s="881">
        <v>39695765</v>
      </c>
      <c r="BW119" s="881"/>
      <c r="BX119" s="881"/>
      <c r="BY119" s="881"/>
      <c r="BZ119" s="881"/>
      <c r="CA119" s="881">
        <v>38298515</v>
      </c>
      <c r="CB119" s="881"/>
      <c r="CC119" s="881"/>
      <c r="CD119" s="881"/>
      <c r="CE119" s="881"/>
      <c r="CF119" s="784"/>
      <c r="CG119" s="785"/>
      <c r="CH119" s="785"/>
      <c r="CI119" s="785"/>
      <c r="CJ119" s="870"/>
      <c r="CK119" s="964"/>
      <c r="CL119" s="859"/>
      <c r="CM119" s="874" t="s">
        <v>445</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2">
      <c r="A120" s="856"/>
      <c r="B120" s="857"/>
      <c r="C120" s="851" t="s">
        <v>422</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446</v>
      </c>
      <c r="AV120" s="917"/>
      <c r="AW120" s="917"/>
      <c r="AX120" s="917"/>
      <c r="AY120" s="918"/>
      <c r="AZ120" s="896" t="s">
        <v>447</v>
      </c>
      <c r="BA120" s="844"/>
      <c r="BB120" s="844"/>
      <c r="BC120" s="844"/>
      <c r="BD120" s="844"/>
      <c r="BE120" s="844"/>
      <c r="BF120" s="844"/>
      <c r="BG120" s="844"/>
      <c r="BH120" s="844"/>
      <c r="BI120" s="844"/>
      <c r="BJ120" s="844"/>
      <c r="BK120" s="844"/>
      <c r="BL120" s="844"/>
      <c r="BM120" s="844"/>
      <c r="BN120" s="844"/>
      <c r="BO120" s="844"/>
      <c r="BP120" s="845"/>
      <c r="BQ120" s="897">
        <v>10801079</v>
      </c>
      <c r="BR120" s="878"/>
      <c r="BS120" s="878"/>
      <c r="BT120" s="878"/>
      <c r="BU120" s="878"/>
      <c r="BV120" s="878">
        <v>12820736</v>
      </c>
      <c r="BW120" s="878"/>
      <c r="BX120" s="878"/>
      <c r="BY120" s="878"/>
      <c r="BZ120" s="878"/>
      <c r="CA120" s="878">
        <v>13537527</v>
      </c>
      <c r="CB120" s="878"/>
      <c r="CC120" s="878"/>
      <c r="CD120" s="878"/>
      <c r="CE120" s="878"/>
      <c r="CF120" s="902">
        <v>90.9</v>
      </c>
      <c r="CG120" s="903"/>
      <c r="CH120" s="903"/>
      <c r="CI120" s="903"/>
      <c r="CJ120" s="903"/>
      <c r="CK120" s="904" t="s">
        <v>448</v>
      </c>
      <c r="CL120" s="888"/>
      <c r="CM120" s="888"/>
      <c r="CN120" s="888"/>
      <c r="CO120" s="889"/>
      <c r="CP120" s="908" t="s">
        <v>396</v>
      </c>
      <c r="CQ120" s="909"/>
      <c r="CR120" s="909"/>
      <c r="CS120" s="909"/>
      <c r="CT120" s="909"/>
      <c r="CU120" s="909"/>
      <c r="CV120" s="909"/>
      <c r="CW120" s="909"/>
      <c r="CX120" s="909"/>
      <c r="CY120" s="909"/>
      <c r="CZ120" s="909"/>
      <c r="DA120" s="909"/>
      <c r="DB120" s="909"/>
      <c r="DC120" s="909"/>
      <c r="DD120" s="909"/>
      <c r="DE120" s="909"/>
      <c r="DF120" s="910"/>
      <c r="DG120" s="897">
        <v>8117763</v>
      </c>
      <c r="DH120" s="878"/>
      <c r="DI120" s="878"/>
      <c r="DJ120" s="878"/>
      <c r="DK120" s="878"/>
      <c r="DL120" s="878">
        <v>7973625</v>
      </c>
      <c r="DM120" s="878"/>
      <c r="DN120" s="878"/>
      <c r="DO120" s="878"/>
      <c r="DP120" s="878"/>
      <c r="DQ120" s="878">
        <v>8113452</v>
      </c>
      <c r="DR120" s="878"/>
      <c r="DS120" s="878"/>
      <c r="DT120" s="878"/>
      <c r="DU120" s="878"/>
      <c r="DV120" s="879">
        <v>54.5</v>
      </c>
      <c r="DW120" s="879"/>
      <c r="DX120" s="879"/>
      <c r="DY120" s="879"/>
      <c r="DZ120" s="880"/>
    </row>
    <row r="121" spans="1:130" s="230" customFormat="1" ht="26.25" customHeight="1" x14ac:dyDescent="0.2">
      <c r="A121" s="856"/>
      <c r="B121" s="857"/>
      <c r="C121" s="899" t="s">
        <v>449</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450</v>
      </c>
      <c r="BA121" s="788"/>
      <c r="BB121" s="788"/>
      <c r="BC121" s="788"/>
      <c r="BD121" s="788"/>
      <c r="BE121" s="788"/>
      <c r="BF121" s="788"/>
      <c r="BG121" s="788"/>
      <c r="BH121" s="788"/>
      <c r="BI121" s="788"/>
      <c r="BJ121" s="788"/>
      <c r="BK121" s="788"/>
      <c r="BL121" s="788"/>
      <c r="BM121" s="788"/>
      <c r="BN121" s="788"/>
      <c r="BO121" s="788"/>
      <c r="BP121" s="789"/>
      <c r="BQ121" s="852">
        <v>5319016</v>
      </c>
      <c r="BR121" s="853"/>
      <c r="BS121" s="853"/>
      <c r="BT121" s="853"/>
      <c r="BU121" s="853"/>
      <c r="BV121" s="853">
        <v>4914071</v>
      </c>
      <c r="BW121" s="853"/>
      <c r="BX121" s="853"/>
      <c r="BY121" s="853"/>
      <c r="BZ121" s="853"/>
      <c r="CA121" s="853">
        <v>4766249</v>
      </c>
      <c r="CB121" s="853"/>
      <c r="CC121" s="853"/>
      <c r="CD121" s="853"/>
      <c r="CE121" s="853"/>
      <c r="CF121" s="911">
        <v>32</v>
      </c>
      <c r="CG121" s="912"/>
      <c r="CH121" s="912"/>
      <c r="CI121" s="912"/>
      <c r="CJ121" s="912"/>
      <c r="CK121" s="905"/>
      <c r="CL121" s="891"/>
      <c r="CM121" s="891"/>
      <c r="CN121" s="891"/>
      <c r="CO121" s="892"/>
      <c r="CP121" s="871" t="s">
        <v>394</v>
      </c>
      <c r="CQ121" s="872"/>
      <c r="CR121" s="872"/>
      <c r="CS121" s="872"/>
      <c r="CT121" s="872"/>
      <c r="CU121" s="872"/>
      <c r="CV121" s="872"/>
      <c r="CW121" s="872"/>
      <c r="CX121" s="872"/>
      <c r="CY121" s="872"/>
      <c r="CZ121" s="872"/>
      <c r="DA121" s="872"/>
      <c r="DB121" s="872"/>
      <c r="DC121" s="872"/>
      <c r="DD121" s="872"/>
      <c r="DE121" s="872"/>
      <c r="DF121" s="873"/>
      <c r="DG121" s="852">
        <v>1680721</v>
      </c>
      <c r="DH121" s="853"/>
      <c r="DI121" s="853"/>
      <c r="DJ121" s="853"/>
      <c r="DK121" s="853"/>
      <c r="DL121" s="853">
        <v>1603836</v>
      </c>
      <c r="DM121" s="853"/>
      <c r="DN121" s="853"/>
      <c r="DO121" s="853"/>
      <c r="DP121" s="853"/>
      <c r="DQ121" s="853">
        <v>1520349</v>
      </c>
      <c r="DR121" s="853"/>
      <c r="DS121" s="853"/>
      <c r="DT121" s="853"/>
      <c r="DU121" s="853"/>
      <c r="DV121" s="830">
        <v>10.199999999999999</v>
      </c>
      <c r="DW121" s="830"/>
      <c r="DX121" s="830"/>
      <c r="DY121" s="830"/>
      <c r="DZ121" s="831"/>
    </row>
    <row r="122" spans="1:130" s="230" customFormat="1" ht="26.25" customHeight="1" x14ac:dyDescent="0.2">
      <c r="A122" s="856"/>
      <c r="B122" s="857"/>
      <c r="C122" s="851" t="s">
        <v>432</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451</v>
      </c>
      <c r="BA122" s="875"/>
      <c r="BB122" s="875"/>
      <c r="BC122" s="875"/>
      <c r="BD122" s="875"/>
      <c r="BE122" s="875"/>
      <c r="BF122" s="875"/>
      <c r="BG122" s="875"/>
      <c r="BH122" s="875"/>
      <c r="BI122" s="875"/>
      <c r="BJ122" s="875"/>
      <c r="BK122" s="875"/>
      <c r="BL122" s="875"/>
      <c r="BM122" s="875"/>
      <c r="BN122" s="875"/>
      <c r="BO122" s="875"/>
      <c r="BP122" s="876"/>
      <c r="BQ122" s="915">
        <v>22871248</v>
      </c>
      <c r="BR122" s="881"/>
      <c r="BS122" s="881"/>
      <c r="BT122" s="881"/>
      <c r="BU122" s="881"/>
      <c r="BV122" s="881">
        <v>21721499</v>
      </c>
      <c r="BW122" s="881"/>
      <c r="BX122" s="881"/>
      <c r="BY122" s="881"/>
      <c r="BZ122" s="881"/>
      <c r="CA122" s="881">
        <v>20354578</v>
      </c>
      <c r="CB122" s="881"/>
      <c r="CC122" s="881"/>
      <c r="CD122" s="881"/>
      <c r="CE122" s="881"/>
      <c r="CF122" s="882">
        <v>136.69999999999999</v>
      </c>
      <c r="CG122" s="883"/>
      <c r="CH122" s="883"/>
      <c r="CI122" s="883"/>
      <c r="CJ122" s="883"/>
      <c r="CK122" s="905"/>
      <c r="CL122" s="891"/>
      <c r="CM122" s="891"/>
      <c r="CN122" s="891"/>
      <c r="CO122" s="892"/>
      <c r="CP122" s="871" t="s">
        <v>397</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v>5205</v>
      </c>
      <c r="DM122" s="853"/>
      <c r="DN122" s="853"/>
      <c r="DO122" s="853"/>
      <c r="DP122" s="853"/>
      <c r="DQ122" s="853">
        <v>10442</v>
      </c>
      <c r="DR122" s="853"/>
      <c r="DS122" s="853"/>
      <c r="DT122" s="853"/>
      <c r="DU122" s="853"/>
      <c r="DV122" s="830">
        <v>0.1</v>
      </c>
      <c r="DW122" s="830"/>
      <c r="DX122" s="830"/>
      <c r="DY122" s="830"/>
      <c r="DZ122" s="831"/>
    </row>
    <row r="123" spans="1:130" s="230" customFormat="1" ht="26.25" customHeight="1" x14ac:dyDescent="0.2">
      <c r="A123" s="856"/>
      <c r="B123" s="857"/>
      <c r="C123" s="851" t="s">
        <v>438</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452</v>
      </c>
      <c r="BP123" s="914"/>
      <c r="BQ123" s="868">
        <v>38991343</v>
      </c>
      <c r="BR123" s="869"/>
      <c r="BS123" s="869"/>
      <c r="BT123" s="869"/>
      <c r="BU123" s="869"/>
      <c r="BV123" s="869">
        <v>39456306</v>
      </c>
      <c r="BW123" s="869"/>
      <c r="BX123" s="869"/>
      <c r="BY123" s="869"/>
      <c r="BZ123" s="869"/>
      <c r="CA123" s="869">
        <v>38658354</v>
      </c>
      <c r="CB123" s="869"/>
      <c r="CC123" s="869"/>
      <c r="CD123" s="869"/>
      <c r="CE123" s="869"/>
      <c r="CF123" s="784"/>
      <c r="CG123" s="785"/>
      <c r="CH123" s="785"/>
      <c r="CI123" s="785"/>
      <c r="CJ123" s="870"/>
      <c r="CK123" s="905"/>
      <c r="CL123" s="891"/>
      <c r="CM123" s="891"/>
      <c r="CN123" s="891"/>
      <c r="CO123" s="892"/>
      <c r="CP123" s="871" t="s">
        <v>392</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5">
      <c r="A124" s="856"/>
      <c r="B124" s="857"/>
      <c r="C124" s="851" t="s">
        <v>441</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453</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14</v>
      </c>
      <c r="BR124" s="867"/>
      <c r="BS124" s="867"/>
      <c r="BT124" s="867"/>
      <c r="BU124" s="867"/>
      <c r="BV124" s="867">
        <v>1.6</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454</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2">
      <c r="A125" s="856"/>
      <c r="B125" s="857"/>
      <c r="C125" s="851" t="s">
        <v>443</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455</v>
      </c>
      <c r="CL125" s="888"/>
      <c r="CM125" s="888"/>
      <c r="CN125" s="888"/>
      <c r="CO125" s="889"/>
      <c r="CP125" s="896" t="s">
        <v>456</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445</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457</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2">
      <c r="A127" s="858"/>
      <c r="B127" s="859"/>
      <c r="C127" s="874" t="s">
        <v>458</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70175</v>
      </c>
      <c r="AB127" s="816"/>
      <c r="AC127" s="816"/>
      <c r="AD127" s="816"/>
      <c r="AE127" s="817"/>
      <c r="AF127" s="818">
        <v>26637</v>
      </c>
      <c r="AG127" s="816"/>
      <c r="AH127" s="816"/>
      <c r="AI127" s="816"/>
      <c r="AJ127" s="817"/>
      <c r="AK127" s="818">
        <v>46800</v>
      </c>
      <c r="AL127" s="816"/>
      <c r="AM127" s="816"/>
      <c r="AN127" s="816"/>
      <c r="AO127" s="817"/>
      <c r="AP127" s="860">
        <v>0.3</v>
      </c>
      <c r="AQ127" s="861"/>
      <c r="AR127" s="861"/>
      <c r="AS127" s="861"/>
      <c r="AT127" s="862"/>
      <c r="AU127" s="232"/>
      <c r="AV127" s="232"/>
      <c r="AW127" s="232"/>
      <c r="AX127" s="877" t="s">
        <v>459</v>
      </c>
      <c r="AY127" s="848"/>
      <c r="AZ127" s="848"/>
      <c r="BA127" s="848"/>
      <c r="BB127" s="848"/>
      <c r="BC127" s="848"/>
      <c r="BD127" s="848"/>
      <c r="BE127" s="849"/>
      <c r="BF127" s="847" t="s">
        <v>460</v>
      </c>
      <c r="BG127" s="848"/>
      <c r="BH127" s="848"/>
      <c r="BI127" s="848"/>
      <c r="BJ127" s="848"/>
      <c r="BK127" s="848"/>
      <c r="BL127" s="849"/>
      <c r="BM127" s="847" t="s">
        <v>461</v>
      </c>
      <c r="BN127" s="848"/>
      <c r="BO127" s="848"/>
      <c r="BP127" s="848"/>
      <c r="BQ127" s="848"/>
      <c r="BR127" s="848"/>
      <c r="BS127" s="849"/>
      <c r="BT127" s="847" t="s">
        <v>462</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463</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464</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465</v>
      </c>
      <c r="X128" s="834"/>
      <c r="Y128" s="834"/>
      <c r="Z128" s="835"/>
      <c r="AA128" s="836">
        <v>558986</v>
      </c>
      <c r="AB128" s="837"/>
      <c r="AC128" s="837"/>
      <c r="AD128" s="837"/>
      <c r="AE128" s="838"/>
      <c r="AF128" s="839">
        <v>551075</v>
      </c>
      <c r="AG128" s="837"/>
      <c r="AH128" s="837"/>
      <c r="AI128" s="837"/>
      <c r="AJ128" s="838"/>
      <c r="AK128" s="839">
        <v>528407</v>
      </c>
      <c r="AL128" s="837"/>
      <c r="AM128" s="837"/>
      <c r="AN128" s="837"/>
      <c r="AO128" s="838"/>
      <c r="AP128" s="840"/>
      <c r="AQ128" s="841"/>
      <c r="AR128" s="841"/>
      <c r="AS128" s="841"/>
      <c r="AT128" s="842"/>
      <c r="AU128" s="232"/>
      <c r="AV128" s="232"/>
      <c r="AW128" s="232"/>
      <c r="AX128" s="843" t="s">
        <v>466</v>
      </c>
      <c r="AY128" s="844"/>
      <c r="AZ128" s="844"/>
      <c r="BA128" s="844"/>
      <c r="BB128" s="844"/>
      <c r="BC128" s="844"/>
      <c r="BD128" s="844"/>
      <c r="BE128" s="845"/>
      <c r="BF128" s="822" t="s">
        <v>122</v>
      </c>
      <c r="BG128" s="823"/>
      <c r="BH128" s="823"/>
      <c r="BI128" s="823"/>
      <c r="BJ128" s="823"/>
      <c r="BK128" s="823"/>
      <c r="BL128" s="846"/>
      <c r="BM128" s="822">
        <v>12.66</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467</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468</v>
      </c>
      <c r="X129" s="813"/>
      <c r="Y129" s="813"/>
      <c r="Z129" s="814"/>
      <c r="AA129" s="815">
        <v>16786855</v>
      </c>
      <c r="AB129" s="816"/>
      <c r="AC129" s="816"/>
      <c r="AD129" s="816"/>
      <c r="AE129" s="817"/>
      <c r="AF129" s="818">
        <v>16421195</v>
      </c>
      <c r="AG129" s="816"/>
      <c r="AH129" s="816"/>
      <c r="AI129" s="816"/>
      <c r="AJ129" s="817"/>
      <c r="AK129" s="818">
        <v>16745501</v>
      </c>
      <c r="AL129" s="816"/>
      <c r="AM129" s="816"/>
      <c r="AN129" s="816"/>
      <c r="AO129" s="817"/>
      <c r="AP129" s="819"/>
      <c r="AQ129" s="820"/>
      <c r="AR129" s="820"/>
      <c r="AS129" s="820"/>
      <c r="AT129" s="821"/>
      <c r="AU129" s="233"/>
      <c r="AV129" s="233"/>
      <c r="AW129" s="233"/>
      <c r="AX129" s="787" t="s">
        <v>469</v>
      </c>
      <c r="AY129" s="788"/>
      <c r="AZ129" s="788"/>
      <c r="BA129" s="788"/>
      <c r="BB129" s="788"/>
      <c r="BC129" s="788"/>
      <c r="BD129" s="788"/>
      <c r="BE129" s="789"/>
      <c r="BF129" s="806" t="s">
        <v>122</v>
      </c>
      <c r="BG129" s="807"/>
      <c r="BH129" s="807"/>
      <c r="BI129" s="807"/>
      <c r="BJ129" s="807"/>
      <c r="BK129" s="807"/>
      <c r="BL129" s="808"/>
      <c r="BM129" s="806">
        <v>17.66</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470</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471</v>
      </c>
      <c r="X130" s="813"/>
      <c r="Y130" s="813"/>
      <c r="Z130" s="814"/>
      <c r="AA130" s="815">
        <v>1817048</v>
      </c>
      <c r="AB130" s="816"/>
      <c r="AC130" s="816"/>
      <c r="AD130" s="816"/>
      <c r="AE130" s="817"/>
      <c r="AF130" s="818">
        <v>1831753</v>
      </c>
      <c r="AG130" s="816"/>
      <c r="AH130" s="816"/>
      <c r="AI130" s="816"/>
      <c r="AJ130" s="817"/>
      <c r="AK130" s="818">
        <v>1856697</v>
      </c>
      <c r="AL130" s="816"/>
      <c r="AM130" s="816"/>
      <c r="AN130" s="816"/>
      <c r="AO130" s="817"/>
      <c r="AP130" s="819"/>
      <c r="AQ130" s="820"/>
      <c r="AR130" s="820"/>
      <c r="AS130" s="820"/>
      <c r="AT130" s="821"/>
      <c r="AU130" s="233"/>
      <c r="AV130" s="233"/>
      <c r="AW130" s="233"/>
      <c r="AX130" s="787" t="s">
        <v>472</v>
      </c>
      <c r="AY130" s="788"/>
      <c r="AZ130" s="788"/>
      <c r="BA130" s="788"/>
      <c r="BB130" s="788"/>
      <c r="BC130" s="788"/>
      <c r="BD130" s="788"/>
      <c r="BE130" s="789"/>
      <c r="BF130" s="790">
        <v>5.9</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473</v>
      </c>
      <c r="X131" s="797"/>
      <c r="Y131" s="797"/>
      <c r="Z131" s="798"/>
      <c r="AA131" s="799">
        <v>14969807</v>
      </c>
      <c r="AB131" s="800"/>
      <c r="AC131" s="800"/>
      <c r="AD131" s="800"/>
      <c r="AE131" s="801"/>
      <c r="AF131" s="802">
        <v>14589442</v>
      </c>
      <c r="AG131" s="800"/>
      <c r="AH131" s="800"/>
      <c r="AI131" s="800"/>
      <c r="AJ131" s="801"/>
      <c r="AK131" s="802">
        <v>14888804</v>
      </c>
      <c r="AL131" s="800"/>
      <c r="AM131" s="800"/>
      <c r="AN131" s="800"/>
      <c r="AO131" s="801"/>
      <c r="AP131" s="803"/>
      <c r="AQ131" s="804"/>
      <c r="AR131" s="804"/>
      <c r="AS131" s="804"/>
      <c r="AT131" s="805"/>
      <c r="AU131" s="233"/>
      <c r="AV131" s="233"/>
      <c r="AW131" s="233"/>
      <c r="AX131" s="765" t="s">
        <v>474</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475</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476</v>
      </c>
      <c r="W132" s="778"/>
      <c r="X132" s="778"/>
      <c r="Y132" s="778"/>
      <c r="Z132" s="779"/>
      <c r="AA132" s="780">
        <v>5.6003794840000003</v>
      </c>
      <c r="AB132" s="781"/>
      <c r="AC132" s="781"/>
      <c r="AD132" s="781"/>
      <c r="AE132" s="782"/>
      <c r="AF132" s="783">
        <v>6.0264539250000002</v>
      </c>
      <c r="AG132" s="781"/>
      <c r="AH132" s="781"/>
      <c r="AI132" s="781"/>
      <c r="AJ132" s="782"/>
      <c r="AK132" s="783">
        <v>6.3257330810000001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477</v>
      </c>
      <c r="W133" s="757"/>
      <c r="X133" s="757"/>
      <c r="Y133" s="757"/>
      <c r="Z133" s="758"/>
      <c r="AA133" s="759">
        <v>5.7</v>
      </c>
      <c r="AB133" s="760"/>
      <c r="AC133" s="760"/>
      <c r="AD133" s="760"/>
      <c r="AE133" s="761"/>
      <c r="AF133" s="759">
        <v>5.6</v>
      </c>
      <c r="AG133" s="760"/>
      <c r="AH133" s="760"/>
      <c r="AI133" s="760"/>
      <c r="AJ133" s="761"/>
      <c r="AK133" s="759">
        <v>5.9</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SNxmrormx/qb2efY5WGuxt/ycZYQ2+di/Ynopcn5B93CpQhCsJKmp2xb93qjxfWKQoARdpS62w1R11BFw/1Ixg==" saltValue="xPoO6E/xm5XZkcsqi0nSe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478</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8iRhNzrmAY2FIt9FoYNsR6O59E7II0XVY02lP3jqpt3jkHrZ0/tEJjP+6zThn8F8LI5/0LSEdChU2jMoF5+zw==" saltValue="XtZLc6fwgfdsuDTcLBhK7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RCd+hGkRscy5xGSUjqoS3ndWGsi+mZv/TwMYLX3VCFckswHVd0K0rHCA0W25WL7SsXtUJQIp3ut971QkXNmbw==" saltValue="aroub1DgV6k9Dyv3m6cyP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481</v>
      </c>
      <c r="AP7" s="272"/>
      <c r="AQ7" s="273" t="s">
        <v>482</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483</v>
      </c>
      <c r="AQ8" s="279" t="s">
        <v>484</v>
      </c>
      <c r="AR8" s="280" t="s">
        <v>485</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486</v>
      </c>
      <c r="AL9" s="1167"/>
      <c r="AM9" s="1167"/>
      <c r="AN9" s="1168"/>
      <c r="AO9" s="281">
        <v>4948982</v>
      </c>
      <c r="AP9" s="281">
        <v>75634</v>
      </c>
      <c r="AQ9" s="282">
        <v>66486</v>
      </c>
      <c r="AR9" s="283">
        <v>13.8</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487</v>
      </c>
      <c r="AL10" s="1167"/>
      <c r="AM10" s="1167"/>
      <c r="AN10" s="1168"/>
      <c r="AO10" s="284">
        <v>760472</v>
      </c>
      <c r="AP10" s="284">
        <v>11622</v>
      </c>
      <c r="AQ10" s="285">
        <v>6147</v>
      </c>
      <c r="AR10" s="286">
        <v>89.1</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488</v>
      </c>
      <c r="AL11" s="1167"/>
      <c r="AM11" s="1167"/>
      <c r="AN11" s="1168"/>
      <c r="AO11" s="284" t="s">
        <v>489</v>
      </c>
      <c r="AP11" s="284" t="s">
        <v>489</v>
      </c>
      <c r="AQ11" s="285">
        <v>1219</v>
      </c>
      <c r="AR11" s="286" t="s">
        <v>489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490</v>
      </c>
      <c r="AL12" s="1167"/>
      <c r="AM12" s="1167"/>
      <c r="AN12" s="1168"/>
      <c r="AO12" s="284" t="s">
        <v>489</v>
      </c>
      <c r="AP12" s="284" t="s">
        <v>489</v>
      </c>
      <c r="AQ12" s="285">
        <v>9</v>
      </c>
      <c r="AR12" s="286" t="s">
        <v>489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491</v>
      </c>
      <c r="AL13" s="1167"/>
      <c r="AM13" s="1167"/>
      <c r="AN13" s="1168"/>
      <c r="AO13" s="284">
        <v>286345</v>
      </c>
      <c r="AP13" s="284">
        <v>4376</v>
      </c>
      <c r="AQ13" s="285">
        <v>2955</v>
      </c>
      <c r="AR13" s="286">
        <v>48.1</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492</v>
      </c>
      <c r="AL14" s="1167"/>
      <c r="AM14" s="1167"/>
      <c r="AN14" s="1168"/>
      <c r="AO14" s="284">
        <v>125279</v>
      </c>
      <c r="AP14" s="284">
        <v>1915</v>
      </c>
      <c r="AQ14" s="285">
        <v>1434</v>
      </c>
      <c r="AR14" s="286">
        <v>33.5</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493</v>
      </c>
      <c r="AL15" s="1170"/>
      <c r="AM15" s="1170"/>
      <c r="AN15" s="1171"/>
      <c r="AO15" s="284">
        <v>-273358</v>
      </c>
      <c r="AP15" s="284">
        <v>-4178</v>
      </c>
      <c r="AQ15" s="285">
        <v>-3102</v>
      </c>
      <c r="AR15" s="286">
        <v>34.700000000000003</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5847720</v>
      </c>
      <c r="AP16" s="284">
        <v>89370</v>
      </c>
      <c r="AQ16" s="285">
        <v>75147</v>
      </c>
      <c r="AR16" s="286">
        <v>18.899999999999999</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498</v>
      </c>
      <c r="AL21" s="1173"/>
      <c r="AM21" s="1173"/>
      <c r="AN21" s="1174"/>
      <c r="AO21" s="297">
        <v>8.1199999999999992</v>
      </c>
      <c r="AP21" s="298">
        <v>6.62</v>
      </c>
      <c r="AQ21" s="299">
        <v>1.5</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499</v>
      </c>
      <c r="AL22" s="1173"/>
      <c r="AM22" s="1173"/>
      <c r="AN22" s="1174"/>
      <c r="AO22" s="302">
        <v>100.5</v>
      </c>
      <c r="AP22" s="303">
        <v>98.3</v>
      </c>
      <c r="AQ22" s="304">
        <v>2.2000000000000002</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5" t="s">
        <v>500</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2" x14ac:dyDescent="0.2">
      <c r="A27" s="309"/>
      <c r="AO27" s="262"/>
      <c r="AP27" s="262"/>
      <c r="AQ27" s="262"/>
      <c r="AR27" s="262"/>
      <c r="AS27" s="262"/>
      <c r="AT27" s="262"/>
    </row>
    <row r="28" spans="1:46" ht="16.2" x14ac:dyDescent="0.2">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481</v>
      </c>
      <c r="AP30" s="272"/>
      <c r="AQ30" s="273" t="s">
        <v>482</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483</v>
      </c>
      <c r="AQ31" s="279" t="s">
        <v>484</v>
      </c>
      <c r="AR31" s="280" t="s">
        <v>485</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503</v>
      </c>
      <c r="AL32" s="1157"/>
      <c r="AM32" s="1157"/>
      <c r="AN32" s="1158"/>
      <c r="AO32" s="312">
        <v>2552088</v>
      </c>
      <c r="AP32" s="312">
        <v>39003</v>
      </c>
      <c r="AQ32" s="313">
        <v>34847</v>
      </c>
      <c r="AR32" s="314">
        <v>11.9</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504</v>
      </c>
      <c r="AL33" s="1157"/>
      <c r="AM33" s="1157"/>
      <c r="AN33" s="1158"/>
      <c r="AO33" s="312" t="s">
        <v>489</v>
      </c>
      <c r="AP33" s="312" t="s">
        <v>489</v>
      </c>
      <c r="AQ33" s="313" t="s">
        <v>489</v>
      </c>
      <c r="AR33" s="314" t="s">
        <v>489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505</v>
      </c>
      <c r="AL34" s="1157"/>
      <c r="AM34" s="1157"/>
      <c r="AN34" s="1158"/>
      <c r="AO34" s="312" t="s">
        <v>489</v>
      </c>
      <c r="AP34" s="312" t="s">
        <v>489</v>
      </c>
      <c r="AQ34" s="313">
        <v>5</v>
      </c>
      <c r="AR34" s="314" t="s">
        <v>489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506</v>
      </c>
      <c r="AL35" s="1157"/>
      <c r="AM35" s="1157"/>
      <c r="AN35" s="1158"/>
      <c r="AO35" s="312">
        <v>714791</v>
      </c>
      <c r="AP35" s="312">
        <v>10924</v>
      </c>
      <c r="AQ35" s="313">
        <v>8260</v>
      </c>
      <c r="AR35" s="314">
        <v>32.299999999999997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507</v>
      </c>
      <c r="AL36" s="1157"/>
      <c r="AM36" s="1157"/>
      <c r="AN36" s="1158"/>
      <c r="AO36" s="312">
        <v>13251</v>
      </c>
      <c r="AP36" s="312">
        <v>203</v>
      </c>
      <c r="AQ36" s="313">
        <v>1689</v>
      </c>
      <c r="AR36" s="314">
        <v>-88</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508</v>
      </c>
      <c r="AL37" s="1157"/>
      <c r="AM37" s="1157"/>
      <c r="AN37" s="1158"/>
      <c r="AO37" s="312">
        <v>46800</v>
      </c>
      <c r="AP37" s="312">
        <v>715</v>
      </c>
      <c r="AQ37" s="313">
        <v>748</v>
      </c>
      <c r="AR37" s="314">
        <v>-4.4000000000000004</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509</v>
      </c>
      <c r="AL38" s="1160"/>
      <c r="AM38" s="1160"/>
      <c r="AN38" s="1161"/>
      <c r="AO38" s="315" t="s">
        <v>489</v>
      </c>
      <c r="AP38" s="315" t="s">
        <v>489</v>
      </c>
      <c r="AQ38" s="316">
        <v>1</v>
      </c>
      <c r="AR38" s="304" t="s">
        <v>489</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510</v>
      </c>
      <c r="AL39" s="1160"/>
      <c r="AM39" s="1160"/>
      <c r="AN39" s="1161"/>
      <c r="AO39" s="312">
        <v>-528407</v>
      </c>
      <c r="AP39" s="312">
        <v>-8076</v>
      </c>
      <c r="AQ39" s="313">
        <v>-5762</v>
      </c>
      <c r="AR39" s="314">
        <v>40.200000000000003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511</v>
      </c>
      <c r="AL40" s="1157"/>
      <c r="AM40" s="1157"/>
      <c r="AN40" s="1158"/>
      <c r="AO40" s="312">
        <v>-1856697</v>
      </c>
      <c r="AP40" s="312">
        <v>-28376</v>
      </c>
      <c r="AQ40" s="313">
        <v>-27609</v>
      </c>
      <c r="AR40" s="314">
        <v>2.8</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941826</v>
      </c>
      <c r="AP41" s="312">
        <v>14394</v>
      </c>
      <c r="AQ41" s="313">
        <v>12179</v>
      </c>
      <c r="AR41" s="314">
        <v>18.2</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481</v>
      </c>
      <c r="AN49" s="1151" t="s">
        <v>514</v>
      </c>
      <c r="AO49" s="1152"/>
      <c r="AP49" s="1152"/>
      <c r="AQ49" s="1152"/>
      <c r="AR49" s="1153"/>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515</v>
      </c>
      <c r="AO50" s="329" t="s">
        <v>516</v>
      </c>
      <c r="AP50" s="330" t="s">
        <v>517</v>
      </c>
      <c r="AQ50" s="331" t="s">
        <v>518</v>
      </c>
      <c r="AR50" s="332" t="s">
        <v>519</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2145888</v>
      </c>
      <c r="AN51" s="334">
        <v>31333</v>
      </c>
      <c r="AO51" s="335">
        <v>23.5</v>
      </c>
      <c r="AP51" s="336">
        <v>45588</v>
      </c>
      <c r="AQ51" s="337">
        <v>8.6999999999999993</v>
      </c>
      <c r="AR51" s="338">
        <v>14.8</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1177646</v>
      </c>
      <c r="AN52" s="342">
        <v>17195</v>
      </c>
      <c r="AO52" s="343">
        <v>9</v>
      </c>
      <c r="AP52" s="344">
        <v>24150</v>
      </c>
      <c r="AQ52" s="345">
        <v>3.4</v>
      </c>
      <c r="AR52" s="346">
        <v>5.6</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1843309</v>
      </c>
      <c r="AN53" s="334">
        <v>27220</v>
      </c>
      <c r="AO53" s="335">
        <v>-13.1</v>
      </c>
      <c r="AP53" s="336">
        <v>45483</v>
      </c>
      <c r="AQ53" s="337">
        <v>-0.2</v>
      </c>
      <c r="AR53" s="338">
        <v>-12.9</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1363870</v>
      </c>
      <c r="AN54" s="342">
        <v>20140</v>
      </c>
      <c r="AO54" s="343">
        <v>17.100000000000001</v>
      </c>
      <c r="AP54" s="344">
        <v>24241</v>
      </c>
      <c r="AQ54" s="345">
        <v>0.4</v>
      </c>
      <c r="AR54" s="346">
        <v>16.7</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2232384</v>
      </c>
      <c r="AN55" s="334">
        <v>33282</v>
      </c>
      <c r="AO55" s="335">
        <v>22.3</v>
      </c>
      <c r="AP55" s="336">
        <v>45945</v>
      </c>
      <c r="AQ55" s="337">
        <v>1</v>
      </c>
      <c r="AR55" s="338">
        <v>21.3</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1790124</v>
      </c>
      <c r="AN56" s="342">
        <v>26689</v>
      </c>
      <c r="AO56" s="343">
        <v>32.5</v>
      </c>
      <c r="AP56" s="344">
        <v>25180</v>
      </c>
      <c r="AQ56" s="345">
        <v>3.9</v>
      </c>
      <c r="AR56" s="346">
        <v>28.6</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1652887</v>
      </c>
      <c r="AN57" s="334">
        <v>24936</v>
      </c>
      <c r="AO57" s="335">
        <v>-25.1</v>
      </c>
      <c r="AP57" s="336">
        <v>44475</v>
      </c>
      <c r="AQ57" s="337">
        <v>-3.2</v>
      </c>
      <c r="AR57" s="338">
        <v>-21.9</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1187069</v>
      </c>
      <c r="AN58" s="342">
        <v>17908</v>
      </c>
      <c r="AO58" s="343">
        <v>-32.9</v>
      </c>
      <c r="AP58" s="344">
        <v>24780</v>
      </c>
      <c r="AQ58" s="345">
        <v>-1.6</v>
      </c>
      <c r="AR58" s="346">
        <v>-31.3</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1532642</v>
      </c>
      <c r="AN59" s="334">
        <v>23423</v>
      </c>
      <c r="AO59" s="335">
        <v>-6.1</v>
      </c>
      <c r="AP59" s="336">
        <v>45982</v>
      </c>
      <c r="AQ59" s="337">
        <v>3.4</v>
      </c>
      <c r="AR59" s="338">
        <v>-9.5</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1044242</v>
      </c>
      <c r="AN60" s="342">
        <v>15959</v>
      </c>
      <c r="AO60" s="343">
        <v>-10.9</v>
      </c>
      <c r="AP60" s="344">
        <v>25583</v>
      </c>
      <c r="AQ60" s="345">
        <v>3.2</v>
      </c>
      <c r="AR60" s="346">
        <v>-14.1</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1881422</v>
      </c>
      <c r="AN61" s="349">
        <v>28039</v>
      </c>
      <c r="AO61" s="350">
        <v>0.3</v>
      </c>
      <c r="AP61" s="351">
        <v>45495</v>
      </c>
      <c r="AQ61" s="352">
        <v>1.9</v>
      </c>
      <c r="AR61" s="338">
        <v>-1.6</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1312590</v>
      </c>
      <c r="AN62" s="342">
        <v>19578</v>
      </c>
      <c r="AO62" s="343">
        <v>3</v>
      </c>
      <c r="AP62" s="344">
        <v>24787</v>
      </c>
      <c r="AQ62" s="345">
        <v>1.9</v>
      </c>
      <c r="AR62" s="346">
        <v>1.1000000000000001</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tBs0zLAqaXRHbLQzz7Oi6o8bxs8vxNXdPlGbRa1nSn2APn6HiV2nOr9m3mORZ5sOG1m23e1MRFCk8ho3vAKkFA==" saltValue="W5qyvbBzYCHUKrWt1gsEq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478</v>
      </c>
    </row>
    <row r="121" spans="125:125" ht="13.5" hidden="1" customHeight="1" x14ac:dyDescent="0.2">
      <c r="DU121" s="259"/>
    </row>
  </sheetData>
  <sheetProtection algorithmName="SHA-512" hashValue="G+xEskBwTBDOcQb6pufSVy3JinLSCRWxT0Ju7sYEbWkloI7/GVVpufDtl4gZflVM24x4aAAH5E4qT/mOK+5Okw==" saltValue="5urJ1NJcAKE7SXOTIdfgi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478</v>
      </c>
    </row>
  </sheetData>
  <sheetProtection algorithmName="SHA-512" hashValue="uJf2PnOuza+Mc/g1YM3ZzrweMAUDBM1RkpZuLJ85Zg2UzTuUyzvfC5EN2EAaA708hyZD3BxNvaul/M7/zGljLg==" saltValue="3pyfuEPkpJruLsbI4vOqD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75" t="s">
        <v>3</v>
      </c>
      <c r="D47" s="1175"/>
      <c r="E47" s="1176"/>
      <c r="F47" s="11">
        <v>20.84</v>
      </c>
      <c r="G47" s="12">
        <v>16.27</v>
      </c>
      <c r="H47" s="12">
        <v>17.579999999999998</v>
      </c>
      <c r="I47" s="12">
        <v>20.77</v>
      </c>
      <c r="J47" s="13">
        <v>18.88</v>
      </c>
    </row>
    <row r="48" spans="2:10" ht="57.75" customHeight="1" x14ac:dyDescent="0.2">
      <c r="B48" s="14"/>
      <c r="C48" s="1177" t="s">
        <v>4</v>
      </c>
      <c r="D48" s="1177"/>
      <c r="E48" s="1178"/>
      <c r="F48" s="15">
        <v>2.2599999999999998</v>
      </c>
      <c r="G48" s="16">
        <v>4.25</v>
      </c>
      <c r="H48" s="16">
        <v>5.37</v>
      </c>
      <c r="I48" s="16">
        <v>5.27</v>
      </c>
      <c r="J48" s="17">
        <v>6.29</v>
      </c>
    </row>
    <row r="49" spans="2:10" ht="57.75" customHeight="1" thickBot="1" x14ac:dyDescent="0.25">
      <c r="B49" s="18"/>
      <c r="C49" s="1179" t="s">
        <v>5</v>
      </c>
      <c r="D49" s="1179"/>
      <c r="E49" s="1180"/>
      <c r="F49" s="19" t="s">
        <v>533</v>
      </c>
      <c r="G49" s="20" t="s">
        <v>534</v>
      </c>
      <c r="H49" s="20">
        <v>3.63</v>
      </c>
      <c r="I49" s="20">
        <v>2.58</v>
      </c>
      <c r="J49" s="21" t="s">
        <v>535</v>
      </c>
    </row>
    <row r="50" spans="2:10" ht="13.2" x14ac:dyDescent="0.2"/>
  </sheetData>
  <sheetProtection algorithmName="SHA-512" hashValue="G8JZUNl6ulZvSp3L0lf0a2v44/N5qYJ1y9IX3PGlmE7nxrHgMQxHkvOw86yC9THvqvXTnzNt2DVLv6cP7KAhhw==" saltValue="8YmUavewNpVbrC/baRBT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DAS17037</cp:lastModifiedBy>
  <cp:lastPrinted>2025-09-16T01:19:29Z</cp:lastPrinted>
  <dcterms:created xsi:type="dcterms:W3CDTF">2025-02-19T02:51:28Z</dcterms:created>
  <dcterms:modified xsi:type="dcterms:W3CDTF">2025-09-16T01:19:41Z</dcterms:modified>
  <cp:category/>
</cp:coreProperties>
</file>