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N:\☆財政Ｇ\07年度\115 県調査・報告\060財政状況資料集\R5\250821（910（水）〆）Fw 【総務省財務調査課】令和５年度財政状況資料集の作成について（2回目・地方公会計関係）\提出用（0916修正）\"/>
    </mc:Choice>
  </mc:AlternateContent>
  <xr:revisionPtr revIDLastSave="0" documentId="13_ncr:1_{4CDD27FF-0B67-4686-ACED-215FF7D8BCC5}" xr6:coauthVersionLast="47" xr6:coauthVersionMax="47" xr10:uidLastSave="{00000000-0000-0000-0000-000000000000}"/>
  <bookViews>
    <workbookView xWindow="30" yWindow="1170" windowWidth="28770" windowHeight="149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C35" i="10"/>
  <c r="BW34" i="10"/>
  <c r="BE34" i="10"/>
  <c r="C34" i="10"/>
  <c r="U34" i="10" s="1"/>
  <c r="U35" i="10" s="1"/>
  <c r="U36" i="10" s="1"/>
  <c r="U37" i="10" s="1"/>
  <c r="BW35" i="10" l="1"/>
  <c r="BW36" i="10" s="1"/>
  <c r="BW37" i="10" s="1"/>
  <c r="BW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<sst xmlns="http://schemas.openxmlformats.org/spreadsheetml/2006/main" count="1082" uniqueCount="581">
  <si>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</si>
  <si>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</si>
  <si>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</si>
  <si>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</si>
  <si>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</si>
  <si>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</si>
  <si>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</si>
  <si>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</si>
  <si>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</si>
  <si>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</si>
  <si>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</si>
  <si>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</si>
  <si>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</si>
  <si>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</si>
  <si>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</si>
  <si>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</si>
  <si>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</si>
  <si>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</si>
  <si>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</si>
  <si>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</si>
  <si>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</si>
  <si>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</si>
  <si>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</si>
  <si>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</si>
  <si>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</si>
  <si>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</si>
  <si>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</si>
  <si>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</si>
  <si>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</si>
  <si>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</si>
  <si>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</si>
  <si>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</si>
  <si>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</si>
  <si>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</si>
  <si>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</si>
  <si>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</si>
  <si>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</si>
  <si>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</si>
  <si>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</si>
  <si>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</si>
  <si>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</si>
  <si>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</si>
  <si>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</si>
  <si>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</si>
  <si>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</si>
  <si>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</si>
  <si>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</si>
  <si>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</si>
  <si>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</si>
  <si>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</si>
  <si>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</si>
  <si>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</si>
  <si>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</si>
  <si>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</si>
  <si>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</si>
  <si>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</si>
  <si>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</si>
  <si>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</si>
  <si>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</si>
  <si>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</si>
  <si>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</si>
  <si>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</si>
  <si>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</si>
  <si>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</si>
  <si>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</si>
  <si>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</si>
  <si>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</si>
  <si>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</si>
  <si>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</si>
  <si>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</si>
  <si>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</si>
  <si>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</si>
  <si>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</si>
  <si>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</si>
  <si>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</si>
  <si>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</si>
  <si>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</si>
  <si>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</si>
  <si>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</si>
  <si>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</si>
  <si>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</si>
  <si>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</si>
  <si>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</si>
  <si>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</si>
  <si>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</si>
  <si>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</si>
  <si>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</si>
  <si>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</si>
  <si>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</si>
  <si>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</si>
  <si>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</si>
  <si>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</si>
  <si>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</si>
  <si>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</si>
  <si>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磐田市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</si>
  <si>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</si>
  <si>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</si>
  <si>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</si>
  <si>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</si>
  <si>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</si>
  <si>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</si>
  <si>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</si>
  <si>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</si>
  <si>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</si>
  <si>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</si>
  <si>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</si>
  <si>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</si>
  <si>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</si>
  <si>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</si>
  <si>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</si>
  <si>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</si>
  <si>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</si>
  <si>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</si>
  <si>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</si>
  <si>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</si>
  <si>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</si>
  <si>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</si>
  <si>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</si>
  <si>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</si>
  <si>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</si>
  <si>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</si>
  <si>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</si>
  <si>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</si>
  <si>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</si>
  <si>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</si>
  <si>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</si>
  <si>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</si>
  <si>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</si>
  <si>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</si>
  <si>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</si>
  <si>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</si>
  <si>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</si>
  <si>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</si>
  <si>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</si>
  <si>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</si>
  <si>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</si>
  <si>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</si>
  <si>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</si>
  <si>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</si>
  <si>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</si>
  <si>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</si>
  <si>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</si>
  <si>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</si>
  <si>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</si>
  <si>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</si>
  <si>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</si>
  <si>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</si>
  <si>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</si>
  <si>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</si>
  <si>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</si>
  <si>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</si>
  <si>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</si>
  <si>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</si>
  <si>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</si>
  <si>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</si>
  <si>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</si>
  <si>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</si>
  <si>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</si>
  <si>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</si>
  <si>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</si>
  <si>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</si>
  <si>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</si>
  <si>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</si>
  <si>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</si>
  <si>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</si>
  <si>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</si>
  <si>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</si>
  <si>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</si>
  <si>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</si>
  <si>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</si>
  <si>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</si>
  <si>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</si>
  <si>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</si>
  <si>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</si>
  <si>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</si>
  <si>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</si>
  <si>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</si>
  <si>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</si>
  <si>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</si>
  <si>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</si>
  <si>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</si>
  <si>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</si>
  <si>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</si>
  <si>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</si>
  <si>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</si>
  <si>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</si>
  <si>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</si>
  <si>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</si>
  <si>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</si>
  <si>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</si>
  <si>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</si>
  <si>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</si>
  <si>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</si>
  <si>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</si>
  <si>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</si>
  <si>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</si>
  <si>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</si>
  <si>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</si>
  <si>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</si>
  <si>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</si>
  <si>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</si>
  <si>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</si>
  <si>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</si>
  <si>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静岡県磐田市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</si>
  <si>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</si>
  <si>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</si>
  <si>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</si>
  <si>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</si>
  <si>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</si>
  <si>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</si>
  <si>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</si>
  <si>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</si>
  <si>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</si>
  <si>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</si>
  <si>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</si>
  <si>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</si>
  <si>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</si>
  <si>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</si>
  <si>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</si>
  <si>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</si>
  <si>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</si>
  <si>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</si>
  <si>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</si>
  <si>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</si>
  <si>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</si>
  <si>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</si>
  <si>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</si>
  <si>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</si>
  <si>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</si>
  <si>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</si>
  <si>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</si>
  <si>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</si>
  <si>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</si>
  <si>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</si>
  <si>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</si>
  <si>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</si>
  <si>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</si>
  <si>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</si>
  <si>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</si>
  <si>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</si>
  <si>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</si>
  <si>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</si>
  <si>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</si>
  <si>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</si>
  <si>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</si>
  <si>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</si>
  <si>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</si>
  <si>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</si>
  <si>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</si>
  <si>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</si>
  <si>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</si>
  <si>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</si>
  <si>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</si>
  <si>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</si>
  <si>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</si>
  <si>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</si>
  <si>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</si>
  <si>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</si>
  <si>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</si>
  <si>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</si>
  <si>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</si>
  <si>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</si>
  <si>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</si>
  <si>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</si>
  <si>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</si>
  <si>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</si>
  <si>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</si>
  <si>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</si>
  <si>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</si>
  <si>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</si>
  <si>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</si>
  <si>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</si>
  <si>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</si>
  <si>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</si>
  <si>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</si>
  <si>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</si>
  <si>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</si>
  <si>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</si>
  <si>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</si>
  <si>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</si>
  <si>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</si>
  <si>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</si>
  <si>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</si>
  <si>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</si>
  <si>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</si>
  <si>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</si>
  <si>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</si>
  <si>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</si>
  <si>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</si>
  <si>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</si>
  <si>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</si>
  <si>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</si>
  <si>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</si>
  <si>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</si>
  <si>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</si>
  <si>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</si>
  <si>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</si>
  <si>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</si>
  <si>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</si>
  <si>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</si>
  <si>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</si>
  <si>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</si>
  <si>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</si>
  <si>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</si>
  <si>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</si>
  <si>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</si>
  <si>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</si>
  <si>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</si>
  <si>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</si>
  <si>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</si>
  <si>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</si>
  <si>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</si>
  <si>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</si>
  <si>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</si>
  <si>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</si>
  <si>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</si>
  <si>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</si>
  <si>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</si>
  <si>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</si>
  <si>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</si>
  <si>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</si>
  <si>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</si>
  <si>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</si>
  <si>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</si>
  <si>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</si>
  <si>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</si>
  <si>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</si>
  <si>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</si>
  <si>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</si>
  <si>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</si>
  <si>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</si>
  <si>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</si>
  <si>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</si>
  <si>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</si>
  <si>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</si>
  <si>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</si>
  <si>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</si>
  <si>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</si>
  <si>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</si>
  <si>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</si>
  <si>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</si>
  <si>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</si>
  <si>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</si>
  <si>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</si>
  <si>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</si>
  <si>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</si>
  <si>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</si>
  <si>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</si>
  <si>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</si>
  <si>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</si>
  <si>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</si>
  <si>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</si>
  <si>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</si>
  <si>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</si>
  <si>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静岡県磐田市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</si>
  <si>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</si>
  <si>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</si>
  <si>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</si>
  <si>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</si>
  <si>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</si>
  <si>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</si>
  <si>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</si>
  <si>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</si>
  <si>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</si>
  <si>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</si>
  <si>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</si>
  <si>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</si>
  <si>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</si>
  <si>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</si>
  <si>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</si>
  <si>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</si>
  <si>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</si>
  <si>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</si>
  <si>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</si>
  <si>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</si>
  <si>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</si>
  <si>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</si>
  <si>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</si>
  <si>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</si>
  <si>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</si>
  <si>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</si>
  <si>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</si>
  <si>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</si>
  <si>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</si>
  <si>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</si>
  <si>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</si>
  <si>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</si>
  <si>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</si>
  <si>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</si>
  <si>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</si>
  <si>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</si>
  <si>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</si>
  <si>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</si>
  <si>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</si>
  <si>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</si>
  <si>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</si>
  <si>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</si>
  <si>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</si>
  <si>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</si>
  <si>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</si>
  <si>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</si>
  <si>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</si>
  <si>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</si>
  <si>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</si>
  <si>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</si>
  <si>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</si>
  <si>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</si>
  <si>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</si>
  <si>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</si>
  <si>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</si>
  <si>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</si>
  <si>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</si>
  <si>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</si>
  <si>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</si>
  <si>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</si>
  <si>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</si>
  <si>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</si>
  <si>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</si>
  <si>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</si>
  <si>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</si>
  <si>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</si>
  <si>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</si>
  <si>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</si>
  <si>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</si>
  <si>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</si>
  <si>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</si>
  <si>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</si>
  <si>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</si>
  <si>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</si>
  <si>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</si>
  <si>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</si>
  <si>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</si>
  <si>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</si>
  <si>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</si>
  <si>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</si>
  <si>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</si>
  <si>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</si>
  <si>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</si>
  <si>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</si>
  <si>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</si>
  <si>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</si>
  <si>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</si>
  <si>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</si>
  <si>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</si>
  <si>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</si>
  <si>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</si>
  <si>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</si>
  <si>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</si>
  <si>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</si>
  <si>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</si>
  <si>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</si>
  <si>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</si>
  <si>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</si>
  <si>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</si>
  <si>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</si>
  <si>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</si>
  <si>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</si>
  <si>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</si>
  <si>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</si>
  <si>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</si>
  <si>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</si>
  <si>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</si>
  <si>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</si>
  <si>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</si>
  <si>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</si>
  <si>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</si>
  <si>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</si>
  <si>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</si>
  <si>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</si>
  <si>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</si>
  <si>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</si>
  <si>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</si>
  <si>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</si>
  <si>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</si>
  <si>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</si>
  <si>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</si>
  <si>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</si>
  <si>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</si>
  <si>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</si>
  <si>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</si>
  <si>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</si>
  <si>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</si>
  <si>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</si>
  <si>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</si>
  <si>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</si>
  <si>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</si>
  <si>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</si>
  <si>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</si>
  <si>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</si>
  <si>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</si>
  <si>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</si>
  <si>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</si>
  <si>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</si>
  <si>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</si>
  <si>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</si>
  <si>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</si>
  <si>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</si>
  <si>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</si>
  <si>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</si>
  <si>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</si>
  <si>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</si>
  <si>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</si>
  <si>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</si>
  <si>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</si>
  <si>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</si>
  <si>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</si>
  <si>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</si>
  <si>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</si>
  <si>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</si>
  <si>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</si>
  <si>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</si>
  <si>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</si>
  <si>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</si>
  <si>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</si>
  <si>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</si>
  <si>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</si>
  <si>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</si>
  <si>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</si>
  <si>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</si>
  <si>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</si>
  <si>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</si>
  <si>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</si>
  <si>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</si>
  <si>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</si>
  <si>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</si>
  <si>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</si>
  <si>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</si>
  <si>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</si>
  <si>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</si>
  <si>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</si>
  <si>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</si>
  <si>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3.37</t>
  </si>
  <si>
    <t>▲ 2.91</t>
  </si>
  <si>
    <t>▲ 1.56</t>
  </si>
  <si>
    <t>▲ 3.74</t>
  </si>
  <si>
    <t>一般会計</t>
  </si>
  <si>
    <t>病院事業会計</t>
  </si>
  <si>
    <t>水道事業会計</t>
  </si>
  <si>
    <t>下水道事業会計</t>
  </si>
  <si>
    <t>介護保険事業特別会計</t>
  </si>
  <si>
    <t>国民健康保険事業特別会計</t>
  </si>
  <si>
    <t>後期高齢者医療事業特別会計</t>
  </si>
  <si>
    <t>駐車場事業特別会計</t>
  </si>
  <si>
    <t>その他会計（赤字）</t>
  </si>
  <si>
    <t>その他会計（黒字）</t>
  </si>
  <si>
    <t>R01</t>
    <phoneticPr fontId="5"/>
  </si>
  <si>
    <t>R02</t>
    <phoneticPr fontId="5"/>
  </si>
  <si>
    <t>R03</t>
    <phoneticPr fontId="5"/>
  </si>
  <si>
    <t>R04</t>
    <phoneticPr fontId="5"/>
  </si>
  <si>
    <t>R05</t>
    <phoneticPr fontId="5"/>
  </si>
  <si>
    <t>-</t>
    <phoneticPr fontId="2"/>
  </si>
  <si>
    <t>磐田市勤労者福祉サービスセンター</t>
    <rPh sb="0" eb="3">
      <t>イワタシ</t>
    </rPh>
    <rPh sb="3" eb="6">
      <t>キンロウシャ</t>
    </rPh>
    <rPh sb="6" eb="8">
      <t>フクシ</t>
    </rPh>
    <phoneticPr fontId="2"/>
  </si>
  <si>
    <t>磐田原総合開発</t>
    <rPh sb="0" eb="2">
      <t>イワタ</t>
    </rPh>
    <rPh sb="2" eb="3">
      <t>ハラ</t>
    </rPh>
    <rPh sb="3" eb="5">
      <t>ソウゴウ</t>
    </rPh>
    <rPh sb="5" eb="7">
      <t>カイハツ</t>
    </rPh>
    <phoneticPr fontId="2"/>
  </si>
  <si>
    <t>磐田市土地開発公社</t>
    <rPh sb="0" eb="3">
      <t>イワタシ</t>
    </rPh>
    <rPh sb="3" eb="9">
      <t>トチカイハツコウシャ</t>
    </rPh>
    <phoneticPr fontId="2"/>
  </si>
  <si>
    <t>とよおか採れたて元気むら</t>
    <rPh sb="4" eb="5">
      <t>ト</t>
    </rPh>
    <rPh sb="8" eb="10">
      <t>ゲンキ</t>
    </rPh>
    <phoneticPr fontId="2"/>
  </si>
  <si>
    <t>〇</t>
  </si>
  <si>
    <t>-</t>
    <phoneticPr fontId="2"/>
  </si>
  <si>
    <t>中遠広域事務組合</t>
  </si>
  <si>
    <t>中東遠看護専門学校組合</t>
  </si>
  <si>
    <t>静岡県後期高齢者医療広域連合</t>
  </si>
  <si>
    <t>静岡地方税滞納整理機構</t>
  </si>
  <si>
    <t>静岡県後期高齢者医療広域連合（事業会計分）</t>
  </si>
  <si>
    <t>-</t>
    <phoneticPr fontId="2"/>
  </si>
  <si>
    <t>磐田市津波対策事業基金</t>
    <rPh sb="0" eb="3">
      <t>イワタシ</t>
    </rPh>
    <rPh sb="3" eb="5">
      <t>ツナミ</t>
    </rPh>
    <rPh sb="5" eb="7">
      <t>タイサク</t>
    </rPh>
    <rPh sb="7" eb="9">
      <t>ジギョウ</t>
    </rPh>
    <rPh sb="9" eb="11">
      <t>キキン</t>
    </rPh>
    <phoneticPr fontId="5"/>
  </si>
  <si>
    <t>磐田市地域振興基金</t>
    <rPh sb="3" eb="5">
      <t>チイキ</t>
    </rPh>
    <rPh sb="5" eb="7">
      <t>シンコウ</t>
    </rPh>
    <rPh sb="7" eb="9">
      <t>キキン</t>
    </rPh>
    <phoneticPr fontId="2"/>
  </si>
  <si>
    <t>磐田市職員退職手当基金</t>
    <rPh sb="3" eb="5">
      <t>ショクイン</t>
    </rPh>
    <rPh sb="5" eb="7">
      <t>タイショク</t>
    </rPh>
    <rPh sb="7" eb="9">
      <t>テアテ</t>
    </rPh>
    <rPh sb="9" eb="11">
      <t>キキン</t>
    </rPh>
    <phoneticPr fontId="2"/>
  </si>
  <si>
    <t>磐田市公共施設整備基金</t>
    <rPh sb="3" eb="5">
      <t>コウキョウ</t>
    </rPh>
    <rPh sb="5" eb="11">
      <t>シセツセイビキキン</t>
    </rPh>
    <phoneticPr fontId="2"/>
  </si>
  <si>
    <t>磐田市しっぺいこども福祉基金</t>
    <rPh sb="10" eb="14">
      <t>フクシキキン</t>
    </rPh>
    <phoneticPr fontId="2"/>
  </si>
  <si>
    <t>▲0</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</si>
  <si>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</si>
  <si>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</si>
  <si>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</si>
  <si>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</si>
  <si>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</si>
  <si>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</si>
  <si>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</si>
  <si>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</si>
  <si>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</si>
  <si>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</si>
  <si>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準元利償還金の減少や交付税措置の高い有利な条件の起債の活用などにより、将来負担比率、実質公債費比率ともに類似団体平均と比較して低くなっている。
今後は、大型事業の進捗によって一時的に起債残高が増加することが想定されるため、引き続き交付税措置の高い有利な条件の起債や基金を活用し、適切かつ計画的な財政運営に努めていく。</t>
    <phoneticPr fontId="5"/>
  </si>
  <si>
    <t>　将来負担比率は、合併特例債などの交付税措置の高い有利な条件の起債を活用したことなどにより令和５年度も数値なしとなった。一方で、有形固定資産減価償却率は類似団体平均よりも高く上昇傾向にある。当市が所有する公共施設は、昭和40年代から50年代に建設されたものが多く、その更新時期が20～30年後に集中することが予想される。令和４年３月に改訂した公共施設等総合管理計画に基づき、施設の統廃合や更新、長寿命化対策などを計画的に進め、将来に過度な負担が生じないよう努める。起債残高については、今後も公共施設整備に伴い一時的に増加が見込まれることから、引き続き起債の抑制に取り組むとともに、有利な条件の起債の活用等により、将来負担比率が過度に上昇しないよう配慮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</si>
</sst>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2F7E16-150B-40AD-9423-124BCCCB6E0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AE9A-41E9-BD8B-8280B91A2A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79752</c:v>
                </c:pt>
                <c:pt idx="1">
                  <c:v>87743</c:v>
                </c:pt>
                <c:pt idx="2">
                  <c:v>69050</c:v>
                </c:pt>
                <c:pt idx="3">
                  <c:v>37319</c:v>
                </c:pt>
                <c:pt idx="4">
                  <c:v>50363</c:v>
                </c:pt>
              </c:numCache>
            </c:numRef>
          </c:val>
          <c:smooth val="0"/>
          <c:extLst>
            <c:ext xmlns:c16="http://schemas.microsoft.com/office/drawing/2014/chart" uri="{C3380CC4-5D6E-409C-BE32-E72D297353CC}">
              <c16:uniqueId val="{00000001-AE9A-41E9-BD8B-8280B91A2A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2.29</c:v>
                </c:pt>
                <c:pt idx="1">
                  <c:v>2.71</c:v>
                </c:pt>
                <c:pt idx="2">
                  <c:v>6.76</c:v>
                </c:pt>
                <c:pt idx="3">
                  <c:v>8.7200000000000006</c:v>
                </c:pt>
                <c:pt idx="4">
                  <c:v>8.25</c:v>
                </c:pt>
              </c:numCache>
            </c:numRef>
          </c:val>
          <c:extLst>
            <c:ext xmlns:c16="http://schemas.microsoft.com/office/drawing/2014/chart" uri="{C3380CC4-5D6E-409C-BE32-E72D297353CC}">
              <c16:uniqueId val="{00000000-7691-464B-9F69-2E599FC26A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21.56</c:v>
                </c:pt>
                <c:pt idx="1">
                  <c:v>18.82</c:v>
                </c:pt>
                <c:pt idx="2">
                  <c:v>19.5</c:v>
                </c:pt>
                <c:pt idx="3">
                  <c:v>20.399999999999999</c:v>
                </c:pt>
                <c:pt idx="4">
                  <c:v>20.65</c:v>
                </c:pt>
              </c:numCache>
            </c:numRef>
          </c:val>
          <c:extLst>
            <c:ext xmlns:c16="http://schemas.microsoft.com/office/drawing/2014/chart" uri="{C3380CC4-5D6E-409C-BE32-E72D297353CC}">
              <c16:uniqueId val="{00000001-7691-464B-9F69-2E599FC26A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-3.37</c:v>
                </c:pt>
                <c:pt idx="1">
                  <c:v>-2.91</c:v>
                </c:pt>
                <c:pt idx="2">
                  <c:v>4.1900000000000004</c:v>
                </c:pt>
                <c:pt idx="3">
                  <c:v>-1.56</c:v>
                </c:pt>
                <c:pt idx="4">
                  <c:v>-3.74</c:v>
                </c:pt>
              </c:numCache>
            </c:numRef>
          </c:val>
          <c:smooth val="0"/>
          <c:extLst>
            <c:ext xmlns:c16="http://schemas.microsoft.com/office/drawing/2014/chart" uri="{C3380CC4-5D6E-409C-BE32-E72D297353CC}">
              <c16:uniqueId val="{00000002-7691-464B-9F69-2E599FC26A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5B-4821-BA34-34FAFE2692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5B-4821-BA34-34FAFE2692AD}"/>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F5B-4821-BA34-34FAFE2692A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3-BF5B-4821-BA34-34FAFE2692A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0.77</c:v>
                </c:pt>
                <c:pt idx="2">
                  <c:v>#N/A</c:v>
                </c:pt>
                <c:pt idx="3">
                  <c:v>0.64</c:v>
                </c:pt>
                <c:pt idx="4">
                  <c:v>#N/A</c:v>
                </c:pt>
                <c:pt idx="5">
                  <c:v>0.61</c:v>
                </c:pt>
                <c:pt idx="6">
                  <c:v>#N/A</c:v>
                </c:pt>
                <c:pt idx="7">
                  <c:v>0.37</c:v>
                </c:pt>
                <c:pt idx="8">
                  <c:v>#N/A</c:v>
                </c:pt>
                <c:pt idx="9">
                  <c:v>0.31</c:v>
                </c:pt>
              </c:numCache>
            </c:numRef>
          </c:val>
          <c:extLst>
            <c:ext xmlns:c16="http://schemas.microsoft.com/office/drawing/2014/chart" uri="{C3380CC4-5D6E-409C-BE32-E72D297353CC}">
              <c16:uniqueId val="{00000004-BF5B-4821-BA34-34FAFE2692A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0.97</c:v>
                </c:pt>
                <c:pt idx="2">
                  <c:v>#N/A</c:v>
                </c:pt>
                <c:pt idx="3">
                  <c:v>0.93</c:v>
                </c:pt>
                <c:pt idx="4">
                  <c:v>#N/A</c:v>
                </c:pt>
                <c:pt idx="5">
                  <c:v>1.25</c:v>
                </c:pt>
                <c:pt idx="6">
                  <c:v>#N/A</c:v>
                </c:pt>
                <c:pt idx="7">
                  <c:v>2.16</c:v>
                </c:pt>
                <c:pt idx="8">
                  <c:v>#N/A</c:v>
                </c:pt>
                <c:pt idx="9">
                  <c:v>1.34</c:v>
                </c:pt>
              </c:numCache>
            </c:numRef>
          </c:val>
          <c:extLst>
            <c:ext xmlns:c16="http://schemas.microsoft.com/office/drawing/2014/chart" uri="{C3380CC4-5D6E-409C-BE32-E72D297353CC}">
              <c16:uniqueId val="{00000005-BF5B-4821-BA34-34FAFE2692A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1.25</c:v>
                </c:pt>
                <c:pt idx="2">
                  <c:v>#N/A</c:v>
                </c:pt>
                <c:pt idx="3">
                  <c:v>2.13</c:v>
                </c:pt>
                <c:pt idx="4">
                  <c:v>#N/A</c:v>
                </c:pt>
                <c:pt idx="5">
                  <c:v>2.85</c:v>
                </c:pt>
                <c:pt idx="6">
                  <c:v>#N/A</c:v>
                </c:pt>
                <c:pt idx="7">
                  <c:v>3.6</c:v>
                </c:pt>
                <c:pt idx="8">
                  <c:v>#N/A</c:v>
                </c:pt>
                <c:pt idx="9">
                  <c:v>4.3099999999999996</c:v>
                </c:pt>
              </c:numCache>
            </c:numRef>
          </c:val>
          <c:extLst>
            <c:ext xmlns:c16="http://schemas.microsoft.com/office/drawing/2014/chart" uri="{C3380CC4-5D6E-409C-BE32-E72D297353CC}">
              <c16:uniqueId val="{00000006-BF5B-4821-BA34-34FAFE2692A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4.88</c:v>
                </c:pt>
                <c:pt idx="2">
                  <c:v>#N/A</c:v>
                </c:pt>
                <c:pt idx="3">
                  <c:v>4.99</c:v>
                </c:pt>
                <c:pt idx="4">
                  <c:v>#N/A</c:v>
                </c:pt>
                <c:pt idx="5">
                  <c:v>5.04</c:v>
                </c:pt>
                <c:pt idx="6">
                  <c:v>#N/A</c:v>
                </c:pt>
                <c:pt idx="7">
                  <c:v>5.27</c:v>
                </c:pt>
                <c:pt idx="8">
                  <c:v>#N/A</c:v>
                </c:pt>
                <c:pt idx="9">
                  <c:v>5.63</c:v>
                </c:pt>
              </c:numCache>
            </c:numRef>
          </c:val>
          <c:extLst>
            <c:ext xmlns:c16="http://schemas.microsoft.com/office/drawing/2014/chart" uri="{C3380CC4-5D6E-409C-BE32-E72D297353CC}">
              <c16:uniqueId val="{00000007-BF5B-4821-BA34-34FAFE2692A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c:v>
                </c:pt>
                <c:pt idx="2">
                  <c:v>#N/A</c:v>
                </c:pt>
                <c:pt idx="3">
                  <c:v>5.55</c:v>
                </c:pt>
                <c:pt idx="4">
                  <c:v>#N/A</c:v>
                </c:pt>
                <c:pt idx="5">
                  <c:v>7.25</c:v>
                </c:pt>
                <c:pt idx="6">
                  <c:v>#N/A</c:v>
                </c:pt>
                <c:pt idx="7">
                  <c:v>8.86</c:v>
                </c:pt>
                <c:pt idx="8">
                  <c:v>#N/A</c:v>
                </c:pt>
                <c:pt idx="9">
                  <c:v>6.02</c:v>
                </c:pt>
              </c:numCache>
            </c:numRef>
          </c:val>
          <c:extLst>
            <c:ext xmlns:c16="http://schemas.microsoft.com/office/drawing/2014/chart" uri="{C3380CC4-5D6E-409C-BE32-E72D297353CC}">
              <c16:uniqueId val="{00000008-BF5B-4821-BA34-34FAFE2692A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2.29</c:v>
                </c:pt>
                <c:pt idx="2">
                  <c:v>#N/A</c:v>
                </c:pt>
                <c:pt idx="3">
                  <c:v>2.7</c:v>
                </c:pt>
                <c:pt idx="4">
                  <c:v>#N/A</c:v>
                </c:pt>
                <c:pt idx="5">
                  <c:v>6.76</c:v>
                </c:pt>
                <c:pt idx="6">
                  <c:v>#N/A</c:v>
                </c:pt>
                <c:pt idx="7">
                  <c:v>8.7200000000000006</c:v>
                </c:pt>
                <c:pt idx="8">
                  <c:v>#N/A</c:v>
                </c:pt>
                <c:pt idx="9">
                  <c:v>8.25</c:v>
                </c:pt>
              </c:numCache>
            </c:numRef>
          </c:val>
          <c:extLst>
            <c:ext xmlns:c16="http://schemas.microsoft.com/office/drawing/2014/chart" uri="{C3380CC4-5D6E-409C-BE32-E72D297353CC}">
              <c16:uniqueId val="{00000009-BF5B-4821-BA34-34FAFE2692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7760</c:v>
                </c:pt>
                <c:pt idx="5">
                  <c:v>7818</c:v>
                </c:pt>
                <c:pt idx="8">
                  <c:v>7878</c:v>
                </c:pt>
                <c:pt idx="11">
                  <c:v>7573</c:v>
                </c:pt>
                <c:pt idx="14">
                  <c:v>7653</c:v>
                </c:pt>
              </c:numCache>
            </c:numRef>
          </c:val>
          <c:extLst>
            <c:ext xmlns:c16="http://schemas.microsoft.com/office/drawing/2014/chart" uri="{C3380CC4-5D6E-409C-BE32-E72D297353CC}">
              <c16:uniqueId val="{00000000-C56E-45A5-9022-7A71AFFB94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6E-45A5-9022-7A71AFFB94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141</c:v>
                </c:pt>
                <c:pt idx="3">
                  <c:v>125</c:v>
                </c:pt>
                <c:pt idx="6">
                  <c:v>118</c:v>
                </c:pt>
                <c:pt idx="9">
                  <c:v>111</c:v>
                </c:pt>
                <c:pt idx="12">
                  <c:v>94</c:v>
                </c:pt>
              </c:numCache>
            </c:numRef>
          </c:val>
          <c:extLst>
            <c:ext xmlns:c16="http://schemas.microsoft.com/office/drawing/2014/chart" uri="{C3380CC4-5D6E-409C-BE32-E72D297353CC}">
              <c16:uniqueId val="{00000002-C56E-45A5-9022-7A71AFFB94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134</c:v>
                </c:pt>
                <c:pt idx="3">
                  <c:v>157</c:v>
                </c:pt>
                <c:pt idx="6">
                  <c:v>111</c:v>
                </c:pt>
                <c:pt idx="9">
                  <c:v>18</c:v>
                </c:pt>
                <c:pt idx="12">
                  <c:v>23</c:v>
                </c:pt>
              </c:numCache>
            </c:numRef>
          </c:val>
          <c:extLst>
            <c:ext xmlns:c16="http://schemas.microsoft.com/office/drawing/2014/chart" uri="{C3380CC4-5D6E-409C-BE32-E72D297353CC}">
              <c16:uniqueId val="{00000003-C56E-45A5-9022-7A71AFFB94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2941</c:v>
                </c:pt>
                <c:pt idx="3">
                  <c:v>2754</c:v>
                </c:pt>
                <c:pt idx="6">
                  <c:v>2666</c:v>
                </c:pt>
                <c:pt idx="9">
                  <c:v>2439</c:v>
                </c:pt>
                <c:pt idx="12">
                  <c:v>2283</c:v>
                </c:pt>
              </c:numCache>
            </c:numRef>
          </c:val>
          <c:extLst>
            <c:ext xmlns:c16="http://schemas.microsoft.com/office/drawing/2014/chart" uri="{C3380CC4-5D6E-409C-BE32-E72D297353CC}">
              <c16:uniqueId val="{00000004-C56E-45A5-9022-7A71AFFB94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6E-45A5-9022-7A71AFFB94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6E-45A5-9022-7A71AFFB94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5583</c:v>
                </c:pt>
                <c:pt idx="3">
                  <c:v>5656</c:v>
                </c:pt>
                <c:pt idx="6">
                  <c:v>5566</c:v>
                </c:pt>
                <c:pt idx="9">
                  <c:v>5297</c:v>
                </c:pt>
                <c:pt idx="12">
                  <c:v>5342</c:v>
                </c:pt>
              </c:numCache>
            </c:numRef>
          </c:val>
          <c:extLst>
            <c:ext xmlns:c16="http://schemas.microsoft.com/office/drawing/2014/chart" uri="{C3380CC4-5D6E-409C-BE32-E72D297353CC}">
              <c16:uniqueId val="{00000007-C56E-45A5-9022-7A71AFFB94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1039</c:v>
                </c:pt>
                <c:pt idx="2">
                  <c:v>#N/A</c:v>
                </c:pt>
                <c:pt idx="3">
                  <c:v>#N/A</c:v>
                </c:pt>
                <c:pt idx="4">
                  <c:v>874</c:v>
                </c:pt>
                <c:pt idx="5">
                  <c:v>#N/A</c:v>
                </c:pt>
                <c:pt idx="6">
                  <c:v>#N/A</c:v>
                </c:pt>
                <c:pt idx="7">
                  <c:v>583</c:v>
                </c:pt>
                <c:pt idx="8">
                  <c:v>#N/A</c:v>
                </c:pt>
                <c:pt idx="9">
                  <c:v>#N/A</c:v>
                </c:pt>
                <c:pt idx="10">
                  <c:v>292</c:v>
                </c:pt>
                <c:pt idx="11">
                  <c:v>#N/A</c:v>
                </c:pt>
                <c:pt idx="12">
                  <c:v>#N/A</c:v>
                </c:pt>
                <c:pt idx="13">
                  <c:v>89</c:v>
                </c:pt>
                <c:pt idx="14">
                  <c:v>#N/A</c:v>
                </c:pt>
              </c:numCache>
            </c:numRef>
          </c:val>
          <c:smooth val="0"/>
          <c:extLst>
            <c:ext xmlns:c16="http://schemas.microsoft.com/office/drawing/2014/chart" uri="{C3380CC4-5D6E-409C-BE32-E72D297353CC}">
              <c16:uniqueId val="{00000008-C56E-45A5-9022-7A71AFFB94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65674</c:v>
                </c:pt>
                <c:pt idx="5">
                  <c:v>66779</c:v>
                </c:pt>
                <c:pt idx="8">
                  <c:v>68333</c:v>
                </c:pt>
                <c:pt idx="11">
                  <c:v>65272</c:v>
                </c:pt>
                <c:pt idx="14">
                  <c:v>62620</c:v>
                </c:pt>
              </c:numCache>
            </c:numRef>
          </c:val>
          <c:extLst>
            <c:ext xmlns:c16="http://schemas.microsoft.com/office/drawing/2014/chart" uri="{C3380CC4-5D6E-409C-BE32-E72D297353CC}">
              <c16:uniqueId val="{00000000-A048-4C78-A2B6-5AA9B90B44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10362</c:v>
                </c:pt>
                <c:pt idx="5">
                  <c:v>10576</c:v>
                </c:pt>
                <c:pt idx="8">
                  <c:v>11128</c:v>
                </c:pt>
                <c:pt idx="11">
                  <c:v>11259</c:v>
                </c:pt>
                <c:pt idx="14">
                  <c:v>11478</c:v>
                </c:pt>
              </c:numCache>
            </c:numRef>
          </c:val>
          <c:extLst>
            <c:ext xmlns:c16="http://schemas.microsoft.com/office/drawing/2014/chart" uri="{C3380CC4-5D6E-409C-BE32-E72D297353CC}">
              <c16:uniqueId val="{00000001-A048-4C78-A2B6-5AA9B90B44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15394</c:v>
                </c:pt>
                <c:pt idx="5">
                  <c:v>15141</c:v>
                </c:pt>
                <c:pt idx="8">
                  <c:v>15476</c:v>
                </c:pt>
                <c:pt idx="11">
                  <c:v>14831</c:v>
                </c:pt>
                <c:pt idx="14">
                  <c:v>14484</c:v>
                </c:pt>
              </c:numCache>
            </c:numRef>
          </c:val>
          <c:extLst>
            <c:ext xmlns:c16="http://schemas.microsoft.com/office/drawing/2014/chart" uri="{C3380CC4-5D6E-409C-BE32-E72D297353CC}">
              <c16:uniqueId val="{00000002-A048-4C78-A2B6-5AA9B90B44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48-4C78-A2B6-5AA9B90B44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48-4C78-A2B6-5AA9B90B44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179</c:v>
                </c:pt>
                <c:pt idx="3">
                  <c:v>202</c:v>
                </c:pt>
                <c:pt idx="6">
                  <c:v>175</c:v>
                </c:pt>
                <c:pt idx="9">
                  <c:v>82</c:v>
                </c:pt>
                <c:pt idx="12">
                  <c:v>40</c:v>
                </c:pt>
              </c:numCache>
            </c:numRef>
          </c:val>
          <c:extLst>
            <c:ext xmlns:c16="http://schemas.microsoft.com/office/drawing/2014/chart" uri="{C3380CC4-5D6E-409C-BE32-E72D297353CC}">
              <c16:uniqueId val="{00000005-A048-4C78-A2B6-5AA9B90B44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9696</c:v>
                </c:pt>
                <c:pt idx="3">
                  <c:v>9655</c:v>
                </c:pt>
                <c:pt idx="6">
                  <c:v>9500</c:v>
                </c:pt>
                <c:pt idx="9">
                  <c:v>10074</c:v>
                </c:pt>
                <c:pt idx="12">
                  <c:v>9895</c:v>
                </c:pt>
              </c:numCache>
            </c:numRef>
          </c:val>
          <c:extLst>
            <c:ext xmlns:c16="http://schemas.microsoft.com/office/drawing/2014/chart" uri="{C3380CC4-5D6E-409C-BE32-E72D297353CC}">
              <c16:uniqueId val="{00000006-A048-4C78-A2B6-5AA9B90B44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376</c:v>
                </c:pt>
                <c:pt idx="3">
                  <c:v>271</c:v>
                </c:pt>
                <c:pt idx="6">
                  <c:v>190</c:v>
                </c:pt>
                <c:pt idx="9">
                  <c:v>227</c:v>
                </c:pt>
                <c:pt idx="12">
                  <c:v>267</c:v>
                </c:pt>
              </c:numCache>
            </c:numRef>
          </c:val>
          <c:extLst>
            <c:ext xmlns:c16="http://schemas.microsoft.com/office/drawing/2014/chart" uri="{C3380CC4-5D6E-409C-BE32-E72D297353CC}">
              <c16:uniqueId val="{00000007-A048-4C78-A2B6-5AA9B90B44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29963</c:v>
                </c:pt>
                <c:pt idx="3">
                  <c:v>28080</c:v>
                </c:pt>
                <c:pt idx="6">
                  <c:v>22955</c:v>
                </c:pt>
                <c:pt idx="9">
                  <c:v>20640</c:v>
                </c:pt>
                <c:pt idx="12">
                  <c:v>21321</c:v>
                </c:pt>
              </c:numCache>
            </c:numRef>
          </c:val>
          <c:extLst>
            <c:ext xmlns:c16="http://schemas.microsoft.com/office/drawing/2014/chart" uri="{C3380CC4-5D6E-409C-BE32-E72D297353CC}">
              <c16:uniqueId val="{00000008-A048-4C78-A2B6-5AA9B90B44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894</c:v>
                </c:pt>
                <c:pt idx="3">
                  <c:v>840</c:v>
                </c:pt>
                <c:pt idx="6">
                  <c:v>728</c:v>
                </c:pt>
                <c:pt idx="9">
                  <c:v>632</c:v>
                </c:pt>
                <c:pt idx="12">
                  <c:v>591</c:v>
                </c:pt>
              </c:numCache>
            </c:numRef>
          </c:val>
          <c:extLst>
            <c:ext xmlns:c16="http://schemas.microsoft.com/office/drawing/2014/chart" uri="{C3380CC4-5D6E-409C-BE32-E72D297353CC}">
              <c16:uniqueId val="{00000009-A048-4C78-A2B6-5AA9B90B44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50445</c:v>
                </c:pt>
                <c:pt idx="3">
                  <c:v>53372</c:v>
                </c:pt>
                <c:pt idx="6">
                  <c:v>56769</c:v>
                </c:pt>
                <c:pt idx="9">
                  <c:v>54982</c:v>
                </c:pt>
                <c:pt idx="12">
                  <c:v>54720</c:v>
                </c:pt>
              </c:numCache>
            </c:numRef>
          </c:val>
          <c:extLst>
            <c:ext xmlns:c16="http://schemas.microsoft.com/office/drawing/2014/chart" uri="{C3380CC4-5D6E-409C-BE32-E72D297353CC}">
              <c16:uniqueId val="{0000000A-A048-4C78-A2B6-5AA9B90B44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48-4C78-A2B6-5AA9B90B44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7924</c:v>
                </c:pt>
                <c:pt idx="1">
                  <c:v>8011</c:v>
                </c:pt>
                <c:pt idx="2">
                  <c:v>8322</c:v>
                </c:pt>
              </c:numCache>
            </c:numRef>
          </c:val>
          <c:extLst>
            <c:ext xmlns:c16="http://schemas.microsoft.com/office/drawing/2014/chart" uri="{C3380CC4-5D6E-409C-BE32-E72D297353CC}">
              <c16:uniqueId val="{00000000-AF86-43F6-B076-B82879216A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F86-43F6-B076-B82879216A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6517</c:v>
                </c:pt>
                <c:pt idx="1">
                  <c:v>5671</c:v>
                </c:pt>
                <c:pt idx="2">
                  <c:v>6601</c:v>
                </c:pt>
              </c:numCache>
            </c:numRef>
          </c:val>
          <c:extLst>
            <c:ext xmlns:c16="http://schemas.microsoft.com/office/drawing/2014/chart" uri="{C3380CC4-5D6E-409C-BE32-E72D297353CC}">
              <c16:uniqueId val="{00000002-AF86-43F6-B076-B82879216A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{9B5F0C3B-5A79-4183-8DA1-2C768DE64046}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392-4F80-8FB8-1D2065BA7C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{84989DA2-DAA6-4FC7-8675-B858119AB087}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92-4F80-8FB8-1D2065BA7C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{5F166348-28EF-42AF-9AB9-38637BC77027}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92-4F80-8FB8-1D2065BA7C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{3CD24C31-F3BF-4E97-9CE1-8DCC587E498B}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92-4F80-8FB8-1D2065BA7C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{AEFEFFA5-A8F8-4B24-84E7-3A86CB2C94A9}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92-4F80-8FB8-1D2065BA7CC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{91946211-FE81-436D-B5D7-D25E2E9D6E76}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392-4F80-8FB8-1D2065BA7CC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{692FB650-B748-4E26-A03F-893D9120ADCE}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392-4F80-8FB8-1D2065BA7CC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{369C0A38-4105-4286-87A5-EC20E80D8BA5}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392-4F80-8FB8-1D2065BA7CC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{EFFE62EC-DDA4-4249-A983-5ABAFC547B49}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392-4F80-8FB8-1D2065BA7C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64.900000000000006</c:v>
                </c:pt>
                <c:pt idx="8">
                  <c:v>65.8</c:v>
                </c:pt>
                <c:pt idx="16">
                  <c:v>66.599999999999994</c:v>
                </c:pt>
                <c:pt idx="24">
                  <c:v>68.400000000000006</c:v>
                </c:pt>
                <c:pt idx="32">
                  <c:v>69.8</c:v>
                </c:pt>
              </c:numCache>
            </c:numRef>
          </c:xVal>
          <c:yVal>
            <c:numRef>
              <c:f>公会計指標分析・財政指標組合せ分析表!$BP$51:$DC$51</c:f>
              <c:numCache>
                <c:formatCode>#,##0.0;"▲ "#,##0.0</c:formatCode>
                <c:ptCount val="40"/>
                <c:pt idx="0">
                  <c:v>0.3</c:v>
                </c:pt>
              </c:numCache>
            </c:numRef>
          </c:yVal>
          <c:smooth val="0"/>
          <c:extLst>
            <c:ext xmlns:c16="http://schemas.microsoft.com/office/drawing/2014/chart" uri="{C3380CC4-5D6E-409C-BE32-E72D297353CC}">
              <c16:uniqueId val="{00000009-B392-4F80-8FB8-1D2065BA7C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{E116018D-7B6B-4A3A-9608-80C84EBB8F7E}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392-4F80-8FB8-1D2065BA7C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{86873A25-EAFE-46BC-90ED-C060C2A3AD95}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92-4F80-8FB8-1D2065BA7C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{3D3F5B25-53D8-42AB-A1B9-84ABAA10EAC3}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92-4F80-8FB8-1D2065BA7C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{73056862-DCA7-4D60-ABA5-7548213D80E8}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92-4F80-8FB8-1D2065BA7C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{275FBCEC-06B3-4882-817C-3CCEF1D8B768}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92-4F80-8FB8-1D2065BA7CC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{AEA1BA76-EF2A-4F43-9711-0BACF0B07B1F}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392-4F80-8FB8-1D2065BA7CC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{1FBE4B6E-E16A-4FF1-A8AC-248669559912}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392-4F80-8FB8-1D2065BA7CC1}"/>
                </c:ext>
              </c:extLst>
            </c:dLbl>
            <c:dLbl>
              <c:idx val="24"/>
              <c:layout>
                <c:manualLayout>
                  <c:x val="-3.074658909190879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{CF2E1FCB-9BB7-4006-ADFA-DA4D3B4E91E2}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392-4F80-8FB8-1D2065BA7CC1}"/>
                </c:ext>
              </c:extLst>
            </c:dLbl>
            <c:dLbl>
              <c:idx val="32"/>
              <c:layout>
                <c:manualLayout>
                  <c:x val="-3.328491220855946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{F8D662B9-2F5E-40FF-9AB7-39526FED66A8}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392-4F80-8FB8-1D2065BA7C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B392-4F80-8FB8-1D2065BA7CC1}"/>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{677DF447-7FCA-4DF4-AE78-B61238D21301}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835-4484-9541-E90A2EDE7F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{7F259E36-AE0B-4309-A4A9-F121C6F6C712}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35-4484-9541-E90A2EDE7F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{A8D63AE3-11EF-4C22-9C4B-04627625ABD5}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35-4484-9541-E90A2EDE7F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{37F8E037-AAA8-4FAC-91CE-451349334511}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35-4484-9541-E90A2EDE7F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{EEE88287-EAAA-4EAF-AFB4-FDF3A7E24575}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35-4484-9541-E90A2EDE7FC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{A23B48A7-7E19-4C4D-B529-331655B4BCF4}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835-4484-9541-E90A2EDE7FC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{04DA7E3A-365E-4EBD-92A8-C03E95D01A61}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835-4484-9541-E90A2EDE7FC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{C54BFCA1-002D-4F34-945F-96443DB15543}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835-4484-9541-E90A2EDE7FC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{8C8A0626-F428-41D0-A74A-13D8287CC71F}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835-4484-9541-E90A2EDE7F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3.3</c:v>
                </c:pt>
                <c:pt idx="16">
                  <c:v>2.5</c:v>
                </c:pt>
                <c:pt idx="24">
                  <c:v>1.7</c:v>
                </c:pt>
                <c:pt idx="32">
                  <c:v>0.9</c:v>
                </c:pt>
              </c:numCache>
            </c:numRef>
          </c:xVal>
          <c:yVal>
            <c:numRef>
              <c:f>公会計指標分析・財政指標組合せ分析表!$BP$73:$DC$73</c:f>
              <c:numCache>
                <c:formatCode>#,##0.0;"▲ "#,##0.0</c:formatCode>
                <c:ptCount val="40"/>
                <c:pt idx="0">
                  <c:v>0.3</c:v>
                </c:pt>
              </c:numCache>
            </c:numRef>
          </c:yVal>
          <c:smooth val="0"/>
          <c:extLst>
            <c:ext xmlns:c16="http://schemas.microsoft.com/office/drawing/2014/chart" uri="{C3380CC4-5D6E-409C-BE32-E72D297353CC}">
              <c16:uniqueId val="{00000009-D835-4484-9541-E90A2EDE7F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{A16E27DF-54AC-41FF-80DD-31940A4DC36D}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835-4484-9541-E90A2EDE7F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{854507DD-AFC2-4D3F-A4CA-1C083A03087B}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35-4484-9541-E90A2EDE7F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{DCA22BAA-BDC6-4F4C-856F-17DD59913498}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35-4484-9541-E90A2EDE7F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{79E85032-90C1-4992-9694-4F0FD2236ED1}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35-4484-9541-E90A2EDE7F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{1886CCA7-7970-40ED-B620-574958D26B50}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35-4484-9541-E90A2EDE7FC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{0564121E-5EE9-4302-9121-07A862E17A23}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835-4484-9541-E90A2EDE7FC5}"/>
                </c:ext>
              </c:extLst>
            </c:dLbl>
            <c:dLbl>
              <c:idx val="16"/>
              <c:layout>
                <c:manualLayout>
                  <c:x val="-4.4905057365901176E-2"/>
                  <c:y val="-5.81047285888758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{D2A1BFE9-0CBC-413B-B3D2-09AECDDBBC5C}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835-4484-9541-E90A2EDE7FC5}"/>
                </c:ext>
              </c:extLst>
            </c:dLbl>
            <c:dLbl>
              <c:idx val="24"/>
              <c:layout>
                <c:manualLayout>
                  <c:x val="-2.569389881362629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{D19168B0-1523-42FC-86B1-EA12844869A5}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835-4484-9541-E90A2EDE7FC5}"/>
                </c:ext>
              </c:extLst>
            </c:dLbl>
            <c:dLbl>
              <c:idx val="32"/>
              <c:layout>
                <c:manualLayout>
                  <c:x val="-2.4112143789227984E-2"/>
                  <c:y val="-6.67285655867120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{9393488D-3525-4B61-9D3D-C5420E40B414}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835-4484-9541-E90A2EDE7F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D835-4484-9541-E90A2EDE7FC5}"/>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静岡県磐田市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主に下水道事業会計への繰出金減の影響による準元利償還金の減により、前年度比で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今後も大型事業が続くことや、老朽化した施設更新等に伴う財源確保のため、起債借入の増が想定されることから、投資的経費の見直し等を継続的に行い、起債残高の抑制に努めていく。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満期一括償還地方債の該当なし。基金は平成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日をもって廃止した。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静岡県磐田市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となった要因は、一般会計等において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災害復旧事業や地域振興基金造成などによる借入の増があるものの臨時財政対策債の減などにより地方債現在高の減等があったが、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下水道事業会計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の地方債に充てる一般会計等からの繰入見込額の増となったこと等によるものである。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今後は、大型事業の進捗に伴い一般会計等に係る地方債の現在高は増加する一方、企業債残高は減少傾向が継続することを見込んでいる。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充当可能財源は、前年度比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減となった要因は、磐田市公共施設整備基金や磐田市津波対策事業基金の取崩し等により充当可能基金が減となったこと、臨時財政対策債等の減により、地方債現在高等に係る基準財政需要額算入額が減となったことによるものである。充当可能基金については、今後の大型事業の進捗に伴い減少する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静岡県磐田市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体育施設管理事業や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市役所本庁舎長寿命化改修事業に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磐田市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海岸防潮堤整備事業に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磐田市津波対策事業基金約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億円、磐田市地域振興基金に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億円、磐田市職員退職手当基金に約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今後は海岸堤防整備事業等の大型事業の進捗により積み立て以上の取り崩しを予定していることから、残高は減少していく見込みである。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・磐田市津波対策事業基金：静岡県第４次地震被害想定の公表を受け、今後想定される津波から市民の生命、身体及び財産を守るための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津波対策事業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・磐田市地域振興基金：</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地域の連帯意識及びコミュニティの強化を推進し、もって地域振興を図るための事業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・磐田市職員退職手当基金：職員が退職した場合に支給する退職手当</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・磐田市公共施設整備基金：公共施設の整備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・磐田市しっぺいこども福祉基金：子ども・子育て支援活動及び地域保健福祉活動を推進するための事業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・磐田市津波対策事業基金：寄附金等を財源に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を積み立てた一方で、海岸堤防整備事業のため約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・磐田市地域振興基金：合併特例債を活用し、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・磐田市津波対策事業基金：ふるさと納税寄附金を主な財源として、令和８年度までの海岸堤防整備完了を目指し、計画的に積み立てと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取り崩しを行う。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・磐田市公共施設整備基金：小中一体校の整備や老朽化した施設更新等への充当により、今後残高は減少していくものと見込んでいるが</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計画的な積み立てと取り崩しを行っていく。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・磐田市しっぺいこども福祉基金：ふるさと納税寄附金を主な財源として、今後も計画的に積み立てと取り崩しを行う。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収支調整のため約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億円を取崩したものの、決算剰余金等の積み立てが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億円あったこと等により、令和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予算規模の拡大等による繰り入れの増加に伴う残高の減少が予想されるが、大規模自然災害の発生等、不測の事態に対する備えとして「磐田市中期財政見通し」上の目標値である「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億円を下回らない」を踏まえ残高を確保していく方針である。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DAA45C7-E345-40F0-AF47-209EC60A29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50558E9-03DB-465C-BC8B-F1002FD23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95E7D403-32E0-4DA6-9A25-05D866EF823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F1E1AD9-E500-46FC-9AD6-47DB99C81C8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25365B02-C9DE-46CF-8E91-4CEBBEE6F73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B7BFF49-9C63-494C-A7A9-342025A502D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44DEFC8C-56CF-445E-B792-DB7F45040AC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F5593CA7-3A56-45D1-8E18-188C88E678B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2371C2CF-FB1C-4B49-A691-3CBFF73EA52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31B88554-7597-43FE-B08A-262C10345F4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C91534E8-D2AA-476D-89CE-E2DA70D5EAD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8C98A405-08DB-4434-9914-BD05E8209D0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45105416-E330-4B71-8F34-038BEB2A591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176C700A-81A0-4F9A-86E2-F7927740903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EB1097FA-D37E-4BA4-8C42-145F34FA1BB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66BBB04-423E-4D5B-91F5-0873BCCFC87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4062CBE2-8202-4815-AD75-BB92034B4C6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47C8F74C-863B-4F28-B637-6FE30BBFC4A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D3BA099-872C-4A33-86B0-AEA3AB1B622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A40AD211-AC67-4F1C-BD82-F23243F5FDA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166,684
157,075
163.45
74,008,471
70,454,399
3,325,539
40,307,180
54,720,456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EFB8E507-3798-4139-A7A3-B0560DCBCFE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59ED47DF-A779-4619-A798-648DA88D81E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10961AAC-6DF9-4948-A7B9-1EC0BB648E6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41A1AD1F-84AB-4411-87BF-B7B2C488619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A9243789-9E01-48F3-95AF-16792C8A049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9B452266-EDC9-419E-9FDC-AE1605533BE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AB56084B-7962-4602-9664-4ABD1AE62C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9E76D7AF-BB9E-4A16-9345-B78F314D0E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261B47B1-BEC4-4BF1-B3E8-D81C8BA3D1D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B3BA2711-0B09-4077-A43A-6F9BBA53B00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1CAF4B91-5A7B-4214-90AB-7FA73DF2A7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C9714FED-A9DB-4629-80D8-81224C98B32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3D6E8334-5E72-4D2C-BD03-C016B5A8178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5113261-637E-43A9-A99E-B9CD7D9BB74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8E3781A0-56DA-4EF5-A8EE-F7C4C91538F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58EB7936-061C-4268-AAC0-BC05620FECB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ABEA2282-9F88-45CC-9BF7-E4B3F1F0B84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BEBD0A98-9457-4DE8-8B2E-A6A9D65CA1F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3D58B28E-3B59-4B0E-BE22-B8B5DE4E543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3117DD66-075D-497E-9E9D-95EFCB4E57A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E311BE31-9563-466B-ABB3-712E040A84F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3ADAE1CF-2218-4A76-B915-C390F5CE04A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A874BFB4-E446-4237-BAF1-4DAD3AAD92F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74DA7D47-AC15-432E-AF0E-C307EDD88BE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8DABD19C-0F43-42E1-9A3B-D441732471B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7A911F5-FD7C-4DAC-90CE-F98AEAD7268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EFB8129-6A13-49CF-819B-AD74D283637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A74466A5-3EF6-4DF1-B9DF-59D0B68306A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C1B75D17-3DB9-4923-BD40-F296142AA15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559D4464-0E51-406C-A3A6-F0CF1CD11E4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5D2F091E-5A75-4620-964D-4FCCFB6616C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F83EAF56-230C-47F8-A21D-063078EE2D0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DBCA8FB3-1B1F-4116-8D87-8C142E440EC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F9785062-2C5A-43D9-A43D-637A54673F9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3B3041BE-9E9E-4EC2-9117-2617DBD728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年々上昇しており類似団体平均と比較して高い傾向が続いている。資産のうち、全体に占める割合の多いインフラ資産や学校施設の有形固定資産減価償却率が類似団体平均に比べて高い傾向にあることが影響している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今後も公共施設等総合管理計画に基づき、施設の統廃合や更新、長寿命化対策などを計画的に進め、将来に過度な負担が生じないよう努める。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2FD4835A-AF7A-4136-9BBF-2F6434745E5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75F94496-F300-40EA-9890-5D03EA902EB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FF0D9C5E-A3D5-4C5F-ACFF-F0B990B6190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C88265FC-7D4F-443A-B3D7-428BD4227F8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76683BC1-17CC-4734-9294-45BE34115D8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B0D2601E-61F9-46B6-BA9E-88CC5D1415C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AABC12F4-B356-4A5E-9901-FD2B32E2F60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29545EE5-B525-4805-A605-27DD472C0E6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1B543F01-BF8F-4835-B3E0-6C26B21C588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B8F4686F-16EE-4EB0-BBAE-65E90B615D5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7D8163BD-E5CD-47D0-AB0C-C236277612F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A52B497E-A117-464D-9401-137D9E6F50D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29BCFD44-BA95-4571-9DC9-293B341DA3D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548EEA2-14CB-4330-974F-A78D341E2BD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9147F0E-397F-486B-BA09-C43C6403EFF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0004F90-FFC0-474F-B18E-0DC78C15B57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3" name="直線コネクタ 72">
          <a:extLst>
            <a:ext uri="{FF2B5EF4-FFF2-40B4-BE49-F238E27FC236}">
              <a16:creationId xmlns:a16="http://schemas.microsoft.com/office/drawing/2014/main" id="{E609129A-5FD7-452B-9CCF-4210E8587F4F}"/>
            </a:ext>
          </a:extLst>
        </xdr:cNvPr>
        <xdr:cNvCxnSpPr/>
      </xdr:nvCxnSpPr>
      <xdr:spPr>
        <a:xfrm flipV="1">
          <a:off x="4760595" y="5445972"/>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4" name="有形固定資産減価償却率最小値テキスト">
          <a:extLst>
            <a:ext uri="{FF2B5EF4-FFF2-40B4-BE49-F238E27FC236}">
              <a16:creationId xmlns:a16="http://schemas.microsoft.com/office/drawing/2014/main" id="{CC86F36E-3B95-4F44-B19A-80F943487D15}"/>
            </a:ext>
          </a:extLst>
        </xdr:cNvPr>
        <xdr:cNvSpPr txBox="1"/>
      </xdr:nvSpPr>
      <xdr:spPr>
        <a:xfrm>
          <a:off x="4813300" y="665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5" name="直線コネクタ 74">
          <a:extLst>
            <a:ext uri="{FF2B5EF4-FFF2-40B4-BE49-F238E27FC236}">
              <a16:creationId xmlns:a16="http://schemas.microsoft.com/office/drawing/2014/main" id="{787A7C4E-0443-49ED-ACC8-FDDEC16ACB62}"/>
            </a:ext>
          </a:extLst>
        </xdr:cNvPr>
        <xdr:cNvCxnSpPr/>
      </xdr:nvCxnSpPr>
      <xdr:spPr>
        <a:xfrm>
          <a:off x="4673600" y="66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6" name="有形固定資産減価償却率最大値テキスト">
          <a:extLst>
            <a:ext uri="{FF2B5EF4-FFF2-40B4-BE49-F238E27FC236}">
              <a16:creationId xmlns:a16="http://schemas.microsoft.com/office/drawing/2014/main" id="{5FBD938F-146F-40BE-BAB1-D17623077481}"/>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7" name="直線コネクタ 76">
          <a:extLst>
            <a:ext uri="{FF2B5EF4-FFF2-40B4-BE49-F238E27FC236}">
              <a16:creationId xmlns:a16="http://schemas.microsoft.com/office/drawing/2014/main" id="{C0D96884-F0E5-4C18-8808-950FE915D84C}"/>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154322</xdr:rowOff>
    </xdr:from>
    <xdr:ext cx="405111" cy="259045"/>
    <xdr:sp macro="" textlink="">
      <xdr:nvSpPr>
        <xdr:cNvPr id="78" name="有形固定資産減価償却率平均値テキスト">
          <a:extLst>
            <a:ext uri="{FF2B5EF4-FFF2-40B4-BE49-F238E27FC236}">
              <a16:creationId xmlns:a16="http://schemas.microsoft.com/office/drawing/2014/main" id="{85B9C6C2-67CA-4E54-93D3-9FFCEEEC0C3D}"/>
            </a:ext>
          </a:extLst>
        </xdr:cNvPr>
        <xdr:cNvSpPr txBox="1"/>
      </xdr:nvSpPr>
      <xdr:spPr>
        <a:xfrm>
          <a:off x="4813300" y="5897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9" name="フローチャート: 判断 78">
          <a:extLst>
            <a:ext uri="{FF2B5EF4-FFF2-40B4-BE49-F238E27FC236}">
              <a16:creationId xmlns:a16="http://schemas.microsoft.com/office/drawing/2014/main" id="{EE0E9A47-52F2-4648-8A9B-87FFD0AB3C9A}"/>
            </a:ext>
          </a:extLst>
        </xdr:cNvPr>
        <xdr:cNvSpPr/>
      </xdr:nvSpPr>
      <xdr:spPr>
        <a:xfrm>
          <a:off x="4711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0" name="フローチャート: 判断 79">
          <a:extLst>
            <a:ext uri="{FF2B5EF4-FFF2-40B4-BE49-F238E27FC236}">
              <a16:creationId xmlns:a16="http://schemas.microsoft.com/office/drawing/2014/main" id="{CBA5FEA2-FAAA-45C2-93E0-4B5BA785C7FD}"/>
            </a:ext>
          </a:extLst>
        </xdr:cNvPr>
        <xdr:cNvSpPr/>
      </xdr:nvSpPr>
      <xdr:spPr>
        <a:xfrm>
          <a:off x="4000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1" name="フローチャート: 判断 80">
          <a:extLst>
            <a:ext uri="{FF2B5EF4-FFF2-40B4-BE49-F238E27FC236}">
              <a16:creationId xmlns:a16="http://schemas.microsoft.com/office/drawing/2014/main" id="{684D75BC-39D3-4A14-967F-6D39EB913171}"/>
            </a:ext>
          </a:extLst>
        </xdr:cNvPr>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2" name="フローチャート: 判断 81">
          <a:extLst>
            <a:ext uri="{FF2B5EF4-FFF2-40B4-BE49-F238E27FC236}">
              <a16:creationId xmlns:a16="http://schemas.microsoft.com/office/drawing/2014/main" id="{22B0F68E-B65A-47E9-9B86-91B38B8C5DE8}"/>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3" name="フローチャート: 判断 82">
          <a:extLst>
            <a:ext uri="{FF2B5EF4-FFF2-40B4-BE49-F238E27FC236}">
              <a16:creationId xmlns:a16="http://schemas.microsoft.com/office/drawing/2014/main" id="{82E4999F-BE66-4575-A942-66B9A88AECD9}"/>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AED7387-0A98-40F3-942D-1976458B790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B6E1BE7-5760-4DF1-9EA9-1C24B7D9F0A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6D8A0D9-669B-485C-8249-D641D9CF679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32B318D-4728-42B9-86C4-6FB7EFEDFB9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D798794-A0A1-42EC-AD28-D7843494CBD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76412</xdr:rowOff>
    </xdr:from>
    <xdr:to>
      <xdr:col>23</xdr:col>
      <xdr:colOff>136525</xdr:colOff>
      <xdr:row>33</xdr:row>
      <xdr:rowOff>6562</xdr:rowOff>
    </xdr:to>
    <xdr:sp macro="" textlink="">
      <xdr:nvSpPr>
        <xdr:cNvPr id="89" name="楕円 88">
          <a:extLst>
            <a:ext uri="{FF2B5EF4-FFF2-40B4-BE49-F238E27FC236}">
              <a16:creationId xmlns:a16="http://schemas.microsoft.com/office/drawing/2014/main" id="{600426E7-E0BE-48A3-801D-B6239219031C}"/>
            </a:ext>
          </a:extLst>
        </xdr:cNvPr>
        <xdr:cNvSpPr/>
      </xdr:nvSpPr>
      <xdr:spPr>
        <a:xfrm>
          <a:off x="4711700" y="63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54839</xdr:rowOff>
    </xdr:from>
    <xdr:ext cx="405111" cy="259045"/>
    <xdr:sp macro="" textlink="">
      <xdr:nvSpPr>
        <xdr:cNvPr id="90" name="有形固定資産減価償却率該当値テキスト">
          <a:extLst>
            <a:ext uri="{FF2B5EF4-FFF2-40B4-BE49-F238E27FC236}">
              <a16:creationId xmlns:a16="http://schemas.microsoft.com/office/drawing/2014/main" id="{302EA368-4875-442A-86B4-77E0BAEF0437}"/>
            </a:ext>
          </a:extLst>
        </xdr:cNvPr>
        <xdr:cNvSpPr txBox="1"/>
      </xdr:nvSpPr>
      <xdr:spPr>
        <a:xfrm>
          <a:off x="4813300" y="6312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91" name="楕円 90">
          <a:extLst>
            <a:ext uri="{FF2B5EF4-FFF2-40B4-BE49-F238E27FC236}">
              <a16:creationId xmlns:a16="http://schemas.microsoft.com/office/drawing/2014/main" id="{62388287-DBAB-4C26-80BC-547EA01F69C3}"/>
            </a:ext>
          </a:extLst>
        </xdr:cNvPr>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127212</xdr:rowOff>
    </xdr:to>
    <xdr:cxnSp macro="">
      <xdr:nvCxnSpPr>
        <xdr:cNvPr id="92" name="直線コネクタ 91">
          <a:extLst>
            <a:ext uri="{FF2B5EF4-FFF2-40B4-BE49-F238E27FC236}">
              <a16:creationId xmlns:a16="http://schemas.microsoft.com/office/drawing/2014/main" id="{965ECA81-86D0-4CE0-8486-9D5C6B23B1D5}"/>
            </a:ext>
          </a:extLst>
        </xdr:cNvPr>
        <xdr:cNvCxnSpPr/>
      </xdr:nvCxnSpPr>
      <xdr:spPr>
        <a:xfrm>
          <a:off x="4051300" y="633476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93" name="楕円 92">
          <a:extLst>
            <a:ext uri="{FF2B5EF4-FFF2-40B4-BE49-F238E27FC236}">
              <a16:creationId xmlns:a16="http://schemas.microsoft.com/office/drawing/2014/main" id="{298D920D-0B75-4303-BEB8-AA04A86AB32D}"/>
            </a:ext>
          </a:extLst>
        </xdr:cNvPr>
        <xdr:cNvSpPr/>
      </xdr:nvSpPr>
      <xdr:spPr>
        <a:xfrm>
          <a:off x="3238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76835</xdr:rowOff>
    </xdr:to>
    <xdr:cxnSp macro="">
      <xdr:nvCxnSpPr>
        <xdr:cNvPr id="94" name="直線コネクタ 93">
          <a:extLst>
            <a:ext uri="{FF2B5EF4-FFF2-40B4-BE49-F238E27FC236}">
              <a16:creationId xmlns:a16="http://schemas.microsoft.com/office/drawing/2014/main" id="{C327F28D-C8FB-4CC2-9F4A-686955B0E081}"/>
            </a:ext>
          </a:extLst>
        </xdr:cNvPr>
        <xdr:cNvCxnSpPr/>
      </xdr:nvCxnSpPr>
      <xdr:spPr>
        <a:xfrm>
          <a:off x="3289300" y="626999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103928</xdr:rowOff>
    </xdr:from>
    <xdr:to>
      <xdr:col>11</xdr:col>
      <xdr:colOff>187325</xdr:colOff>
      <xdr:row>32</xdr:row>
      <xdr:rowOff>34078</xdr:rowOff>
    </xdr:to>
    <xdr:sp macro="" textlink="">
      <xdr:nvSpPr>
        <xdr:cNvPr id="95" name="楕円 94">
          <a:extLst>
            <a:ext uri="{FF2B5EF4-FFF2-40B4-BE49-F238E27FC236}">
              <a16:creationId xmlns:a16="http://schemas.microsoft.com/office/drawing/2014/main" id="{3B24CA82-C423-4FCB-9F9A-4DFE28066C5C}"/>
            </a:ext>
          </a:extLst>
        </xdr:cNvPr>
        <xdr:cNvSpPr/>
      </xdr:nvSpPr>
      <xdr:spPr>
        <a:xfrm>
          <a:off x="2476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154728</xdr:rowOff>
    </xdr:from>
    <xdr:to>
      <xdr:col>15</xdr:col>
      <xdr:colOff>136525</xdr:colOff>
      <xdr:row>32</xdr:row>
      <xdr:rowOff>12065</xdr:rowOff>
    </xdr:to>
    <xdr:cxnSp macro="">
      <xdr:nvCxnSpPr>
        <xdr:cNvPr id="96" name="直線コネクタ 95">
          <a:extLst>
            <a:ext uri="{FF2B5EF4-FFF2-40B4-BE49-F238E27FC236}">
              <a16:creationId xmlns:a16="http://schemas.microsoft.com/office/drawing/2014/main" id="{CE4C3A9C-1466-45C2-8533-768AB3C039D0}"/>
            </a:ext>
          </a:extLst>
        </xdr:cNvPr>
        <xdr:cNvCxnSpPr/>
      </xdr:nvCxnSpPr>
      <xdr:spPr>
        <a:xfrm>
          <a:off x="2527300" y="6241203"/>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71543</xdr:rowOff>
    </xdr:from>
    <xdr:to>
      <xdr:col>7</xdr:col>
      <xdr:colOff>187325</xdr:colOff>
      <xdr:row>32</xdr:row>
      <xdr:rowOff>1693</xdr:rowOff>
    </xdr:to>
    <xdr:sp macro="" textlink="">
      <xdr:nvSpPr>
        <xdr:cNvPr id="97" name="楕円 96">
          <a:extLst>
            <a:ext uri="{FF2B5EF4-FFF2-40B4-BE49-F238E27FC236}">
              <a16:creationId xmlns:a16="http://schemas.microsoft.com/office/drawing/2014/main" id="{CE75F69D-6F0C-4990-9BB3-ADB5B9AB9D6B}"/>
            </a:ext>
          </a:extLst>
        </xdr:cNvPr>
        <xdr:cNvSpPr/>
      </xdr:nvSpPr>
      <xdr:spPr>
        <a:xfrm>
          <a:off x="1714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122343</xdr:rowOff>
    </xdr:from>
    <xdr:to>
      <xdr:col>11</xdr:col>
      <xdr:colOff>136525</xdr:colOff>
      <xdr:row>31</xdr:row>
      <xdr:rowOff>154728</xdr:rowOff>
    </xdr:to>
    <xdr:cxnSp macro="">
      <xdr:nvCxnSpPr>
        <xdr:cNvPr id="98" name="直線コネクタ 97">
          <a:extLst>
            <a:ext uri="{FF2B5EF4-FFF2-40B4-BE49-F238E27FC236}">
              <a16:creationId xmlns:a16="http://schemas.microsoft.com/office/drawing/2014/main" id="{097ADA6D-AF3F-4DE4-83D8-48170A81E005}"/>
            </a:ext>
          </a:extLst>
        </xdr:cNvPr>
        <xdr:cNvCxnSpPr/>
      </xdr:nvCxnSpPr>
      <xdr:spPr>
        <a:xfrm>
          <a:off x="1765300" y="620881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70925</xdr:rowOff>
    </xdr:from>
    <xdr:ext cx="405111" cy="259045"/>
    <xdr:sp macro="" textlink="">
      <xdr:nvSpPr>
        <xdr:cNvPr id="99" name="n_1aveValue有形固定資産減価償却率">
          <a:extLst>
            <a:ext uri="{FF2B5EF4-FFF2-40B4-BE49-F238E27FC236}">
              <a16:creationId xmlns:a16="http://schemas.microsoft.com/office/drawing/2014/main" id="{3BA00188-43BE-485D-9242-38996E88A398}"/>
            </a:ext>
          </a:extLst>
        </xdr:cNvPr>
        <xdr:cNvSpPr txBox="1"/>
      </xdr:nvSpPr>
      <xdr:spPr>
        <a:xfrm>
          <a:off x="38360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100" name="n_2aveValue有形固定資産減価償却率">
          <a:extLst>
            <a:ext uri="{FF2B5EF4-FFF2-40B4-BE49-F238E27FC236}">
              <a16:creationId xmlns:a16="http://schemas.microsoft.com/office/drawing/2014/main" id="{7DB09F79-0EB0-4173-B4CC-05BEFCA3DE5B}"/>
            </a:ext>
          </a:extLst>
        </xdr:cNvPr>
        <xdr:cNvSpPr txBox="1"/>
      </xdr:nvSpPr>
      <xdr:spPr>
        <a:xfrm>
          <a:off x="3086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1" name="n_3aveValue有形固定資産減価償却率">
          <a:extLst>
            <a:ext uri="{FF2B5EF4-FFF2-40B4-BE49-F238E27FC236}">
              <a16:creationId xmlns:a16="http://schemas.microsoft.com/office/drawing/2014/main" id="{21917546-40F0-494D-A2A2-71377FA2DB05}"/>
            </a:ext>
          </a:extLst>
        </xdr:cNvPr>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2" name="n_4aveValue有形固定資産減価償却率">
          <a:extLst>
            <a:ext uri="{FF2B5EF4-FFF2-40B4-BE49-F238E27FC236}">
              <a16:creationId xmlns:a16="http://schemas.microsoft.com/office/drawing/2014/main" id="{FC27E5BA-2973-441C-BCB8-7BCD09860294}"/>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103" name="n_1mainValue有形固定資産減価償却率">
          <a:extLst>
            <a:ext uri="{FF2B5EF4-FFF2-40B4-BE49-F238E27FC236}">
              <a16:creationId xmlns:a16="http://schemas.microsoft.com/office/drawing/2014/main" id="{FFEEA076-16C4-4F2F-9470-328ABB000BDF}"/>
            </a:ext>
          </a:extLst>
        </xdr:cNvPr>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4" name="n_2mainValue有形固定資産減価償却率">
          <a:extLst>
            <a:ext uri="{FF2B5EF4-FFF2-40B4-BE49-F238E27FC236}">
              <a16:creationId xmlns:a16="http://schemas.microsoft.com/office/drawing/2014/main" id="{17D392BA-817E-4299-81C1-A106025E71BA}"/>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25205</xdr:rowOff>
    </xdr:from>
    <xdr:ext cx="405111" cy="259045"/>
    <xdr:sp macro="" textlink="">
      <xdr:nvSpPr>
        <xdr:cNvPr id="105" name="n_3mainValue有形固定資産減価償却率">
          <a:extLst>
            <a:ext uri="{FF2B5EF4-FFF2-40B4-BE49-F238E27FC236}">
              <a16:creationId xmlns:a16="http://schemas.microsoft.com/office/drawing/2014/main" id="{27AE698A-89FB-41C1-A638-42D8AA873FF6}"/>
            </a:ext>
          </a:extLst>
        </xdr:cNvPr>
        <xdr:cNvSpPr txBox="1"/>
      </xdr:nvSpPr>
      <xdr:spPr>
        <a:xfrm>
          <a:off x="2324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164270</xdr:rowOff>
    </xdr:from>
    <xdr:ext cx="405111" cy="259045"/>
    <xdr:sp macro="" textlink="">
      <xdr:nvSpPr>
        <xdr:cNvPr id="106" name="n_4mainValue有形固定資産減価償却率">
          <a:extLst>
            <a:ext uri="{FF2B5EF4-FFF2-40B4-BE49-F238E27FC236}">
              <a16:creationId xmlns:a16="http://schemas.microsoft.com/office/drawing/2014/main" id="{292DC591-D874-40B2-9933-0EAB53233617}"/>
            </a:ext>
          </a:extLst>
        </xdr:cNvPr>
        <xdr:cNvSpPr txBox="1"/>
      </xdr:nvSpPr>
      <xdr:spPr>
        <a:xfrm>
          <a:off x="15627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C8F8097-892C-4F4B-B668-6EE3D1C2758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57A9B05-7FCB-4E69-8457-819E1CC8F44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D09BF2DD-F115-4295-BA18-AC27F35FB22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019E52C-514E-4A96-BE7B-432CEDCB4EE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D1ECCD0-85C5-4562-B23F-EFFB865932B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D696B42-956E-40B9-97F0-B6E41C6B379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A730907-DB15-41AF-8992-BE889D68A2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37C7B0C-A547-46D6-A731-009277369B8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BE68598-7D1A-4885-9773-F7A228414C3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ADDBACE-292F-462F-8818-3DACDF4FC8C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63DA2B5-5E00-42D6-811A-F2EB55EA2D8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80E251C-CB0E-4285-B237-4164A422688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F581DB1-2AC6-4796-A078-F974F7256DF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債務償還比率については、令和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年度は前年度を上回り、類似団体平均においても上回った。主な要因としては、下水道事業会計の企業債償還が進み起債残高が減少しているものの、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将来負担額から差し引く充当可能基金が減少し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たことなどが考えられる。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今後も公共施設の更新など大型事業の進捗に伴い歳出が増加することが想定されるため、新規借り入れについては十分に検討し、財政の健全化に努めていく。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0367F2E-E4CF-498A-BB0D-11E1B25BDAC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355E5B1-866C-4829-9ADC-3D4F9A05945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7F90781-1F46-4BDD-911B-37961168712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74B9382-D8DF-4DD7-AD02-E611B313EC7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2B4A9F29-5F1F-47F7-BB62-C02BADD3E47E}"/>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C43C5624-5997-4E16-BE92-1AD1887C320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2EBFEEB4-FFA6-4A03-AD34-4392BBF5692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41132BD-911C-464E-B9A8-A4484D196F3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CA4F200E-9F83-418F-9B0A-D331589834B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41E143D-1C82-4832-A5FD-43698560D14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4431F2E-93A6-4D77-B99E-B0F997E1F5E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5EDE22E-0F02-4B8D-B307-1C6ECAB4523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B7AFF143-2160-4354-BAC6-4EFD0DB31CD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B28972E4-6560-4AC6-871A-3EB9571BAB3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F8CA6B2-0719-433F-AF07-074A1991595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5" name="直線コネクタ 134">
          <a:extLst>
            <a:ext uri="{FF2B5EF4-FFF2-40B4-BE49-F238E27FC236}">
              <a16:creationId xmlns:a16="http://schemas.microsoft.com/office/drawing/2014/main" id="{D65E1765-3AD0-4060-A757-4042A7FA1CCC}"/>
            </a:ext>
          </a:extLst>
        </xdr:cNvPr>
        <xdr:cNvCxnSpPr/>
      </xdr:nvCxnSpPr>
      <xdr:spPr>
        <a:xfrm flipV="1">
          <a:off x="14793595" y="5312833"/>
          <a:ext cx="1269" cy="1340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6" name="債務償還比率最小値テキスト">
          <a:extLst>
            <a:ext uri="{FF2B5EF4-FFF2-40B4-BE49-F238E27FC236}">
              <a16:creationId xmlns:a16="http://schemas.microsoft.com/office/drawing/2014/main" id="{B7EDD626-D80F-4AEA-A0B8-FC0F23BE64E1}"/>
            </a:ext>
          </a:extLst>
        </xdr:cNvPr>
        <xdr:cNvSpPr txBox="1"/>
      </xdr:nvSpPr>
      <xdr:spPr>
        <a:xfrm>
          <a:off x="14846300" y="66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7" name="直線コネクタ 136">
          <a:extLst>
            <a:ext uri="{FF2B5EF4-FFF2-40B4-BE49-F238E27FC236}">
              <a16:creationId xmlns:a16="http://schemas.microsoft.com/office/drawing/2014/main" id="{B4B7CFE8-C6C5-4A8D-9801-0886DCB47F46}"/>
            </a:ext>
          </a:extLst>
        </xdr:cNvPr>
        <xdr:cNvCxnSpPr/>
      </xdr:nvCxnSpPr>
      <xdr:spPr>
        <a:xfrm>
          <a:off x="14706600" y="665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1157667D-43DE-4EDF-B89D-721001129CA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455B7BB-1C91-44CD-ABFB-FFCB09416FC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167096</xdr:rowOff>
    </xdr:from>
    <xdr:ext cx="469744" cy="259045"/>
    <xdr:sp macro="" textlink="">
      <xdr:nvSpPr>
        <xdr:cNvPr id="140" name="債務償還比率平均値テキスト">
          <a:extLst>
            <a:ext uri="{FF2B5EF4-FFF2-40B4-BE49-F238E27FC236}">
              <a16:creationId xmlns:a16="http://schemas.microsoft.com/office/drawing/2014/main" id="{BDD2405E-FFDC-405C-A683-8C04B8C91904}"/>
            </a:ext>
          </a:extLst>
        </xdr:cNvPr>
        <xdr:cNvSpPr txBox="1"/>
      </xdr:nvSpPr>
      <xdr:spPr>
        <a:xfrm>
          <a:off x="14846300" y="591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1" name="フローチャート: 判断 140">
          <a:extLst>
            <a:ext uri="{FF2B5EF4-FFF2-40B4-BE49-F238E27FC236}">
              <a16:creationId xmlns:a16="http://schemas.microsoft.com/office/drawing/2014/main" id="{3B36A71E-B420-454D-BFE6-36D43A7FB1F4}"/>
            </a:ext>
          </a:extLst>
        </xdr:cNvPr>
        <xdr:cNvSpPr/>
      </xdr:nvSpPr>
      <xdr:spPr>
        <a:xfrm>
          <a:off x="14744700" y="605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2" name="フローチャート: 判断 141">
          <a:extLst>
            <a:ext uri="{FF2B5EF4-FFF2-40B4-BE49-F238E27FC236}">
              <a16:creationId xmlns:a16="http://schemas.microsoft.com/office/drawing/2014/main" id="{0426F89F-082D-4A86-B70E-8A7DC213098E}"/>
            </a:ext>
          </a:extLst>
        </xdr:cNvPr>
        <xdr:cNvSpPr/>
      </xdr:nvSpPr>
      <xdr:spPr>
        <a:xfrm>
          <a:off x="140335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3" name="フローチャート: 判断 142">
          <a:extLst>
            <a:ext uri="{FF2B5EF4-FFF2-40B4-BE49-F238E27FC236}">
              <a16:creationId xmlns:a16="http://schemas.microsoft.com/office/drawing/2014/main" id="{7E56B596-6A8B-4564-8574-18E943D4E851}"/>
            </a:ext>
          </a:extLst>
        </xdr:cNvPr>
        <xdr:cNvSpPr/>
      </xdr:nvSpPr>
      <xdr:spPr>
        <a:xfrm>
          <a:off x="13271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4" name="フローチャート: 判断 143">
          <a:extLst>
            <a:ext uri="{FF2B5EF4-FFF2-40B4-BE49-F238E27FC236}">
              <a16:creationId xmlns:a16="http://schemas.microsoft.com/office/drawing/2014/main" id="{94BD44BB-BDBE-429B-B636-B1A991924A8D}"/>
            </a:ext>
          </a:extLst>
        </xdr:cNvPr>
        <xdr:cNvSpPr/>
      </xdr:nvSpPr>
      <xdr:spPr>
        <a:xfrm>
          <a:off x="12509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45" name="フローチャート: 判断 144">
          <a:extLst>
            <a:ext uri="{FF2B5EF4-FFF2-40B4-BE49-F238E27FC236}">
              <a16:creationId xmlns:a16="http://schemas.microsoft.com/office/drawing/2014/main" id="{24C2953C-A65B-4E81-8CF2-D4A11F6B6EC0}"/>
            </a:ext>
          </a:extLst>
        </xdr:cNvPr>
        <xdr:cNvSpPr/>
      </xdr:nvSpPr>
      <xdr:spPr>
        <a:xfrm>
          <a:off x="11747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99D6C67-9D38-493C-AC7D-CC8020EF598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FC83D1A-4E09-4D4E-B0FA-3052BE2C80E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5C5DD80-7FFE-4E6B-898D-2E346CE4752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F7057C5-66B9-41C0-9F3C-352378C2415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94F6411-4DEA-4CA1-AD8A-13BD5429E87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31602</xdr:rowOff>
    </xdr:from>
    <xdr:to>
      <xdr:col>76</xdr:col>
      <xdr:colOff>73025</xdr:colOff>
      <xdr:row>31</xdr:row>
      <xdr:rowOff>133202</xdr:rowOff>
    </xdr:to>
    <xdr:sp macro="" textlink="">
      <xdr:nvSpPr>
        <xdr:cNvPr id="151" name="楕円 150">
          <a:extLst>
            <a:ext uri="{FF2B5EF4-FFF2-40B4-BE49-F238E27FC236}">
              <a16:creationId xmlns:a16="http://schemas.microsoft.com/office/drawing/2014/main" id="{48CE95EF-6BA6-4815-810F-6C6C7AC1A9BF}"/>
            </a:ext>
          </a:extLst>
        </xdr:cNvPr>
        <xdr:cNvSpPr/>
      </xdr:nvSpPr>
      <xdr:spPr>
        <a:xfrm>
          <a:off x="14744700" y="61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10029</xdr:rowOff>
    </xdr:from>
    <xdr:ext cx="469744" cy="259045"/>
    <xdr:sp macro="" textlink="">
      <xdr:nvSpPr>
        <xdr:cNvPr id="152" name="債務償還比率該当値テキスト">
          <a:extLst>
            <a:ext uri="{FF2B5EF4-FFF2-40B4-BE49-F238E27FC236}">
              <a16:creationId xmlns:a16="http://schemas.microsoft.com/office/drawing/2014/main" id="{048F7A43-9A69-4F53-A3CF-EEB82659DCDB}"/>
            </a:ext>
          </a:extLst>
        </xdr:cNvPr>
        <xdr:cNvSpPr txBox="1"/>
      </xdr:nvSpPr>
      <xdr:spPr>
        <a:xfrm>
          <a:off x="14846300" y="609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162571</xdr:rowOff>
    </xdr:from>
    <xdr:to>
      <xdr:col>72</xdr:col>
      <xdr:colOff>123825</xdr:colOff>
      <xdr:row>31</xdr:row>
      <xdr:rowOff>92721</xdr:rowOff>
    </xdr:to>
    <xdr:sp macro="" textlink="">
      <xdr:nvSpPr>
        <xdr:cNvPr id="153" name="楕円 152">
          <a:extLst>
            <a:ext uri="{FF2B5EF4-FFF2-40B4-BE49-F238E27FC236}">
              <a16:creationId xmlns:a16="http://schemas.microsoft.com/office/drawing/2014/main" id="{4ABB80F4-F723-41C6-97CA-FF3D5929DAA2}"/>
            </a:ext>
          </a:extLst>
        </xdr:cNvPr>
        <xdr:cNvSpPr/>
      </xdr:nvSpPr>
      <xdr:spPr>
        <a:xfrm>
          <a:off x="14033500" y="60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41921</xdr:rowOff>
    </xdr:from>
    <xdr:to>
      <xdr:col>76</xdr:col>
      <xdr:colOff>22225</xdr:colOff>
      <xdr:row>31</xdr:row>
      <xdr:rowOff>82402</xdr:rowOff>
    </xdr:to>
    <xdr:cxnSp macro="">
      <xdr:nvCxnSpPr>
        <xdr:cNvPr id="154" name="直線コネクタ 153">
          <a:extLst>
            <a:ext uri="{FF2B5EF4-FFF2-40B4-BE49-F238E27FC236}">
              <a16:creationId xmlns:a16="http://schemas.microsoft.com/office/drawing/2014/main" id="{AC95A1AC-4E7F-483C-93A2-36FE4AE8368C}"/>
            </a:ext>
          </a:extLst>
        </xdr:cNvPr>
        <xdr:cNvCxnSpPr/>
      </xdr:nvCxnSpPr>
      <xdr:spPr>
        <a:xfrm>
          <a:off x="14084300" y="6128396"/>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73152</xdr:rowOff>
    </xdr:from>
    <xdr:to>
      <xdr:col>68</xdr:col>
      <xdr:colOff>123825</xdr:colOff>
      <xdr:row>31</xdr:row>
      <xdr:rowOff>3302</xdr:rowOff>
    </xdr:to>
    <xdr:sp macro="" textlink="">
      <xdr:nvSpPr>
        <xdr:cNvPr id="155" name="楕円 154">
          <a:extLst>
            <a:ext uri="{FF2B5EF4-FFF2-40B4-BE49-F238E27FC236}">
              <a16:creationId xmlns:a16="http://schemas.microsoft.com/office/drawing/2014/main" id="{28839571-7D43-41A3-9760-2D915971D95A}"/>
            </a:ext>
          </a:extLst>
        </xdr:cNvPr>
        <xdr:cNvSpPr/>
      </xdr:nvSpPr>
      <xdr:spPr>
        <a:xfrm>
          <a:off x="13271500" y="59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123952</xdr:rowOff>
    </xdr:from>
    <xdr:to>
      <xdr:col>72</xdr:col>
      <xdr:colOff>73025</xdr:colOff>
      <xdr:row>31</xdr:row>
      <xdr:rowOff>41921</xdr:rowOff>
    </xdr:to>
    <xdr:cxnSp macro="">
      <xdr:nvCxnSpPr>
        <xdr:cNvPr id="156" name="直線コネクタ 155">
          <a:extLst>
            <a:ext uri="{FF2B5EF4-FFF2-40B4-BE49-F238E27FC236}">
              <a16:creationId xmlns:a16="http://schemas.microsoft.com/office/drawing/2014/main" id="{64168116-DD7C-49E3-B595-F3DFA636CBE1}"/>
            </a:ext>
          </a:extLst>
        </xdr:cNvPr>
        <xdr:cNvCxnSpPr/>
      </xdr:nvCxnSpPr>
      <xdr:spPr>
        <a:xfrm>
          <a:off x="13322300" y="6038977"/>
          <a:ext cx="762000" cy="8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151966</xdr:rowOff>
    </xdr:from>
    <xdr:to>
      <xdr:col>64</xdr:col>
      <xdr:colOff>123825</xdr:colOff>
      <xdr:row>32</xdr:row>
      <xdr:rowOff>82116</xdr:rowOff>
    </xdr:to>
    <xdr:sp macro="" textlink="">
      <xdr:nvSpPr>
        <xdr:cNvPr id="157" name="楕円 156">
          <a:extLst>
            <a:ext uri="{FF2B5EF4-FFF2-40B4-BE49-F238E27FC236}">
              <a16:creationId xmlns:a16="http://schemas.microsoft.com/office/drawing/2014/main" id="{7C4CE618-308F-487E-914D-424F956BFD1B}"/>
            </a:ext>
          </a:extLst>
        </xdr:cNvPr>
        <xdr:cNvSpPr/>
      </xdr:nvSpPr>
      <xdr:spPr>
        <a:xfrm>
          <a:off x="12509500" y="623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123952</xdr:rowOff>
    </xdr:from>
    <xdr:to>
      <xdr:col>68</xdr:col>
      <xdr:colOff>73025</xdr:colOff>
      <xdr:row>32</xdr:row>
      <xdr:rowOff>31316</xdr:rowOff>
    </xdr:to>
    <xdr:cxnSp macro="">
      <xdr:nvCxnSpPr>
        <xdr:cNvPr id="158" name="直線コネクタ 157">
          <a:extLst>
            <a:ext uri="{FF2B5EF4-FFF2-40B4-BE49-F238E27FC236}">
              <a16:creationId xmlns:a16="http://schemas.microsoft.com/office/drawing/2014/main" id="{DD2C1166-9D09-45FA-8F4B-A501A04727B5}"/>
            </a:ext>
          </a:extLst>
        </xdr:cNvPr>
        <xdr:cNvCxnSpPr/>
      </xdr:nvCxnSpPr>
      <xdr:spPr>
        <a:xfrm flipV="1">
          <a:off x="12560300" y="6038977"/>
          <a:ext cx="762000" cy="25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44196</xdr:rowOff>
    </xdr:from>
    <xdr:to>
      <xdr:col>60</xdr:col>
      <xdr:colOff>123825</xdr:colOff>
      <xdr:row>31</xdr:row>
      <xdr:rowOff>145796</xdr:rowOff>
    </xdr:to>
    <xdr:sp macro="" textlink="">
      <xdr:nvSpPr>
        <xdr:cNvPr id="159" name="楕円 158">
          <a:extLst>
            <a:ext uri="{FF2B5EF4-FFF2-40B4-BE49-F238E27FC236}">
              <a16:creationId xmlns:a16="http://schemas.microsoft.com/office/drawing/2014/main" id="{E584105F-7A26-4EA9-8E0E-D44FF48DB1F3}"/>
            </a:ext>
          </a:extLst>
        </xdr:cNvPr>
        <xdr:cNvSpPr/>
      </xdr:nvSpPr>
      <xdr:spPr>
        <a:xfrm>
          <a:off x="11747500" y="613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94996</xdr:rowOff>
    </xdr:from>
    <xdr:to>
      <xdr:col>64</xdr:col>
      <xdr:colOff>73025</xdr:colOff>
      <xdr:row>32</xdr:row>
      <xdr:rowOff>31316</xdr:rowOff>
    </xdr:to>
    <xdr:cxnSp macro="">
      <xdr:nvCxnSpPr>
        <xdr:cNvPr id="160" name="直線コネクタ 159">
          <a:extLst>
            <a:ext uri="{FF2B5EF4-FFF2-40B4-BE49-F238E27FC236}">
              <a16:creationId xmlns:a16="http://schemas.microsoft.com/office/drawing/2014/main" id="{B8E1E2ED-C023-4C5C-9CB5-C42FFAD8D055}"/>
            </a:ext>
          </a:extLst>
        </xdr:cNvPr>
        <xdr:cNvCxnSpPr/>
      </xdr:nvCxnSpPr>
      <xdr:spPr>
        <a:xfrm>
          <a:off x="11798300" y="6181471"/>
          <a:ext cx="762000" cy="10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77762</xdr:rowOff>
    </xdr:from>
    <xdr:ext cx="469744" cy="259045"/>
    <xdr:sp macro="" textlink="">
      <xdr:nvSpPr>
        <xdr:cNvPr id="161" name="n_1aveValue債務償還比率">
          <a:extLst>
            <a:ext uri="{FF2B5EF4-FFF2-40B4-BE49-F238E27FC236}">
              <a16:creationId xmlns:a16="http://schemas.microsoft.com/office/drawing/2014/main" id="{1776D0DB-647E-402A-90AA-ED619DBCEE19}"/>
            </a:ext>
          </a:extLst>
        </xdr:cNvPr>
        <xdr:cNvSpPr txBox="1"/>
      </xdr:nvSpPr>
      <xdr:spPr>
        <a:xfrm>
          <a:off x="13836727" y="582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15119</xdr:rowOff>
    </xdr:from>
    <xdr:ext cx="469744" cy="259045"/>
    <xdr:sp macro="" textlink="">
      <xdr:nvSpPr>
        <xdr:cNvPr id="162" name="n_2aveValue債務償還比率">
          <a:extLst>
            <a:ext uri="{FF2B5EF4-FFF2-40B4-BE49-F238E27FC236}">
              <a16:creationId xmlns:a16="http://schemas.microsoft.com/office/drawing/2014/main" id="{B4B22595-CC00-4DDF-AB88-48BC1B020982}"/>
            </a:ext>
          </a:extLst>
        </xdr:cNvPr>
        <xdr:cNvSpPr txBox="1"/>
      </xdr:nvSpPr>
      <xdr:spPr>
        <a:xfrm>
          <a:off x="13087427" y="61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53304</xdr:rowOff>
    </xdr:from>
    <xdr:ext cx="469744" cy="259045"/>
    <xdr:sp macro="" textlink="">
      <xdr:nvSpPr>
        <xdr:cNvPr id="163" name="n_3aveValue債務償還比率">
          <a:extLst>
            <a:ext uri="{FF2B5EF4-FFF2-40B4-BE49-F238E27FC236}">
              <a16:creationId xmlns:a16="http://schemas.microsoft.com/office/drawing/2014/main" id="{314C439B-AD73-4D76-97F5-DF0A0805F83A}"/>
            </a:ext>
          </a:extLst>
        </xdr:cNvPr>
        <xdr:cNvSpPr txBox="1"/>
      </xdr:nvSpPr>
      <xdr:spPr>
        <a:xfrm>
          <a:off x="12325427" y="59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65686</xdr:rowOff>
    </xdr:from>
    <xdr:ext cx="469744" cy="259045"/>
    <xdr:sp macro="" textlink="">
      <xdr:nvSpPr>
        <xdr:cNvPr id="164" name="n_4aveValue債務償還比率">
          <a:extLst>
            <a:ext uri="{FF2B5EF4-FFF2-40B4-BE49-F238E27FC236}">
              <a16:creationId xmlns:a16="http://schemas.microsoft.com/office/drawing/2014/main" id="{34859F0D-54D9-4AF6-ADDB-7A27852340CD}"/>
            </a:ext>
          </a:extLst>
        </xdr:cNvPr>
        <xdr:cNvSpPr txBox="1"/>
      </xdr:nvSpPr>
      <xdr:spPr>
        <a:xfrm>
          <a:off x="11563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83848</xdr:rowOff>
    </xdr:from>
    <xdr:ext cx="469744" cy="259045"/>
    <xdr:sp macro="" textlink="">
      <xdr:nvSpPr>
        <xdr:cNvPr id="165" name="n_1mainValue債務償還比率">
          <a:extLst>
            <a:ext uri="{FF2B5EF4-FFF2-40B4-BE49-F238E27FC236}">
              <a16:creationId xmlns:a16="http://schemas.microsoft.com/office/drawing/2014/main" id="{BBE4AFCC-7169-4441-88AD-1085E70B4C8A}"/>
            </a:ext>
          </a:extLst>
        </xdr:cNvPr>
        <xdr:cNvSpPr txBox="1"/>
      </xdr:nvSpPr>
      <xdr:spPr>
        <a:xfrm>
          <a:off x="13836727" y="617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19829</xdr:rowOff>
    </xdr:from>
    <xdr:ext cx="469744" cy="259045"/>
    <xdr:sp macro="" textlink="">
      <xdr:nvSpPr>
        <xdr:cNvPr id="166" name="n_2mainValue債務償還比率">
          <a:extLst>
            <a:ext uri="{FF2B5EF4-FFF2-40B4-BE49-F238E27FC236}">
              <a16:creationId xmlns:a16="http://schemas.microsoft.com/office/drawing/2014/main" id="{08F6F900-3297-4E85-B3CB-1943A4A8C8F1}"/>
            </a:ext>
          </a:extLst>
        </xdr:cNvPr>
        <xdr:cNvSpPr txBox="1"/>
      </xdr:nvSpPr>
      <xdr:spPr>
        <a:xfrm>
          <a:off x="13087427" y="576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73243</xdr:rowOff>
    </xdr:from>
    <xdr:ext cx="469744" cy="259045"/>
    <xdr:sp macro="" textlink="">
      <xdr:nvSpPr>
        <xdr:cNvPr id="167" name="n_3mainValue債務償還比率">
          <a:extLst>
            <a:ext uri="{FF2B5EF4-FFF2-40B4-BE49-F238E27FC236}">
              <a16:creationId xmlns:a16="http://schemas.microsoft.com/office/drawing/2014/main" id="{53E700BE-9F5C-4F60-9059-0566A740E46D}"/>
            </a:ext>
          </a:extLst>
        </xdr:cNvPr>
        <xdr:cNvSpPr txBox="1"/>
      </xdr:nvSpPr>
      <xdr:spPr>
        <a:xfrm>
          <a:off x="12325427" y="63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162323</xdr:rowOff>
    </xdr:from>
    <xdr:ext cx="469744" cy="259045"/>
    <xdr:sp macro="" textlink="">
      <xdr:nvSpPr>
        <xdr:cNvPr id="168" name="n_4mainValue債務償還比率">
          <a:extLst>
            <a:ext uri="{FF2B5EF4-FFF2-40B4-BE49-F238E27FC236}">
              <a16:creationId xmlns:a16="http://schemas.microsoft.com/office/drawing/2014/main" id="{E5705BD8-EE7B-4F64-AB10-D930CFFE9824}"/>
            </a:ext>
          </a:extLst>
        </xdr:cNvPr>
        <xdr:cNvSpPr txBox="1"/>
      </xdr:nvSpPr>
      <xdr:spPr>
        <a:xfrm>
          <a:off x="11563427" y="59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DD45078-5087-459F-A166-075E993C846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8726EBA9-E56E-4FC0-83A1-214A238419B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54F327F-239D-4F34-B339-4884AA083CF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6279843-E09F-41ED-9B9B-274C63D843A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2C9BD3D8-4C89-41DB-BFD0-924B92A7B55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95E21D60-72F7-4C1C-B4BF-C5361FC750C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4DDEB9-B247-44BE-81BF-98B15BFDF63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C23B8D-6DED-444C-8C4D-D7529892E95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2C2FDE4-43ED-4C52-A519-835C3A179D1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4ED3F8-DC8E-4B25-A99B-43AD27A92F7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4710D5-3C8A-4770-9781-B096B51578C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E02CA2-0C60-4D0F-813A-7E51A271D1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4366CE-99BD-4421-B54C-AF533DB39C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BBBA9C-7406-416E-9994-728302492A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459A62-6947-4E53-91D7-087753EC68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252563-E923-4EC2-803E-E71C3FF7B0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166,684
157,075
163.45
74,008,471
70,454,399
3,325,539
40,307,180
54,720,456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94F080-1EBB-4529-B674-8C0100744F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B1AE1E-0D5E-4608-B7BD-677EA7CC00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54471C-F0BD-4AE2-BA24-1A8C9A7A4F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6EA6E6-1219-492A-A265-0835FED9EC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E3B9C6-D753-4F7B-B691-4D3ED77ACB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F8EBF3E-859D-4D18-838D-A165C4636B7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42D73B-0643-47A4-93C7-406BC874EF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2E8552-1082-4A6B-8C45-4BA026CF40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6867D2-711C-4F14-8349-D4B918B28C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FF0709-D0A9-4E32-BA7C-F67CBD8963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8550BC-0A39-4BBD-B3DC-99EF30C11C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D28224-7E10-415A-8F03-DC00666590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407824-9E33-4B1E-983E-6858BA69583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08B634-AD4F-41CA-A1B8-08F3F8BA7F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400EA2-62D9-4EE8-A5E9-AB08F20630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9A041E-5BD3-4553-8AA8-473C3F8F22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D543E39-1546-4213-914D-CE82FA9A40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FA6B15-8719-4317-AC19-3696E08590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6051B7-9C62-4D24-AF6C-E1123C94332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A0F0F4E-E30C-4D99-A03D-973B060C5D6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265518-6404-4FA2-85B1-92D148BA5AA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05184C-7B77-4AF0-AC3B-D385CE9914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C01FAA-79A4-4D4D-8156-70CA350DCA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C4C799-4180-4775-81B8-A9DE56B5E0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7C916B-5DA8-4DD6-B5C5-8339EC06C7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745602-D715-4FE4-8EF4-750287C036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1E6F21-6346-42E6-AAB5-7CCA175715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CF9DDDB-1FC7-4EB6-92E8-D88C756E95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3F9E83-3CE7-4339-9B1B-23FC005A0A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E58D1D-66BF-44FE-90FB-6F9081BCF1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41EB17-14EB-445D-8F57-864817DA41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381B78-90C8-4E21-8FBD-710EAFD5D56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8287171-593A-4D15-B324-F619BFDB33A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B4FB8A1-D5B6-4610-876A-E63E0BA2190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65C3AC4-D68C-49BD-A701-20CA9500243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CA5BB68-16FE-464B-9DFC-B5D0DF520EF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3D482AF-CD76-488C-948E-ECA37074123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E0AE4C0-38A7-4603-A7C0-4EBB1744A74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4B8FE31-145F-40CF-B3E7-BF4B6B037FE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3F8A1A1-9246-4FA0-86CF-B8F9D1ED063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AC1A9FE-B7C1-4BE4-AFBE-73DC218F6C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A11EE31-B780-4B83-8990-C197641604A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F216D41-9826-419B-B246-C378FE4A461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BA4B3A93-B585-44E8-8ADA-A93B540C49B3}"/>
            </a:ext>
          </a:extLst>
        </xdr:cNvPr>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1327BE0E-ECBB-4F1A-A86B-8FCCE8A8EF91}"/>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EDDA85D0-B734-4DAE-B1ED-C0F1A25AF8A1}"/>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A11EAE46-F35D-47DC-B5A9-09F5E275A88A}"/>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8F679E7D-6B2E-4F47-9CAF-F021747C897F}"/>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41B3312E-CE6A-439B-91E0-9742FE6ED557}"/>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EF9DB95C-3A4E-458F-8067-AD92209998B6}"/>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a:extLst>
            <a:ext uri="{FF2B5EF4-FFF2-40B4-BE49-F238E27FC236}">
              <a16:creationId xmlns:a16="http://schemas.microsoft.com/office/drawing/2014/main" id="{BAD9FC46-B404-488C-B1CF-D25E2A318AA3}"/>
            </a:ext>
          </a:extLst>
        </xdr:cNvPr>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a:extLst>
            <a:ext uri="{FF2B5EF4-FFF2-40B4-BE49-F238E27FC236}">
              <a16:creationId xmlns:a16="http://schemas.microsoft.com/office/drawing/2014/main" id="{676DF9C0-F255-40E7-9AC6-00D0C1770773}"/>
            </a:ext>
          </a:extLst>
        </xdr:cNvPr>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a:extLst>
            <a:ext uri="{FF2B5EF4-FFF2-40B4-BE49-F238E27FC236}">
              <a16:creationId xmlns:a16="http://schemas.microsoft.com/office/drawing/2014/main" id="{14746B7D-02EC-424A-827A-2F85AA2F3156}"/>
            </a:ext>
          </a:extLst>
        </xdr:cNvPr>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a:extLst>
            <a:ext uri="{FF2B5EF4-FFF2-40B4-BE49-F238E27FC236}">
              <a16:creationId xmlns:a16="http://schemas.microsoft.com/office/drawing/2014/main" id="{EF509DBF-01EA-48F1-AA7D-63FC53B4677F}"/>
            </a:ext>
          </a:extLst>
        </xdr:cNvPr>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90DF27D-45D3-4150-ABBE-832E6C3C264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EFAC9C0-5A00-4885-8373-ACA70993A6B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011A2A2-7E10-4E37-AC17-BA6BA5BB50A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355EDE-929B-46CD-8DE9-9020A9F2329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4EEE0C-911D-47AD-9EAE-F1E374F2D6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1" name="楕円 70">
          <a:extLst>
            <a:ext uri="{FF2B5EF4-FFF2-40B4-BE49-F238E27FC236}">
              <a16:creationId xmlns:a16="http://schemas.microsoft.com/office/drawing/2014/main" id="{AB9951A7-26F1-4F0E-AF70-84D0A5C77087}"/>
            </a:ext>
          </a:extLst>
        </xdr:cNvPr>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15257</xdr:rowOff>
    </xdr:from>
    <xdr:ext cx="405111" cy="259045"/>
    <xdr:sp macro="" textlink="">
      <xdr:nvSpPr>
        <xdr:cNvPr id="72" name="【道路】&#10;有形固定資産減価償却率該当値テキスト">
          <a:extLst>
            <a:ext uri="{FF2B5EF4-FFF2-40B4-BE49-F238E27FC236}">
              <a16:creationId xmlns:a16="http://schemas.microsoft.com/office/drawing/2014/main" id="{0EF0A1FE-AA68-4E66-92D7-296AC03EF58B}"/>
            </a:ext>
          </a:extLst>
        </xdr:cNvPr>
        <xdr:cNvSpPr txBox="1"/>
      </xdr:nvSpPr>
      <xdr:spPr>
        <a:xfrm>
          <a:off x="4673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164846</xdr:rowOff>
    </xdr:from>
    <xdr:to>
      <xdr:col>20</xdr:col>
      <xdr:colOff>38100</xdr:colOff>
      <xdr:row>38</xdr:row>
      <xdr:rowOff>94996</xdr:rowOff>
    </xdr:to>
    <xdr:sp macro="" textlink="">
      <xdr:nvSpPr>
        <xdr:cNvPr id="73" name="楕円 72">
          <a:extLst>
            <a:ext uri="{FF2B5EF4-FFF2-40B4-BE49-F238E27FC236}">
              <a16:creationId xmlns:a16="http://schemas.microsoft.com/office/drawing/2014/main" id="{5C6FD9EA-AC7B-4B28-8C6B-81E0E3665927}"/>
            </a:ext>
          </a:extLst>
        </xdr:cNvPr>
        <xdr:cNvSpPr/>
      </xdr:nvSpPr>
      <xdr:spPr>
        <a:xfrm>
          <a:off x="3746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44196</xdr:rowOff>
    </xdr:from>
    <xdr:to>
      <xdr:col>24</xdr:col>
      <xdr:colOff>63500</xdr:colOff>
      <xdr:row>38</xdr:row>
      <xdr:rowOff>87630</xdr:rowOff>
    </xdr:to>
    <xdr:cxnSp macro="">
      <xdr:nvCxnSpPr>
        <xdr:cNvPr id="74" name="直線コネクタ 73">
          <a:extLst>
            <a:ext uri="{FF2B5EF4-FFF2-40B4-BE49-F238E27FC236}">
              <a16:creationId xmlns:a16="http://schemas.microsoft.com/office/drawing/2014/main" id="{E0187C7B-7CE9-4272-AF57-799306A785A8}"/>
            </a:ext>
          </a:extLst>
        </xdr:cNvPr>
        <xdr:cNvCxnSpPr/>
      </xdr:nvCxnSpPr>
      <xdr:spPr>
        <a:xfrm>
          <a:off x="3797300" y="655929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123698</xdr:rowOff>
    </xdr:from>
    <xdr:to>
      <xdr:col>15</xdr:col>
      <xdr:colOff>101600</xdr:colOff>
      <xdr:row>38</xdr:row>
      <xdr:rowOff>53848</xdr:rowOff>
    </xdr:to>
    <xdr:sp macro="" textlink="">
      <xdr:nvSpPr>
        <xdr:cNvPr id="75" name="楕円 74">
          <a:extLst>
            <a:ext uri="{FF2B5EF4-FFF2-40B4-BE49-F238E27FC236}">
              <a16:creationId xmlns:a16="http://schemas.microsoft.com/office/drawing/2014/main" id="{C5D748D3-E505-46B7-839E-BD47B9C8C2FA}"/>
            </a:ext>
          </a:extLst>
        </xdr:cNvPr>
        <xdr:cNvSpPr/>
      </xdr:nvSpPr>
      <xdr:spPr>
        <a:xfrm>
          <a:off x="2857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xdr:rowOff>
    </xdr:from>
    <xdr:to>
      <xdr:col>19</xdr:col>
      <xdr:colOff>177800</xdr:colOff>
      <xdr:row>38</xdr:row>
      <xdr:rowOff>44196</xdr:rowOff>
    </xdr:to>
    <xdr:cxnSp macro="">
      <xdr:nvCxnSpPr>
        <xdr:cNvPr id="76" name="直線コネクタ 75">
          <a:extLst>
            <a:ext uri="{FF2B5EF4-FFF2-40B4-BE49-F238E27FC236}">
              <a16:creationId xmlns:a16="http://schemas.microsoft.com/office/drawing/2014/main" id="{1B2452D4-4C1B-49A5-94FB-4669D1FFBD17}"/>
            </a:ext>
          </a:extLst>
        </xdr:cNvPr>
        <xdr:cNvCxnSpPr/>
      </xdr:nvCxnSpPr>
      <xdr:spPr>
        <a:xfrm>
          <a:off x="2908300" y="65181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89408</xdr:rowOff>
    </xdr:from>
    <xdr:to>
      <xdr:col>10</xdr:col>
      <xdr:colOff>165100</xdr:colOff>
      <xdr:row>38</xdr:row>
      <xdr:rowOff>19558</xdr:rowOff>
    </xdr:to>
    <xdr:sp macro="" textlink="">
      <xdr:nvSpPr>
        <xdr:cNvPr id="77" name="楕円 76">
          <a:extLst>
            <a:ext uri="{FF2B5EF4-FFF2-40B4-BE49-F238E27FC236}">
              <a16:creationId xmlns:a16="http://schemas.microsoft.com/office/drawing/2014/main" id="{2D00419E-B012-4B13-8C3A-422F902B9368}"/>
            </a:ext>
          </a:extLst>
        </xdr:cNvPr>
        <xdr:cNvSpPr/>
      </xdr:nvSpPr>
      <xdr:spPr>
        <a:xfrm>
          <a:off x="19685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140208</xdr:rowOff>
    </xdr:from>
    <xdr:to>
      <xdr:col>15</xdr:col>
      <xdr:colOff>50800</xdr:colOff>
      <xdr:row>38</xdr:row>
      <xdr:rowOff>3048</xdr:rowOff>
    </xdr:to>
    <xdr:cxnSp macro="">
      <xdr:nvCxnSpPr>
        <xdr:cNvPr id="78" name="直線コネクタ 77">
          <a:extLst>
            <a:ext uri="{FF2B5EF4-FFF2-40B4-BE49-F238E27FC236}">
              <a16:creationId xmlns:a16="http://schemas.microsoft.com/office/drawing/2014/main" id="{B8035B1B-8BDC-4DF8-A741-0058EB082C13}"/>
            </a:ext>
          </a:extLst>
        </xdr:cNvPr>
        <xdr:cNvCxnSpPr/>
      </xdr:nvCxnSpPr>
      <xdr:spPr>
        <a:xfrm>
          <a:off x="2019300" y="648385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79" name="楕円 78">
          <a:extLst>
            <a:ext uri="{FF2B5EF4-FFF2-40B4-BE49-F238E27FC236}">
              <a16:creationId xmlns:a16="http://schemas.microsoft.com/office/drawing/2014/main" id="{81620D90-96E8-42BF-AA32-99D7938C988F}"/>
            </a:ext>
          </a:extLst>
        </xdr:cNvPr>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140208</xdr:rowOff>
    </xdr:to>
    <xdr:cxnSp macro="">
      <xdr:nvCxnSpPr>
        <xdr:cNvPr id="80" name="直線コネクタ 79">
          <a:extLst>
            <a:ext uri="{FF2B5EF4-FFF2-40B4-BE49-F238E27FC236}">
              <a16:creationId xmlns:a16="http://schemas.microsoft.com/office/drawing/2014/main" id="{C5DC6D95-0261-4ADC-AF1A-8FD3B6B52C24}"/>
            </a:ext>
          </a:extLst>
        </xdr:cNvPr>
        <xdr:cNvCxnSpPr/>
      </xdr:nvCxnSpPr>
      <xdr:spPr>
        <a:xfrm>
          <a:off x="1130300" y="644271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42943</xdr:rowOff>
    </xdr:from>
    <xdr:ext cx="405111" cy="259045"/>
    <xdr:sp macro="" textlink="">
      <xdr:nvSpPr>
        <xdr:cNvPr id="81" name="n_1aveValue【道路】&#10;有形固定資産減価償却率">
          <a:extLst>
            <a:ext uri="{FF2B5EF4-FFF2-40B4-BE49-F238E27FC236}">
              <a16:creationId xmlns:a16="http://schemas.microsoft.com/office/drawing/2014/main" id="{7ED61928-EAE5-4892-B7E8-9B6E1E756E43}"/>
            </a:ext>
          </a:extLst>
        </xdr:cNvPr>
        <xdr:cNvSpPr txBox="1"/>
      </xdr:nvSpPr>
      <xdr:spPr>
        <a:xfrm>
          <a:off x="35820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8653</xdr:rowOff>
    </xdr:from>
    <xdr:ext cx="405111" cy="259045"/>
    <xdr:sp macro="" textlink="">
      <xdr:nvSpPr>
        <xdr:cNvPr id="82" name="n_2aveValue【道路】&#10;有形固定資産減価償却率">
          <a:extLst>
            <a:ext uri="{FF2B5EF4-FFF2-40B4-BE49-F238E27FC236}">
              <a16:creationId xmlns:a16="http://schemas.microsoft.com/office/drawing/2014/main" id="{3A567412-4BFA-4577-8446-7080B332429C}"/>
            </a:ext>
          </a:extLst>
        </xdr:cNvPr>
        <xdr:cNvSpPr txBox="1"/>
      </xdr:nvSpPr>
      <xdr:spPr>
        <a:xfrm>
          <a:off x="2705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3" name="n_3aveValue【道路】&#10;有形固定資産減価償却率">
          <a:extLst>
            <a:ext uri="{FF2B5EF4-FFF2-40B4-BE49-F238E27FC236}">
              <a16:creationId xmlns:a16="http://schemas.microsoft.com/office/drawing/2014/main" id="{9BF98051-05E6-42F3-9B7B-1F73BA958872}"/>
            </a:ext>
          </a:extLst>
        </xdr:cNvPr>
        <xdr:cNvSpPr txBox="1"/>
      </xdr:nvSpPr>
      <xdr:spPr>
        <a:xfrm>
          <a:off x="1816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134383</xdr:rowOff>
    </xdr:from>
    <xdr:ext cx="405111" cy="259045"/>
    <xdr:sp macro="" textlink="">
      <xdr:nvSpPr>
        <xdr:cNvPr id="84" name="n_4aveValue【道路】&#10;有形固定資産減価償却率">
          <a:extLst>
            <a:ext uri="{FF2B5EF4-FFF2-40B4-BE49-F238E27FC236}">
              <a16:creationId xmlns:a16="http://schemas.microsoft.com/office/drawing/2014/main" id="{F1EBD792-E32E-462E-A84B-B92120DEC3AB}"/>
            </a:ext>
          </a:extLst>
        </xdr:cNvPr>
        <xdr:cNvSpPr txBox="1"/>
      </xdr:nvSpPr>
      <xdr:spPr>
        <a:xfrm>
          <a:off x="927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86123</xdr:rowOff>
    </xdr:from>
    <xdr:ext cx="405111" cy="259045"/>
    <xdr:sp macro="" textlink="">
      <xdr:nvSpPr>
        <xdr:cNvPr id="85" name="n_1mainValue【道路】&#10;有形固定資産減価償却率">
          <a:extLst>
            <a:ext uri="{FF2B5EF4-FFF2-40B4-BE49-F238E27FC236}">
              <a16:creationId xmlns:a16="http://schemas.microsoft.com/office/drawing/2014/main" id="{844B332E-E652-4571-AF3E-737953E19334}"/>
            </a:ext>
          </a:extLst>
        </xdr:cNvPr>
        <xdr:cNvSpPr txBox="1"/>
      </xdr:nvSpPr>
      <xdr:spPr>
        <a:xfrm>
          <a:off x="358204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44975</xdr:rowOff>
    </xdr:from>
    <xdr:ext cx="405111" cy="259045"/>
    <xdr:sp macro="" textlink="">
      <xdr:nvSpPr>
        <xdr:cNvPr id="86" name="n_2mainValue【道路】&#10;有形固定資産減価償却率">
          <a:extLst>
            <a:ext uri="{FF2B5EF4-FFF2-40B4-BE49-F238E27FC236}">
              <a16:creationId xmlns:a16="http://schemas.microsoft.com/office/drawing/2014/main" id="{3D37090C-AE2E-4FEA-88C9-5A64295909F0}"/>
            </a:ext>
          </a:extLst>
        </xdr:cNvPr>
        <xdr:cNvSpPr txBox="1"/>
      </xdr:nvSpPr>
      <xdr:spPr>
        <a:xfrm>
          <a:off x="27057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10685</xdr:rowOff>
    </xdr:from>
    <xdr:ext cx="405111" cy="259045"/>
    <xdr:sp macro="" textlink="">
      <xdr:nvSpPr>
        <xdr:cNvPr id="87" name="n_3mainValue【道路】&#10;有形固定資産減価償却率">
          <a:extLst>
            <a:ext uri="{FF2B5EF4-FFF2-40B4-BE49-F238E27FC236}">
              <a16:creationId xmlns:a16="http://schemas.microsoft.com/office/drawing/2014/main" id="{336F5E50-0684-46BB-9C08-4D78E4931729}"/>
            </a:ext>
          </a:extLst>
        </xdr:cNvPr>
        <xdr:cNvSpPr txBox="1"/>
      </xdr:nvSpPr>
      <xdr:spPr>
        <a:xfrm>
          <a:off x="1816744" y="652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140987</xdr:rowOff>
    </xdr:from>
    <xdr:ext cx="405111" cy="259045"/>
    <xdr:sp macro="" textlink="">
      <xdr:nvSpPr>
        <xdr:cNvPr id="88" name="n_4mainValue【道路】&#10;有形固定資産減価償却率">
          <a:extLst>
            <a:ext uri="{FF2B5EF4-FFF2-40B4-BE49-F238E27FC236}">
              <a16:creationId xmlns:a16="http://schemas.microsoft.com/office/drawing/2014/main" id="{F1599572-9BDE-4612-A99F-D64F0EA831E0}"/>
            </a:ext>
          </a:extLst>
        </xdr:cNvPr>
        <xdr:cNvSpPr txBox="1"/>
      </xdr:nvSpPr>
      <xdr:spPr>
        <a:xfrm>
          <a:off x="927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51B68E5-13B2-469F-B0CC-9A43BD9C225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B5AA86F-6265-4293-A3E6-5093A25224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B8689C6-8826-4F3B-9158-DC93180A4A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E2629CD-D9F6-445E-BE19-746D70EDC3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13B5160-3EAD-453B-9578-5FED1C2C61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7B8EB33-95CE-4D59-8449-C151F5BC8B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340A432-61F3-4D80-891F-314E013656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181C2A3-03C1-4275-B871-F91F500735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22BE519-2B62-40C6-AB3A-74B610BFAF0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78D1577-893C-4B07-85CB-F1AD04C2E3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57BA0160-9ACD-4C6A-AE5D-074B89AABE9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F9DBA9AF-C0FE-404C-8146-6D9095620CF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47F3986A-1D24-4264-9C78-4BFB09BF5C2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72CE274B-1B41-4290-847C-EC11A334CAE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41FAF104-6A15-4025-8E27-A6BD3C40597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7315E838-C16A-4EDD-A489-A2935F82C24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46CD0BA0-0452-4E17-A56A-03DBEF83191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D250AB28-988D-4064-9363-8B87B2CD99A3}"/>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7D41E221-7F20-4D2C-B2CC-D173538EBD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32813D4E-7B37-4E9F-AE00-7C7A64DE66D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71DC4F65-558E-4FD1-882E-FE4BC876AE7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a:extLst>
            <a:ext uri="{FF2B5EF4-FFF2-40B4-BE49-F238E27FC236}">
              <a16:creationId xmlns:a16="http://schemas.microsoft.com/office/drawing/2014/main" id="{5B3EB999-62CF-45A2-9CB9-DFE6354DD618}"/>
            </a:ext>
          </a:extLst>
        </xdr:cNvPr>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a:extLst>
            <a:ext uri="{FF2B5EF4-FFF2-40B4-BE49-F238E27FC236}">
              <a16:creationId xmlns:a16="http://schemas.microsoft.com/office/drawing/2014/main" id="{75FEB490-0121-42BD-B27E-6CA0651FC2D7}"/>
            </a:ext>
          </a:extLst>
        </xdr:cNvPr>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a:extLst>
            <a:ext uri="{FF2B5EF4-FFF2-40B4-BE49-F238E27FC236}">
              <a16:creationId xmlns:a16="http://schemas.microsoft.com/office/drawing/2014/main" id="{1C6BCDF8-DB9E-49E7-9A14-489D145B5A44}"/>
            </a:ext>
          </a:extLst>
        </xdr:cNvPr>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a:extLst>
            <a:ext uri="{FF2B5EF4-FFF2-40B4-BE49-F238E27FC236}">
              <a16:creationId xmlns:a16="http://schemas.microsoft.com/office/drawing/2014/main" id="{061A5706-AD49-4EF9-8D45-117F2E12B314}"/>
            </a:ext>
          </a:extLst>
        </xdr:cNvPr>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a:extLst>
            <a:ext uri="{FF2B5EF4-FFF2-40B4-BE49-F238E27FC236}">
              <a16:creationId xmlns:a16="http://schemas.microsoft.com/office/drawing/2014/main" id="{0C07EF67-6F3B-4A9F-96F9-F7C6BBAB2C3D}"/>
            </a:ext>
          </a:extLst>
        </xdr:cNvPr>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70852</xdr:rowOff>
    </xdr:from>
    <xdr:ext cx="534377" cy="259045"/>
    <xdr:sp macro="" textlink="">
      <xdr:nvSpPr>
        <xdr:cNvPr id="115" name="【道路】&#10;一人当たり延長平均値テキスト">
          <a:extLst>
            <a:ext uri="{FF2B5EF4-FFF2-40B4-BE49-F238E27FC236}">
              <a16:creationId xmlns:a16="http://schemas.microsoft.com/office/drawing/2014/main" id="{44C2193B-E8EF-4473-B12A-BF50BE2FCE12}"/>
            </a:ext>
          </a:extLst>
        </xdr:cNvPr>
        <xdr:cNvSpPr txBox="1"/>
      </xdr:nvSpPr>
      <xdr:spPr>
        <a:xfrm>
          <a:off x="10515600" y="6585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a:extLst>
            <a:ext uri="{FF2B5EF4-FFF2-40B4-BE49-F238E27FC236}">
              <a16:creationId xmlns:a16="http://schemas.microsoft.com/office/drawing/2014/main" id="{019ED819-5E5C-4607-A980-90FFB5D3E36B}"/>
            </a:ext>
          </a:extLst>
        </xdr:cNvPr>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a:extLst>
            <a:ext uri="{FF2B5EF4-FFF2-40B4-BE49-F238E27FC236}">
              <a16:creationId xmlns:a16="http://schemas.microsoft.com/office/drawing/2014/main" id="{692E437F-57E2-4010-AC62-074588E4034F}"/>
            </a:ext>
          </a:extLst>
        </xdr:cNvPr>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a:extLst>
            <a:ext uri="{FF2B5EF4-FFF2-40B4-BE49-F238E27FC236}">
              <a16:creationId xmlns:a16="http://schemas.microsoft.com/office/drawing/2014/main" id="{435C8442-6B07-4DC8-A47A-58A42B847ACB}"/>
            </a:ext>
          </a:extLst>
        </xdr:cNvPr>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a:extLst>
            <a:ext uri="{FF2B5EF4-FFF2-40B4-BE49-F238E27FC236}">
              <a16:creationId xmlns:a16="http://schemas.microsoft.com/office/drawing/2014/main" id="{FAF7F124-12A4-4909-A83A-745258565341}"/>
            </a:ext>
          </a:extLst>
        </xdr:cNvPr>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a:extLst>
            <a:ext uri="{FF2B5EF4-FFF2-40B4-BE49-F238E27FC236}">
              <a16:creationId xmlns:a16="http://schemas.microsoft.com/office/drawing/2014/main" id="{8DBB958B-1748-4CE3-879B-8B0818BFE8BA}"/>
            </a:ext>
          </a:extLst>
        </xdr:cNvPr>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C7FB163-632E-41B0-8EBF-D4010CB195F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2A4162B-DEAB-4737-86B1-0AD9198FC7F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EA00266-A9BE-4036-AB08-F18C144BC3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D4EEDF9-A760-4D14-8155-6635930237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528B8D5-654A-454E-954F-0E007FA227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31252</xdr:rowOff>
    </xdr:from>
    <xdr:to>
      <xdr:col>55</xdr:col>
      <xdr:colOff>50800</xdr:colOff>
      <xdr:row>38</xdr:row>
      <xdr:rowOff>132852</xdr:rowOff>
    </xdr:to>
    <xdr:sp macro="" textlink="">
      <xdr:nvSpPr>
        <xdr:cNvPr id="126" name="楕円 125">
          <a:extLst>
            <a:ext uri="{FF2B5EF4-FFF2-40B4-BE49-F238E27FC236}">
              <a16:creationId xmlns:a16="http://schemas.microsoft.com/office/drawing/2014/main" id="{A9B8D647-6B1A-4909-9F73-4A3715E3642D}"/>
            </a:ext>
          </a:extLst>
        </xdr:cNvPr>
        <xdr:cNvSpPr/>
      </xdr:nvSpPr>
      <xdr:spPr>
        <a:xfrm>
          <a:off x="10426700" y="65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54129</xdr:rowOff>
    </xdr:from>
    <xdr:ext cx="534377" cy="259045"/>
    <xdr:sp macro="" textlink="">
      <xdr:nvSpPr>
        <xdr:cNvPr id="127" name="【道路】&#10;一人当たり延長該当値テキスト">
          <a:extLst>
            <a:ext uri="{FF2B5EF4-FFF2-40B4-BE49-F238E27FC236}">
              <a16:creationId xmlns:a16="http://schemas.microsoft.com/office/drawing/2014/main" id="{6E9A58A2-7668-4631-B7CB-B40F6EAF9390}"/>
            </a:ext>
          </a:extLst>
        </xdr:cNvPr>
        <xdr:cNvSpPr txBox="1"/>
      </xdr:nvSpPr>
      <xdr:spPr>
        <a:xfrm>
          <a:off x="10515600" y="639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33538</xdr:rowOff>
    </xdr:from>
    <xdr:to>
      <xdr:col>50</xdr:col>
      <xdr:colOff>165100</xdr:colOff>
      <xdr:row>38</xdr:row>
      <xdr:rowOff>135138</xdr:rowOff>
    </xdr:to>
    <xdr:sp macro="" textlink="">
      <xdr:nvSpPr>
        <xdr:cNvPr id="128" name="楕円 127">
          <a:extLst>
            <a:ext uri="{FF2B5EF4-FFF2-40B4-BE49-F238E27FC236}">
              <a16:creationId xmlns:a16="http://schemas.microsoft.com/office/drawing/2014/main" id="{5602B583-721A-4F4B-BC61-7A5190A92C9A}"/>
            </a:ext>
          </a:extLst>
        </xdr:cNvPr>
        <xdr:cNvSpPr/>
      </xdr:nvSpPr>
      <xdr:spPr>
        <a:xfrm>
          <a:off x="9588500" y="65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82052</xdr:rowOff>
    </xdr:from>
    <xdr:to>
      <xdr:col>55</xdr:col>
      <xdr:colOff>0</xdr:colOff>
      <xdr:row>38</xdr:row>
      <xdr:rowOff>84338</xdr:rowOff>
    </xdr:to>
    <xdr:cxnSp macro="">
      <xdr:nvCxnSpPr>
        <xdr:cNvPr id="129" name="直線コネクタ 128">
          <a:extLst>
            <a:ext uri="{FF2B5EF4-FFF2-40B4-BE49-F238E27FC236}">
              <a16:creationId xmlns:a16="http://schemas.microsoft.com/office/drawing/2014/main" id="{CB431B8B-A17B-4266-9256-E5BC781BB525}"/>
            </a:ext>
          </a:extLst>
        </xdr:cNvPr>
        <xdr:cNvCxnSpPr/>
      </xdr:nvCxnSpPr>
      <xdr:spPr>
        <a:xfrm flipV="1">
          <a:off x="9639300" y="65971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35870</xdr:rowOff>
    </xdr:from>
    <xdr:to>
      <xdr:col>46</xdr:col>
      <xdr:colOff>38100</xdr:colOff>
      <xdr:row>38</xdr:row>
      <xdr:rowOff>137470</xdr:rowOff>
    </xdr:to>
    <xdr:sp macro="" textlink="">
      <xdr:nvSpPr>
        <xdr:cNvPr id="130" name="楕円 129">
          <a:extLst>
            <a:ext uri="{FF2B5EF4-FFF2-40B4-BE49-F238E27FC236}">
              <a16:creationId xmlns:a16="http://schemas.microsoft.com/office/drawing/2014/main" id="{915D7BA0-1B2E-4134-9CCA-AE0BFABEC387}"/>
            </a:ext>
          </a:extLst>
        </xdr:cNvPr>
        <xdr:cNvSpPr/>
      </xdr:nvSpPr>
      <xdr:spPr>
        <a:xfrm>
          <a:off x="8699500" y="65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84338</xdr:rowOff>
    </xdr:from>
    <xdr:to>
      <xdr:col>50</xdr:col>
      <xdr:colOff>114300</xdr:colOff>
      <xdr:row>38</xdr:row>
      <xdr:rowOff>86670</xdr:rowOff>
    </xdr:to>
    <xdr:cxnSp macro="">
      <xdr:nvCxnSpPr>
        <xdr:cNvPr id="131" name="直線コネクタ 130">
          <a:extLst>
            <a:ext uri="{FF2B5EF4-FFF2-40B4-BE49-F238E27FC236}">
              <a16:creationId xmlns:a16="http://schemas.microsoft.com/office/drawing/2014/main" id="{99B0F577-5A2F-48AE-84C3-90649D0CAA3C}"/>
            </a:ext>
          </a:extLst>
        </xdr:cNvPr>
        <xdr:cNvCxnSpPr/>
      </xdr:nvCxnSpPr>
      <xdr:spPr>
        <a:xfrm flipV="1">
          <a:off x="8750300" y="6599438"/>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39619</xdr:rowOff>
    </xdr:from>
    <xdr:to>
      <xdr:col>41</xdr:col>
      <xdr:colOff>101600</xdr:colOff>
      <xdr:row>38</xdr:row>
      <xdr:rowOff>141219</xdr:rowOff>
    </xdr:to>
    <xdr:sp macro="" textlink="">
      <xdr:nvSpPr>
        <xdr:cNvPr id="132" name="楕円 131">
          <a:extLst>
            <a:ext uri="{FF2B5EF4-FFF2-40B4-BE49-F238E27FC236}">
              <a16:creationId xmlns:a16="http://schemas.microsoft.com/office/drawing/2014/main" id="{3B937E0A-7D9B-4127-A204-D7E1867C69FE}"/>
            </a:ext>
          </a:extLst>
        </xdr:cNvPr>
        <xdr:cNvSpPr/>
      </xdr:nvSpPr>
      <xdr:spPr>
        <a:xfrm>
          <a:off x="7810500" y="65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86670</xdr:rowOff>
    </xdr:from>
    <xdr:to>
      <xdr:col>45</xdr:col>
      <xdr:colOff>177800</xdr:colOff>
      <xdr:row>38</xdr:row>
      <xdr:rowOff>90419</xdr:rowOff>
    </xdr:to>
    <xdr:cxnSp macro="">
      <xdr:nvCxnSpPr>
        <xdr:cNvPr id="133" name="直線コネクタ 132">
          <a:extLst>
            <a:ext uri="{FF2B5EF4-FFF2-40B4-BE49-F238E27FC236}">
              <a16:creationId xmlns:a16="http://schemas.microsoft.com/office/drawing/2014/main" id="{CA50244A-F4D6-4D99-9E31-7C88C920BFA3}"/>
            </a:ext>
          </a:extLst>
        </xdr:cNvPr>
        <xdr:cNvCxnSpPr/>
      </xdr:nvCxnSpPr>
      <xdr:spPr>
        <a:xfrm flipV="1">
          <a:off x="7861300" y="6601770"/>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41905</xdr:rowOff>
    </xdr:from>
    <xdr:to>
      <xdr:col>36</xdr:col>
      <xdr:colOff>165100</xdr:colOff>
      <xdr:row>38</xdr:row>
      <xdr:rowOff>143505</xdr:rowOff>
    </xdr:to>
    <xdr:sp macro="" textlink="">
      <xdr:nvSpPr>
        <xdr:cNvPr id="134" name="楕円 133">
          <a:extLst>
            <a:ext uri="{FF2B5EF4-FFF2-40B4-BE49-F238E27FC236}">
              <a16:creationId xmlns:a16="http://schemas.microsoft.com/office/drawing/2014/main" id="{4AE8C59A-4E8A-4893-A944-AA55A6EF2FA9}"/>
            </a:ext>
          </a:extLst>
        </xdr:cNvPr>
        <xdr:cNvSpPr/>
      </xdr:nvSpPr>
      <xdr:spPr>
        <a:xfrm>
          <a:off x="6921500" y="65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90419</xdr:rowOff>
    </xdr:from>
    <xdr:to>
      <xdr:col>41</xdr:col>
      <xdr:colOff>50800</xdr:colOff>
      <xdr:row>38</xdr:row>
      <xdr:rowOff>92705</xdr:rowOff>
    </xdr:to>
    <xdr:cxnSp macro="">
      <xdr:nvCxnSpPr>
        <xdr:cNvPr id="135" name="直線コネクタ 134">
          <a:extLst>
            <a:ext uri="{FF2B5EF4-FFF2-40B4-BE49-F238E27FC236}">
              <a16:creationId xmlns:a16="http://schemas.microsoft.com/office/drawing/2014/main" id="{EA111CB9-9142-44F9-928F-883F21D4982B}"/>
            </a:ext>
          </a:extLst>
        </xdr:cNvPr>
        <xdr:cNvCxnSpPr/>
      </xdr:nvCxnSpPr>
      <xdr:spPr>
        <a:xfrm flipV="1">
          <a:off x="6972300" y="660551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25224</xdr:rowOff>
    </xdr:from>
    <xdr:ext cx="534377" cy="259045"/>
    <xdr:sp macro="" textlink="">
      <xdr:nvSpPr>
        <xdr:cNvPr id="136" name="n_1aveValue【道路】&#10;一人当たり延長">
          <a:extLst>
            <a:ext uri="{FF2B5EF4-FFF2-40B4-BE49-F238E27FC236}">
              <a16:creationId xmlns:a16="http://schemas.microsoft.com/office/drawing/2014/main" id="{47326314-0382-4FE7-B049-AF43E807315C}"/>
            </a:ext>
          </a:extLst>
        </xdr:cNvPr>
        <xdr:cNvSpPr txBox="1"/>
      </xdr:nvSpPr>
      <xdr:spPr>
        <a:xfrm>
          <a:off x="9359411" y="671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27281</xdr:rowOff>
    </xdr:from>
    <xdr:ext cx="534377" cy="259045"/>
    <xdr:sp macro="" textlink="">
      <xdr:nvSpPr>
        <xdr:cNvPr id="137" name="n_2aveValue【道路】&#10;一人当たり延長">
          <a:extLst>
            <a:ext uri="{FF2B5EF4-FFF2-40B4-BE49-F238E27FC236}">
              <a16:creationId xmlns:a16="http://schemas.microsoft.com/office/drawing/2014/main" id="{4E7396E2-B8D4-4976-AED1-69309097594D}"/>
            </a:ext>
          </a:extLst>
        </xdr:cNvPr>
        <xdr:cNvSpPr txBox="1"/>
      </xdr:nvSpPr>
      <xdr:spPr>
        <a:xfrm>
          <a:off x="8483111" y="67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49318</xdr:rowOff>
    </xdr:from>
    <xdr:ext cx="534377" cy="259045"/>
    <xdr:sp macro="" textlink="">
      <xdr:nvSpPr>
        <xdr:cNvPr id="138" name="n_3aveValue【道路】&#10;一人当たり延長">
          <a:extLst>
            <a:ext uri="{FF2B5EF4-FFF2-40B4-BE49-F238E27FC236}">
              <a16:creationId xmlns:a16="http://schemas.microsoft.com/office/drawing/2014/main" id="{9781BFF6-9092-4124-8251-0411792A698A}"/>
            </a:ext>
          </a:extLst>
        </xdr:cNvPr>
        <xdr:cNvSpPr txBox="1"/>
      </xdr:nvSpPr>
      <xdr:spPr>
        <a:xfrm>
          <a:off x="7594111" y="67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40357</xdr:rowOff>
    </xdr:from>
    <xdr:ext cx="534377" cy="259045"/>
    <xdr:sp macro="" textlink="">
      <xdr:nvSpPr>
        <xdr:cNvPr id="139" name="n_4aveValue【道路】&#10;一人当たり延長">
          <a:extLst>
            <a:ext uri="{FF2B5EF4-FFF2-40B4-BE49-F238E27FC236}">
              <a16:creationId xmlns:a16="http://schemas.microsoft.com/office/drawing/2014/main" id="{0A265D23-E188-43C5-84C2-44DFC4C91BF0}"/>
            </a:ext>
          </a:extLst>
        </xdr:cNvPr>
        <xdr:cNvSpPr txBox="1"/>
      </xdr:nvSpPr>
      <xdr:spPr>
        <a:xfrm>
          <a:off x="6705111" y="67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151665</xdr:rowOff>
    </xdr:from>
    <xdr:ext cx="534377" cy="259045"/>
    <xdr:sp macro="" textlink="">
      <xdr:nvSpPr>
        <xdr:cNvPr id="140" name="n_1mainValue【道路】&#10;一人当たり延長">
          <a:extLst>
            <a:ext uri="{FF2B5EF4-FFF2-40B4-BE49-F238E27FC236}">
              <a16:creationId xmlns:a16="http://schemas.microsoft.com/office/drawing/2014/main" id="{866FC5EE-CCD3-457F-B0EA-3AF17B0F1256}"/>
            </a:ext>
          </a:extLst>
        </xdr:cNvPr>
        <xdr:cNvSpPr txBox="1"/>
      </xdr:nvSpPr>
      <xdr:spPr>
        <a:xfrm>
          <a:off x="9359411" y="63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153997</xdr:rowOff>
    </xdr:from>
    <xdr:ext cx="534377" cy="259045"/>
    <xdr:sp macro="" textlink="">
      <xdr:nvSpPr>
        <xdr:cNvPr id="141" name="n_2mainValue【道路】&#10;一人当たり延長">
          <a:extLst>
            <a:ext uri="{FF2B5EF4-FFF2-40B4-BE49-F238E27FC236}">
              <a16:creationId xmlns:a16="http://schemas.microsoft.com/office/drawing/2014/main" id="{AA16105C-90A0-4988-B329-4250DEEEF80C}"/>
            </a:ext>
          </a:extLst>
        </xdr:cNvPr>
        <xdr:cNvSpPr txBox="1"/>
      </xdr:nvSpPr>
      <xdr:spPr>
        <a:xfrm>
          <a:off x="8483111" y="632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157746</xdr:rowOff>
    </xdr:from>
    <xdr:ext cx="534377" cy="259045"/>
    <xdr:sp macro="" textlink="">
      <xdr:nvSpPr>
        <xdr:cNvPr id="142" name="n_3mainValue【道路】&#10;一人当たり延長">
          <a:extLst>
            <a:ext uri="{FF2B5EF4-FFF2-40B4-BE49-F238E27FC236}">
              <a16:creationId xmlns:a16="http://schemas.microsoft.com/office/drawing/2014/main" id="{C6354D17-74C1-4E4A-8E6D-6661E7941A29}"/>
            </a:ext>
          </a:extLst>
        </xdr:cNvPr>
        <xdr:cNvSpPr txBox="1"/>
      </xdr:nvSpPr>
      <xdr:spPr>
        <a:xfrm>
          <a:off x="7594111" y="632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160032</xdr:rowOff>
    </xdr:from>
    <xdr:ext cx="534377" cy="259045"/>
    <xdr:sp macro="" textlink="">
      <xdr:nvSpPr>
        <xdr:cNvPr id="143" name="n_4mainValue【道路】&#10;一人当たり延長">
          <a:extLst>
            <a:ext uri="{FF2B5EF4-FFF2-40B4-BE49-F238E27FC236}">
              <a16:creationId xmlns:a16="http://schemas.microsoft.com/office/drawing/2014/main" id="{F0F4E6FD-F6EF-46FB-AA9D-0A3D9DA584D5}"/>
            </a:ext>
          </a:extLst>
        </xdr:cNvPr>
        <xdr:cNvSpPr txBox="1"/>
      </xdr:nvSpPr>
      <xdr:spPr>
        <a:xfrm>
          <a:off x="6705111" y="63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59E3C19B-6C32-461C-A900-051132F9025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206406BF-DC8A-49BC-91CE-EECD472385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6CCAD7C4-6ACE-4BF6-967D-430D7A98E6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DEFA6E58-E7DE-4C9A-863D-0B48E4C8848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C515CAF5-65F3-4F9B-8741-1B2586506E2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EAEC3DE-9249-4D9F-B84A-B9DAD180005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C1C0A566-4227-476B-B1F8-E41294B8730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E735FF13-6172-4985-8EFF-8A45418FCF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6ABC15BD-4A68-4CB2-AE48-7D1870D95CF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971AFDA4-21AB-4F67-96E4-1AA58CC814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B69053B1-3A4A-4D7F-A33B-6E94A49489CC}"/>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5803F04-5A30-40E8-87E6-3BA7C7F7249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F4F7EFD4-53D1-4D8C-B254-4BC31C8F0F4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730F67F4-B06E-4D0D-A40A-3AE433C56D9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1FFC6EAD-F6F9-4602-AE59-996CB16DB3D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D567134F-3F98-4400-884A-5DE4BD2487B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AE5A4B02-8710-4895-BE77-CACC648DD95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96DCCCE4-4E9A-4ADA-B136-C8D9A194631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15905559-7AC0-407E-94F9-5443DC29AB8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B2537E0D-DF8F-44BC-B91A-CCFF679949F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2157993-70A3-49EB-8E63-0FBDC35E235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6D6BFA5A-5C42-4432-9081-21C3AF7D76C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1169B99E-C1F6-4200-83B1-8364A580E25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5D6C8273-67A6-4DEC-9F6B-A5DA892CF4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a:extLst>
            <a:ext uri="{FF2B5EF4-FFF2-40B4-BE49-F238E27FC236}">
              <a16:creationId xmlns:a16="http://schemas.microsoft.com/office/drawing/2014/main" id="{A921A288-2B90-442E-B78F-627D4DE0C3EB}"/>
            </a:ext>
          </a:extLst>
        </xdr:cNvPr>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54340C22-BA43-4117-93A5-ACD05FDD66DB}"/>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a:extLst>
            <a:ext uri="{FF2B5EF4-FFF2-40B4-BE49-F238E27FC236}">
              <a16:creationId xmlns:a16="http://schemas.microsoft.com/office/drawing/2014/main" id="{3831915D-A1CD-4AD1-8FCF-A365E6E40065}"/>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DF8828C-583C-49CB-987C-D35C8151C101}"/>
            </a:ext>
          </a:extLst>
        </xdr:cNvPr>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a:extLst>
            <a:ext uri="{FF2B5EF4-FFF2-40B4-BE49-F238E27FC236}">
              <a16:creationId xmlns:a16="http://schemas.microsoft.com/office/drawing/2014/main" id="{A3E73AC1-2D6D-4605-8AC0-05FD1C26F58E}"/>
            </a:ext>
          </a:extLst>
        </xdr:cNvPr>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17797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367EA33E-5D78-4FFD-AC78-AC91C75526E7}"/>
            </a:ext>
          </a:extLst>
        </xdr:cNvPr>
        <xdr:cNvSpPr txBox="1"/>
      </xdr:nvSpPr>
      <xdr:spPr>
        <a:xfrm>
          <a:off x="4673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a:extLst>
            <a:ext uri="{FF2B5EF4-FFF2-40B4-BE49-F238E27FC236}">
              <a16:creationId xmlns:a16="http://schemas.microsoft.com/office/drawing/2014/main" id="{D98880ED-846D-42F2-9FD2-526FADD3CEE3}"/>
            </a:ext>
          </a:extLst>
        </xdr:cNvPr>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a:extLst>
            <a:ext uri="{FF2B5EF4-FFF2-40B4-BE49-F238E27FC236}">
              <a16:creationId xmlns:a16="http://schemas.microsoft.com/office/drawing/2014/main" id="{1CE39D50-8E52-4EF8-AE16-B2A4834DE439}"/>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a:extLst>
            <a:ext uri="{FF2B5EF4-FFF2-40B4-BE49-F238E27FC236}">
              <a16:creationId xmlns:a16="http://schemas.microsoft.com/office/drawing/2014/main" id="{F88337A5-F55D-4B00-BC28-31A258DBB676}"/>
            </a:ext>
          </a:extLst>
        </xdr:cNvPr>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a:extLst>
            <a:ext uri="{FF2B5EF4-FFF2-40B4-BE49-F238E27FC236}">
              <a16:creationId xmlns:a16="http://schemas.microsoft.com/office/drawing/2014/main" id="{97F527A6-82B2-43E8-AAC7-DA32DD8D47DD}"/>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a:extLst>
            <a:ext uri="{FF2B5EF4-FFF2-40B4-BE49-F238E27FC236}">
              <a16:creationId xmlns:a16="http://schemas.microsoft.com/office/drawing/2014/main" id="{E3F371D7-9F63-4405-BE7D-1933D168AB1F}"/>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A50730B-6691-4566-A8DC-C54D67E9A0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C817B34-B809-4F89-8A85-5C8176A67F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D8FD759-88F7-4531-B3C7-889FE67394F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A1C8A7-E76A-4790-9B40-4CB1AB6DAE7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8973EE3-2A9B-4031-8248-5254BA9349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166370</xdr:rowOff>
    </xdr:from>
    <xdr:to>
      <xdr:col>24</xdr:col>
      <xdr:colOff>114300</xdr:colOff>
      <xdr:row>63</xdr:row>
      <xdr:rowOff>96520</xdr:rowOff>
    </xdr:to>
    <xdr:sp macro="" textlink="">
      <xdr:nvSpPr>
        <xdr:cNvPr id="184" name="楕円 183">
          <a:extLst>
            <a:ext uri="{FF2B5EF4-FFF2-40B4-BE49-F238E27FC236}">
              <a16:creationId xmlns:a16="http://schemas.microsoft.com/office/drawing/2014/main" id="{39FF8627-478C-4A35-9F1C-6BDFA47022CF}"/>
            </a:ext>
          </a:extLst>
        </xdr:cNvPr>
        <xdr:cNvSpPr/>
      </xdr:nvSpPr>
      <xdr:spPr>
        <a:xfrm>
          <a:off x="4584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81297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DF038BD6-A0F6-4EAD-8756-C6451DC75745}"/>
            </a:ext>
          </a:extLst>
        </xdr:cNvPr>
        <xdr:cNvSpPr txBox="1"/>
      </xdr:nvSpPr>
      <xdr:spPr>
        <a:xfrm>
          <a:off x="4673600" y="1071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124460</xdr:rowOff>
    </xdr:from>
    <xdr:to>
      <xdr:col>20</xdr:col>
      <xdr:colOff>38100</xdr:colOff>
      <xdr:row>63</xdr:row>
      <xdr:rowOff>54610</xdr:rowOff>
    </xdr:to>
    <xdr:sp macro="" textlink="">
      <xdr:nvSpPr>
        <xdr:cNvPr id="186" name="楕円 185">
          <a:extLst>
            <a:ext uri="{FF2B5EF4-FFF2-40B4-BE49-F238E27FC236}">
              <a16:creationId xmlns:a16="http://schemas.microsoft.com/office/drawing/2014/main" id="{DE7DBF69-F37E-4F1F-9AB7-E07F7A8A17F8}"/>
            </a:ext>
          </a:extLst>
        </xdr:cNvPr>
        <xdr:cNvSpPr/>
      </xdr:nvSpPr>
      <xdr:spPr>
        <a:xfrm>
          <a:off x="3746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3810</xdr:rowOff>
    </xdr:from>
    <xdr:to>
      <xdr:col>24</xdr:col>
      <xdr:colOff>63500</xdr:colOff>
      <xdr:row>63</xdr:row>
      <xdr:rowOff>45720</xdr:rowOff>
    </xdr:to>
    <xdr:cxnSp macro="">
      <xdr:nvCxnSpPr>
        <xdr:cNvPr id="187" name="直線コネクタ 186">
          <a:extLst>
            <a:ext uri="{FF2B5EF4-FFF2-40B4-BE49-F238E27FC236}">
              <a16:creationId xmlns:a16="http://schemas.microsoft.com/office/drawing/2014/main" id="{71AC3311-316B-4530-ADB0-3B902C43707B}"/>
            </a:ext>
          </a:extLst>
        </xdr:cNvPr>
        <xdr:cNvCxnSpPr/>
      </xdr:nvCxnSpPr>
      <xdr:spPr>
        <a:xfrm>
          <a:off x="3797300" y="108051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86360</xdr:rowOff>
    </xdr:from>
    <xdr:to>
      <xdr:col>15</xdr:col>
      <xdr:colOff>101600</xdr:colOff>
      <xdr:row>63</xdr:row>
      <xdr:rowOff>16510</xdr:rowOff>
    </xdr:to>
    <xdr:sp macro="" textlink="">
      <xdr:nvSpPr>
        <xdr:cNvPr id="188" name="楕円 187">
          <a:extLst>
            <a:ext uri="{FF2B5EF4-FFF2-40B4-BE49-F238E27FC236}">
              <a16:creationId xmlns:a16="http://schemas.microsoft.com/office/drawing/2014/main" id="{6538364D-8DE4-42A2-B18F-CCD6487CC222}"/>
            </a:ext>
          </a:extLst>
        </xdr:cNvPr>
        <xdr:cNvSpPr/>
      </xdr:nvSpPr>
      <xdr:spPr>
        <a:xfrm>
          <a:off x="2857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63</xdr:row>
      <xdr:rowOff>3810</xdr:rowOff>
    </xdr:to>
    <xdr:cxnSp macro="">
      <xdr:nvCxnSpPr>
        <xdr:cNvPr id="189" name="直線コネクタ 188">
          <a:extLst>
            <a:ext uri="{FF2B5EF4-FFF2-40B4-BE49-F238E27FC236}">
              <a16:creationId xmlns:a16="http://schemas.microsoft.com/office/drawing/2014/main" id="{82926F6F-04EA-4C4C-9772-B70F16627575}"/>
            </a:ext>
          </a:extLst>
        </xdr:cNvPr>
        <xdr:cNvCxnSpPr/>
      </xdr:nvCxnSpPr>
      <xdr:spPr>
        <a:xfrm>
          <a:off x="2908300" y="10767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59690</xdr:rowOff>
    </xdr:from>
    <xdr:to>
      <xdr:col>10</xdr:col>
      <xdr:colOff>165100</xdr:colOff>
      <xdr:row>62</xdr:row>
      <xdr:rowOff>161290</xdr:rowOff>
    </xdr:to>
    <xdr:sp macro="" textlink="">
      <xdr:nvSpPr>
        <xdr:cNvPr id="190" name="楕円 189">
          <a:extLst>
            <a:ext uri="{FF2B5EF4-FFF2-40B4-BE49-F238E27FC236}">
              <a16:creationId xmlns:a16="http://schemas.microsoft.com/office/drawing/2014/main" id="{1C7ECFCD-F880-4989-8630-E25A593AF5C0}"/>
            </a:ext>
          </a:extLst>
        </xdr:cNvPr>
        <xdr:cNvSpPr/>
      </xdr:nvSpPr>
      <xdr:spPr>
        <a:xfrm>
          <a:off x="196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110490</xdr:rowOff>
    </xdr:from>
    <xdr:to>
      <xdr:col>15</xdr:col>
      <xdr:colOff>50800</xdr:colOff>
      <xdr:row>62</xdr:row>
      <xdr:rowOff>137160</xdr:rowOff>
    </xdr:to>
    <xdr:cxnSp macro="">
      <xdr:nvCxnSpPr>
        <xdr:cNvPr id="191" name="直線コネクタ 190">
          <a:extLst>
            <a:ext uri="{FF2B5EF4-FFF2-40B4-BE49-F238E27FC236}">
              <a16:creationId xmlns:a16="http://schemas.microsoft.com/office/drawing/2014/main" id="{894857B1-4CC6-4916-A12C-99383A932510}"/>
            </a:ext>
          </a:extLst>
        </xdr:cNvPr>
        <xdr:cNvCxnSpPr/>
      </xdr:nvCxnSpPr>
      <xdr:spPr>
        <a:xfrm>
          <a:off x="2019300" y="107403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13970</xdr:rowOff>
    </xdr:from>
    <xdr:to>
      <xdr:col>6</xdr:col>
      <xdr:colOff>38100</xdr:colOff>
      <xdr:row>62</xdr:row>
      <xdr:rowOff>115570</xdr:rowOff>
    </xdr:to>
    <xdr:sp macro="" textlink="">
      <xdr:nvSpPr>
        <xdr:cNvPr id="192" name="楕円 191">
          <a:extLst>
            <a:ext uri="{FF2B5EF4-FFF2-40B4-BE49-F238E27FC236}">
              <a16:creationId xmlns:a16="http://schemas.microsoft.com/office/drawing/2014/main" id="{F968EE4B-E600-4B66-A19F-18D1C465B7DF}"/>
            </a:ext>
          </a:extLst>
        </xdr:cNvPr>
        <xdr:cNvSpPr/>
      </xdr:nvSpPr>
      <xdr:spPr>
        <a:xfrm>
          <a:off x="107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64770</xdr:rowOff>
    </xdr:from>
    <xdr:to>
      <xdr:col>10</xdr:col>
      <xdr:colOff>114300</xdr:colOff>
      <xdr:row>62</xdr:row>
      <xdr:rowOff>110490</xdr:rowOff>
    </xdr:to>
    <xdr:cxnSp macro="">
      <xdr:nvCxnSpPr>
        <xdr:cNvPr id="193" name="直線コネクタ 192">
          <a:extLst>
            <a:ext uri="{FF2B5EF4-FFF2-40B4-BE49-F238E27FC236}">
              <a16:creationId xmlns:a16="http://schemas.microsoft.com/office/drawing/2014/main" id="{358BE26E-C682-4EE1-8042-CAFA83564604}"/>
            </a:ext>
          </a:extLst>
        </xdr:cNvPr>
        <xdr:cNvCxnSpPr/>
      </xdr:nvCxnSpPr>
      <xdr:spPr>
        <a:xfrm>
          <a:off x="1130300" y="106946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F7D9A31D-33F7-436D-A501-2ED232440F6E}"/>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67DA2FB5-4F94-4177-BB9F-5D52777B80C8}"/>
            </a:ext>
          </a:extLst>
        </xdr:cNvPr>
        <xdr:cNvSpPr txBox="1"/>
      </xdr:nvSpPr>
      <xdr:spPr>
        <a:xfrm>
          <a:off x="2705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673BA1B3-E5ED-434E-BDA6-F13E719373B3}"/>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F0D0E067-2605-4BEE-B4B2-EA5ED2FF2B7D}"/>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45737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D0938167-9E86-4700-B010-D3782697A988}"/>
            </a:ext>
          </a:extLst>
        </xdr:cNvPr>
        <xdr:cNvSpPr txBox="1"/>
      </xdr:nvSpPr>
      <xdr:spPr>
        <a:xfrm>
          <a:off x="35820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7637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D0AB7D87-ECB9-40D7-B9E5-79874BC8FE2E}"/>
            </a:ext>
          </a:extLst>
        </xdr:cNvPr>
        <xdr:cNvSpPr txBox="1"/>
      </xdr:nvSpPr>
      <xdr:spPr>
        <a:xfrm>
          <a:off x="2705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152417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AD763798-293C-48DC-8150-5017EF9639A2}"/>
            </a:ext>
          </a:extLst>
        </xdr:cNvPr>
        <xdr:cNvSpPr txBox="1"/>
      </xdr:nvSpPr>
      <xdr:spPr>
        <a:xfrm>
          <a:off x="1816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106697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94581BF8-2B8F-4A8A-BB8F-8842B3272AEF}"/>
            </a:ext>
          </a:extLst>
        </xdr:cNvPr>
        <xdr:cNvSpPr txBox="1"/>
      </xdr:nvSpPr>
      <xdr:spPr>
        <a:xfrm>
          <a:off x="927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2EFA1A0C-9131-4761-9CBC-D3E5CEEA8A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528B2D5F-C45A-45DA-A32B-DBAE870144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E8EE06DE-A108-408F-B9E4-D19FF4E23E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D31F95C0-556F-4C68-92C7-C528A175C9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11C0A502-4AAA-4134-A0CD-D57FDD3FF21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C7AE675-8BCA-4F9D-9463-0D1141BCF8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5D81E618-90C8-443D-811F-582A0823B98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27CD0996-D809-4AC8-8206-8CE2080A5E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43C265A2-2049-40F7-97D4-CE8BDCEEC9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5C6742B-D54E-48DA-B6B7-5C217B7977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7428E46A-06B6-4C4F-B5BE-FD2F7DC1E0F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BD048A90-786C-4030-AA52-98853B4543B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ADAD0EC4-F6D7-4CCA-A815-E13961D4C97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FEE0A775-73C3-4AA5-9567-8CC57C8FE73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89FFBBBF-2653-471C-BF42-677A2D2F3B2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F6A1FA02-D7F1-46E7-ADD6-3151B2D69B5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DFA99FCD-A4E0-4F91-B8F6-EEA681FD8D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0AF894F3-6246-4D53-AAA5-D842C9AF2EA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B75C7265-AD5A-4019-A032-DCE965C89D8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7F776254-49E4-4008-8CE3-3FE6C4DE227B}"/>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F98D3997-F15D-4533-AEEE-FF271E88E9F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1308D870-04BE-42D8-A235-6978276E6709}"/>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42A76D82-EE5E-434E-A740-286612E760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78CF893B-1DF5-409D-B2DB-B1E10B8F5CF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613FB5CE-E336-43B5-A8EF-7487E1D9D4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a:extLst>
            <a:ext uri="{FF2B5EF4-FFF2-40B4-BE49-F238E27FC236}">
              <a16:creationId xmlns:a16="http://schemas.microsoft.com/office/drawing/2014/main" id="{20705707-047A-44A8-97DF-99414D0A78CD}"/>
            </a:ext>
          </a:extLst>
        </xdr:cNvPr>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3E7BA40B-0851-47F1-8C25-5C447D4AA110}"/>
            </a:ext>
          </a:extLst>
        </xdr:cNvPr>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a:extLst>
            <a:ext uri="{FF2B5EF4-FFF2-40B4-BE49-F238E27FC236}">
              <a16:creationId xmlns:a16="http://schemas.microsoft.com/office/drawing/2014/main" id="{9F8CBA33-9C5A-4070-8148-4112E492250F}"/>
            </a:ext>
          </a:extLst>
        </xdr:cNvPr>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4072C5B2-D9FD-48F9-A158-ED45E5634B86}"/>
            </a:ext>
          </a:extLst>
        </xdr:cNvPr>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a:extLst>
            <a:ext uri="{FF2B5EF4-FFF2-40B4-BE49-F238E27FC236}">
              <a16:creationId xmlns:a16="http://schemas.microsoft.com/office/drawing/2014/main" id="{6E8177D5-6882-4719-8DB9-F5F2FC504101}"/>
            </a:ext>
          </a:extLst>
        </xdr:cNvPr>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115069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2AB3192F-C6F6-420E-9675-AB72C5AF7BBE}"/>
            </a:ext>
          </a:extLst>
        </xdr:cNvPr>
        <xdr:cNvSpPr txBox="1"/>
      </xdr:nvSpPr>
      <xdr:spPr>
        <a:xfrm>
          <a:off x="10515600" y="1040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a:extLst>
            <a:ext uri="{FF2B5EF4-FFF2-40B4-BE49-F238E27FC236}">
              <a16:creationId xmlns:a16="http://schemas.microsoft.com/office/drawing/2014/main" id="{FD7B2E48-CF1D-4539-AC54-7609CD352D13}"/>
            </a:ext>
          </a:extLst>
        </xdr:cNvPr>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a:extLst>
            <a:ext uri="{FF2B5EF4-FFF2-40B4-BE49-F238E27FC236}">
              <a16:creationId xmlns:a16="http://schemas.microsoft.com/office/drawing/2014/main" id="{0EF0131F-1337-4433-A3EF-218C56843058}"/>
            </a:ext>
          </a:extLst>
        </xdr:cNvPr>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a:extLst>
            <a:ext uri="{FF2B5EF4-FFF2-40B4-BE49-F238E27FC236}">
              <a16:creationId xmlns:a16="http://schemas.microsoft.com/office/drawing/2014/main" id="{085C7E55-20B8-4ABD-89B6-778C82EF94FF}"/>
            </a:ext>
          </a:extLst>
        </xdr:cNvPr>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a:extLst>
            <a:ext uri="{FF2B5EF4-FFF2-40B4-BE49-F238E27FC236}">
              <a16:creationId xmlns:a16="http://schemas.microsoft.com/office/drawing/2014/main" id="{568329B0-6DC3-4230-95EF-8ABAF416F79F}"/>
            </a:ext>
          </a:extLst>
        </xdr:cNvPr>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a:extLst>
            <a:ext uri="{FF2B5EF4-FFF2-40B4-BE49-F238E27FC236}">
              <a16:creationId xmlns:a16="http://schemas.microsoft.com/office/drawing/2014/main" id="{5330B9B4-D381-48B6-9953-DADF743E9EBB}"/>
            </a:ext>
          </a:extLst>
        </xdr:cNvPr>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0A2429E-2F55-40A2-BCAF-36F0DA97EA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3AC4E30-E5A1-4D4F-818D-0F8528EB78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8DE902B-F540-4A56-A451-5EB751E3F9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43A7CBE-8A7C-4044-AD69-DD4AFFFFEF3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C3AC845-D550-4B79-9BEC-A1E7C685D42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71873</xdr:rowOff>
    </xdr:from>
    <xdr:to>
      <xdr:col>55</xdr:col>
      <xdr:colOff>50800</xdr:colOff>
      <xdr:row>60</xdr:row>
      <xdr:rowOff>2023</xdr:rowOff>
    </xdr:to>
    <xdr:sp macro="" textlink="">
      <xdr:nvSpPr>
        <xdr:cNvPr id="243" name="楕円 242">
          <a:extLst>
            <a:ext uri="{FF2B5EF4-FFF2-40B4-BE49-F238E27FC236}">
              <a16:creationId xmlns:a16="http://schemas.microsoft.com/office/drawing/2014/main" id="{CB66BB67-103A-4E90-8920-2F6E948EC3EB}"/>
            </a:ext>
          </a:extLst>
        </xdr:cNvPr>
        <xdr:cNvSpPr/>
      </xdr:nvSpPr>
      <xdr:spPr>
        <a:xfrm>
          <a:off x="10426700" y="101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94750</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B016501F-1C5A-471C-9599-1F4450C8A8B7}"/>
            </a:ext>
          </a:extLst>
        </xdr:cNvPr>
        <xdr:cNvSpPr txBox="1"/>
      </xdr:nvSpPr>
      <xdr:spPr>
        <a:xfrm>
          <a:off x="10515600" y="1003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78594</xdr:rowOff>
    </xdr:from>
    <xdr:to>
      <xdr:col>50</xdr:col>
      <xdr:colOff>165100</xdr:colOff>
      <xdr:row>60</xdr:row>
      <xdr:rowOff>8744</xdr:rowOff>
    </xdr:to>
    <xdr:sp macro="" textlink="">
      <xdr:nvSpPr>
        <xdr:cNvPr id="245" name="楕円 244">
          <a:extLst>
            <a:ext uri="{FF2B5EF4-FFF2-40B4-BE49-F238E27FC236}">
              <a16:creationId xmlns:a16="http://schemas.microsoft.com/office/drawing/2014/main" id="{A462B27F-BEB7-42AF-83A6-624BB2C9E605}"/>
            </a:ext>
          </a:extLst>
        </xdr:cNvPr>
        <xdr:cNvSpPr/>
      </xdr:nvSpPr>
      <xdr:spPr>
        <a:xfrm>
          <a:off x="9588500" y="101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122673</xdr:rowOff>
    </xdr:from>
    <xdr:to>
      <xdr:col>55</xdr:col>
      <xdr:colOff>0</xdr:colOff>
      <xdr:row>59</xdr:row>
      <xdr:rowOff>129394</xdr:rowOff>
    </xdr:to>
    <xdr:cxnSp macro="">
      <xdr:nvCxnSpPr>
        <xdr:cNvPr id="246" name="直線コネクタ 245">
          <a:extLst>
            <a:ext uri="{FF2B5EF4-FFF2-40B4-BE49-F238E27FC236}">
              <a16:creationId xmlns:a16="http://schemas.microsoft.com/office/drawing/2014/main" id="{0EAAAF46-2E13-4F3F-B642-26E42B2C65B0}"/>
            </a:ext>
          </a:extLst>
        </xdr:cNvPr>
        <xdr:cNvCxnSpPr/>
      </xdr:nvCxnSpPr>
      <xdr:spPr>
        <a:xfrm flipV="1">
          <a:off x="9639300" y="10238223"/>
          <a:ext cx="8382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84930</xdr:rowOff>
    </xdr:from>
    <xdr:to>
      <xdr:col>46</xdr:col>
      <xdr:colOff>38100</xdr:colOff>
      <xdr:row>60</xdr:row>
      <xdr:rowOff>15080</xdr:rowOff>
    </xdr:to>
    <xdr:sp macro="" textlink="">
      <xdr:nvSpPr>
        <xdr:cNvPr id="247" name="楕円 246">
          <a:extLst>
            <a:ext uri="{FF2B5EF4-FFF2-40B4-BE49-F238E27FC236}">
              <a16:creationId xmlns:a16="http://schemas.microsoft.com/office/drawing/2014/main" id="{BBC59E18-18E3-4FC5-9A11-E1AADF6EF505}"/>
            </a:ext>
          </a:extLst>
        </xdr:cNvPr>
        <xdr:cNvSpPr/>
      </xdr:nvSpPr>
      <xdr:spPr>
        <a:xfrm>
          <a:off x="8699500" y="102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129394</xdr:rowOff>
    </xdr:from>
    <xdr:to>
      <xdr:col>50</xdr:col>
      <xdr:colOff>114300</xdr:colOff>
      <xdr:row>59</xdr:row>
      <xdr:rowOff>135730</xdr:rowOff>
    </xdr:to>
    <xdr:cxnSp macro="">
      <xdr:nvCxnSpPr>
        <xdr:cNvPr id="248" name="直線コネクタ 247">
          <a:extLst>
            <a:ext uri="{FF2B5EF4-FFF2-40B4-BE49-F238E27FC236}">
              <a16:creationId xmlns:a16="http://schemas.microsoft.com/office/drawing/2014/main" id="{A9A2B8D3-4AE0-4CAD-8867-7B83A6FA636A}"/>
            </a:ext>
          </a:extLst>
        </xdr:cNvPr>
        <xdr:cNvCxnSpPr/>
      </xdr:nvCxnSpPr>
      <xdr:spPr>
        <a:xfrm flipV="1">
          <a:off x="8750300" y="10244944"/>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96813</xdr:rowOff>
    </xdr:from>
    <xdr:to>
      <xdr:col>41</xdr:col>
      <xdr:colOff>101600</xdr:colOff>
      <xdr:row>60</xdr:row>
      <xdr:rowOff>26963</xdr:rowOff>
    </xdr:to>
    <xdr:sp macro="" textlink="">
      <xdr:nvSpPr>
        <xdr:cNvPr id="249" name="楕円 248">
          <a:extLst>
            <a:ext uri="{FF2B5EF4-FFF2-40B4-BE49-F238E27FC236}">
              <a16:creationId xmlns:a16="http://schemas.microsoft.com/office/drawing/2014/main" id="{73A2F898-8A2A-460D-BA8E-10543E0DAEB8}"/>
            </a:ext>
          </a:extLst>
        </xdr:cNvPr>
        <xdr:cNvSpPr/>
      </xdr:nvSpPr>
      <xdr:spPr>
        <a:xfrm>
          <a:off x="7810500" y="1021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135730</xdr:rowOff>
    </xdr:from>
    <xdr:to>
      <xdr:col>45</xdr:col>
      <xdr:colOff>177800</xdr:colOff>
      <xdr:row>59</xdr:row>
      <xdr:rowOff>147613</xdr:rowOff>
    </xdr:to>
    <xdr:cxnSp macro="">
      <xdr:nvCxnSpPr>
        <xdr:cNvPr id="250" name="直線コネクタ 249">
          <a:extLst>
            <a:ext uri="{FF2B5EF4-FFF2-40B4-BE49-F238E27FC236}">
              <a16:creationId xmlns:a16="http://schemas.microsoft.com/office/drawing/2014/main" id="{22D0CEB2-129F-4D5D-9DE7-8F2BABF204D8}"/>
            </a:ext>
          </a:extLst>
        </xdr:cNvPr>
        <xdr:cNvCxnSpPr/>
      </xdr:nvCxnSpPr>
      <xdr:spPr>
        <a:xfrm flipV="1">
          <a:off x="7861300" y="10251280"/>
          <a:ext cx="8890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103253</xdr:rowOff>
    </xdr:from>
    <xdr:to>
      <xdr:col>36</xdr:col>
      <xdr:colOff>165100</xdr:colOff>
      <xdr:row>60</xdr:row>
      <xdr:rowOff>33403</xdr:rowOff>
    </xdr:to>
    <xdr:sp macro="" textlink="">
      <xdr:nvSpPr>
        <xdr:cNvPr id="251" name="楕円 250">
          <a:extLst>
            <a:ext uri="{FF2B5EF4-FFF2-40B4-BE49-F238E27FC236}">
              <a16:creationId xmlns:a16="http://schemas.microsoft.com/office/drawing/2014/main" id="{14B1779F-3A25-418E-BE39-201A3C0FE2D3}"/>
            </a:ext>
          </a:extLst>
        </xdr:cNvPr>
        <xdr:cNvSpPr/>
      </xdr:nvSpPr>
      <xdr:spPr>
        <a:xfrm>
          <a:off x="6921500" y="102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147613</xdr:rowOff>
    </xdr:from>
    <xdr:to>
      <xdr:col>41</xdr:col>
      <xdr:colOff>50800</xdr:colOff>
      <xdr:row>59</xdr:row>
      <xdr:rowOff>154053</xdr:rowOff>
    </xdr:to>
    <xdr:cxnSp macro="">
      <xdr:nvCxnSpPr>
        <xdr:cNvPr id="252" name="直線コネクタ 251">
          <a:extLst>
            <a:ext uri="{FF2B5EF4-FFF2-40B4-BE49-F238E27FC236}">
              <a16:creationId xmlns:a16="http://schemas.microsoft.com/office/drawing/2014/main" id="{2C344719-AAD8-4029-B3C3-457D358D453F}"/>
            </a:ext>
          </a:extLst>
        </xdr:cNvPr>
        <xdr:cNvCxnSpPr/>
      </xdr:nvCxnSpPr>
      <xdr:spPr>
        <a:xfrm flipV="1">
          <a:off x="6972300" y="10263163"/>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63497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D82BDB8C-8886-459E-87F9-8478BC984DE0}"/>
            </a:ext>
          </a:extLst>
        </xdr:cNvPr>
        <xdr:cNvSpPr txBox="1"/>
      </xdr:nvSpPr>
      <xdr:spPr>
        <a:xfrm>
          <a:off x="9327095" y="1052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67292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856F42C9-E6B0-495C-BCC9-35369EDCD70F}"/>
            </a:ext>
          </a:extLst>
        </xdr:cNvPr>
        <xdr:cNvSpPr txBox="1"/>
      </xdr:nvSpPr>
      <xdr:spPr>
        <a:xfrm>
          <a:off x="8450795" y="1052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98522</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8E432431-B0B1-4FEC-94C3-14B40B0152D8}"/>
            </a:ext>
          </a:extLst>
        </xdr:cNvPr>
        <xdr:cNvSpPr txBox="1"/>
      </xdr:nvSpPr>
      <xdr:spPr>
        <a:xfrm>
          <a:off x="7561795" y="1038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92046</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CB4E88FA-1AF1-4C39-ACE3-25AD254BD293}"/>
            </a:ext>
          </a:extLst>
        </xdr:cNvPr>
        <xdr:cNvSpPr txBox="1"/>
      </xdr:nvSpPr>
      <xdr:spPr>
        <a:xfrm>
          <a:off x="6672795" y="1037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25271</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1BA3569F-3533-4A7C-A625-A64131D3FD22}"/>
            </a:ext>
          </a:extLst>
        </xdr:cNvPr>
        <xdr:cNvSpPr txBox="1"/>
      </xdr:nvSpPr>
      <xdr:spPr>
        <a:xfrm>
          <a:off x="9327095" y="996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31607</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74FDEAE7-F590-4617-B72A-168BC131E8B7}"/>
            </a:ext>
          </a:extLst>
        </xdr:cNvPr>
        <xdr:cNvSpPr txBox="1"/>
      </xdr:nvSpPr>
      <xdr:spPr>
        <a:xfrm>
          <a:off x="8450795" y="997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43490</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F582E761-2085-4A7F-BB68-347657C53475}"/>
            </a:ext>
          </a:extLst>
        </xdr:cNvPr>
        <xdr:cNvSpPr txBox="1"/>
      </xdr:nvSpPr>
      <xdr:spPr>
        <a:xfrm>
          <a:off x="7561795" y="99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49930</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C7474941-118E-4567-94B2-D931102E9169}"/>
            </a:ext>
          </a:extLst>
        </xdr:cNvPr>
        <xdr:cNvSpPr txBox="1"/>
      </xdr:nvSpPr>
      <xdr:spPr>
        <a:xfrm>
          <a:off x="6672795" y="999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DAB4029E-34FD-4755-A822-85059F0932C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25E4931F-2EC8-4457-8C84-F14313F981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22CFB55F-940E-4188-91A0-40C14F7550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6D378537-D4A6-48CD-BD66-1324A150EF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742D2DFF-861F-4B5C-8E88-7D418CC3E8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EC298F7C-D981-485F-9FAE-DC1982B2D6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313072B-A0C2-4DB7-AA81-C0698E2281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4A174FBD-701F-48C9-AC7D-16F3113106D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77AC5C7E-F366-4600-BD27-78B634D747A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A02C65A-566D-48DE-B2A7-C0388FF64B6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A4E006DA-EB37-43C8-9EE3-972C9F7F8B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58E5928F-860D-414C-BF5C-CAB4850F5F4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C7E7982E-3DD7-4336-BD07-BBC698C084BD}"/>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29280BC9-262F-4A00-BE0B-F4362E95AAB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939D2568-AE38-4CEE-8402-07EE1CD05F7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8423789D-00E8-4D2E-8957-BE29F1A7A2B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D50DCF87-26D0-41BA-9018-6BFAAF81627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981DA00C-5ED6-43D7-AA10-0098CC87B63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0A0C23CC-D5AE-4F25-B40C-027D7402B5C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942F5AA-E807-476C-9E98-BF313EEBB3C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6E7C85FE-006C-432B-A6C4-81F37696529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A54BED81-0E5B-48A2-B288-809E9C2A39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a:extLst>
            <a:ext uri="{FF2B5EF4-FFF2-40B4-BE49-F238E27FC236}">
              <a16:creationId xmlns:a16="http://schemas.microsoft.com/office/drawing/2014/main" id="{0C2BA94F-149C-41A9-9D64-8DF356A9B927}"/>
            </a:ext>
          </a:extLst>
        </xdr:cNvPr>
        <xdr:cNvCxnSpPr/>
      </xdr:nvCxnSpPr>
      <xdr:spPr>
        <a:xfrm flipV="1">
          <a:off x="4634865" y="135666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2CF071EB-9742-479E-A766-58CC9DC20D19}"/>
            </a:ext>
          </a:extLst>
        </xdr:cNvPr>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a:extLst>
            <a:ext uri="{FF2B5EF4-FFF2-40B4-BE49-F238E27FC236}">
              <a16:creationId xmlns:a16="http://schemas.microsoft.com/office/drawing/2014/main" id="{C3A91892-484D-4656-97AB-E116B8E24D79}"/>
            </a:ext>
          </a:extLst>
        </xdr:cNvPr>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8C8F7A8B-148A-4F49-97AE-C58B1016DA65}"/>
            </a:ext>
          </a:extLst>
        </xdr:cNvPr>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a:extLst>
            <a:ext uri="{FF2B5EF4-FFF2-40B4-BE49-F238E27FC236}">
              <a16:creationId xmlns:a16="http://schemas.microsoft.com/office/drawing/2014/main" id="{15C82067-1411-43CD-A316-F58F11BC24C1}"/>
            </a:ext>
          </a:extLst>
        </xdr:cNvPr>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132605</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10362859-C3AF-4D87-9BF6-645AF560D879}"/>
            </a:ext>
          </a:extLst>
        </xdr:cNvPr>
        <xdr:cNvSpPr txBox="1"/>
      </xdr:nvSpPr>
      <xdr:spPr>
        <a:xfrm>
          <a:off x="4673600" y="1402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a:extLst>
            <a:ext uri="{FF2B5EF4-FFF2-40B4-BE49-F238E27FC236}">
              <a16:creationId xmlns:a16="http://schemas.microsoft.com/office/drawing/2014/main" id="{9B92B86B-CB87-4A10-8BA6-AE4B99A82238}"/>
            </a:ext>
          </a:extLst>
        </xdr:cNvPr>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a:extLst>
            <a:ext uri="{FF2B5EF4-FFF2-40B4-BE49-F238E27FC236}">
              <a16:creationId xmlns:a16="http://schemas.microsoft.com/office/drawing/2014/main" id="{58D06895-C488-4680-A2A7-635420389579}"/>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a:extLst>
            <a:ext uri="{FF2B5EF4-FFF2-40B4-BE49-F238E27FC236}">
              <a16:creationId xmlns:a16="http://schemas.microsoft.com/office/drawing/2014/main" id="{FDC92FCE-9016-45FF-9191-C2C3851D1F81}"/>
            </a:ext>
          </a:extLst>
        </xdr:cNvPr>
        <xdr:cNvSpPr/>
      </xdr:nvSpPr>
      <xdr:spPr>
        <a:xfrm>
          <a:off x="2857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a:extLst>
            <a:ext uri="{FF2B5EF4-FFF2-40B4-BE49-F238E27FC236}">
              <a16:creationId xmlns:a16="http://schemas.microsoft.com/office/drawing/2014/main" id="{4410CEB1-DEE1-4149-9C88-652F904259BA}"/>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a:extLst>
            <a:ext uri="{FF2B5EF4-FFF2-40B4-BE49-F238E27FC236}">
              <a16:creationId xmlns:a16="http://schemas.microsoft.com/office/drawing/2014/main" id="{9A0A0601-7393-4357-80BD-911C5CBC77CD}"/>
            </a:ext>
          </a:extLst>
        </xdr:cNvPr>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DDEBFF9-9068-40A9-8084-50DC0B0408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B1D1C1D-8008-4F98-9A6A-ED6FE0FB47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9518DF7-C362-4054-830B-8A309E01D0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9F286DE-F6C3-4E3F-B15F-63799F5643B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9944D19-05D2-4226-8C8F-4242038F4E3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xdr:rowOff>
    </xdr:from>
    <xdr:to>
      <xdr:col>24</xdr:col>
      <xdr:colOff>114300</xdr:colOff>
      <xdr:row>81</xdr:row>
      <xdr:rowOff>114046</xdr:rowOff>
    </xdr:to>
    <xdr:sp macro="" textlink="">
      <xdr:nvSpPr>
        <xdr:cNvPr id="299" name="楕円 298">
          <a:extLst>
            <a:ext uri="{FF2B5EF4-FFF2-40B4-BE49-F238E27FC236}">
              <a16:creationId xmlns:a16="http://schemas.microsoft.com/office/drawing/2014/main" id="{15C4836E-3D8C-4D96-8B44-7C355FD3B88B}"/>
            </a:ext>
          </a:extLst>
        </xdr:cNvPr>
        <xdr:cNvSpPr/>
      </xdr:nvSpPr>
      <xdr:spPr>
        <a:xfrm>
          <a:off x="45847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35323</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C3B5D364-22F6-44F4-8ADE-C5D5E0351F52}"/>
            </a:ext>
          </a:extLst>
        </xdr:cNvPr>
        <xdr:cNvSpPr txBox="1"/>
      </xdr:nvSpPr>
      <xdr:spPr>
        <a:xfrm>
          <a:off x="4673600" y="1375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115315</xdr:rowOff>
    </xdr:from>
    <xdr:to>
      <xdr:col>20</xdr:col>
      <xdr:colOff>38100</xdr:colOff>
      <xdr:row>81</xdr:row>
      <xdr:rowOff>45465</xdr:rowOff>
    </xdr:to>
    <xdr:sp macro="" textlink="">
      <xdr:nvSpPr>
        <xdr:cNvPr id="301" name="楕円 300">
          <a:extLst>
            <a:ext uri="{FF2B5EF4-FFF2-40B4-BE49-F238E27FC236}">
              <a16:creationId xmlns:a16="http://schemas.microsoft.com/office/drawing/2014/main" id="{F2F38001-8C20-42A9-B835-CC0675060919}"/>
            </a:ext>
          </a:extLst>
        </xdr:cNvPr>
        <xdr:cNvSpPr/>
      </xdr:nvSpPr>
      <xdr:spPr>
        <a:xfrm>
          <a:off x="3746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166115</xdr:rowOff>
    </xdr:from>
    <xdr:to>
      <xdr:col>24</xdr:col>
      <xdr:colOff>63500</xdr:colOff>
      <xdr:row>81</xdr:row>
      <xdr:rowOff>63246</xdr:rowOff>
    </xdr:to>
    <xdr:cxnSp macro="">
      <xdr:nvCxnSpPr>
        <xdr:cNvPr id="302" name="直線コネクタ 301">
          <a:extLst>
            <a:ext uri="{FF2B5EF4-FFF2-40B4-BE49-F238E27FC236}">
              <a16:creationId xmlns:a16="http://schemas.microsoft.com/office/drawing/2014/main" id="{F7771871-DC24-45FD-BCF0-782F570795D4}"/>
            </a:ext>
          </a:extLst>
        </xdr:cNvPr>
        <xdr:cNvCxnSpPr/>
      </xdr:nvCxnSpPr>
      <xdr:spPr>
        <a:xfrm>
          <a:off x="3797300" y="1388211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55880</xdr:rowOff>
    </xdr:from>
    <xdr:to>
      <xdr:col>15</xdr:col>
      <xdr:colOff>101600</xdr:colOff>
      <xdr:row>80</xdr:row>
      <xdr:rowOff>157480</xdr:rowOff>
    </xdr:to>
    <xdr:sp macro="" textlink="">
      <xdr:nvSpPr>
        <xdr:cNvPr id="303" name="楕円 302">
          <a:extLst>
            <a:ext uri="{FF2B5EF4-FFF2-40B4-BE49-F238E27FC236}">
              <a16:creationId xmlns:a16="http://schemas.microsoft.com/office/drawing/2014/main" id="{D91AD568-B073-4F7E-A3A3-F99B32DD24A7}"/>
            </a:ext>
          </a:extLst>
        </xdr:cNvPr>
        <xdr:cNvSpPr/>
      </xdr:nvSpPr>
      <xdr:spPr>
        <a:xfrm>
          <a:off x="2857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166115</xdr:rowOff>
    </xdr:to>
    <xdr:cxnSp macro="">
      <xdr:nvCxnSpPr>
        <xdr:cNvPr id="304" name="直線コネクタ 303">
          <a:extLst>
            <a:ext uri="{FF2B5EF4-FFF2-40B4-BE49-F238E27FC236}">
              <a16:creationId xmlns:a16="http://schemas.microsoft.com/office/drawing/2014/main" id="{294874B7-B321-45E8-9949-24CA21F8DE58}"/>
            </a:ext>
          </a:extLst>
        </xdr:cNvPr>
        <xdr:cNvCxnSpPr/>
      </xdr:nvCxnSpPr>
      <xdr:spPr>
        <a:xfrm>
          <a:off x="2908300" y="138226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158750</xdr:rowOff>
    </xdr:from>
    <xdr:to>
      <xdr:col>10</xdr:col>
      <xdr:colOff>165100</xdr:colOff>
      <xdr:row>80</xdr:row>
      <xdr:rowOff>88900</xdr:rowOff>
    </xdr:to>
    <xdr:sp macro="" textlink="">
      <xdr:nvSpPr>
        <xdr:cNvPr id="305" name="楕円 304">
          <a:extLst>
            <a:ext uri="{FF2B5EF4-FFF2-40B4-BE49-F238E27FC236}">
              <a16:creationId xmlns:a16="http://schemas.microsoft.com/office/drawing/2014/main" id="{F706B993-6436-483E-9BEA-B440FCF2F6A1}"/>
            </a:ext>
          </a:extLst>
        </xdr:cNvPr>
        <xdr:cNvSpPr/>
      </xdr:nvSpPr>
      <xdr:spPr>
        <a:xfrm>
          <a:off x="196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106680</xdr:rowOff>
    </xdr:to>
    <xdr:cxnSp macro="">
      <xdr:nvCxnSpPr>
        <xdr:cNvPr id="306" name="直線コネクタ 305">
          <a:extLst>
            <a:ext uri="{FF2B5EF4-FFF2-40B4-BE49-F238E27FC236}">
              <a16:creationId xmlns:a16="http://schemas.microsoft.com/office/drawing/2014/main" id="{C91E1AB9-D694-411D-9576-EAF0B75C76BD}"/>
            </a:ext>
          </a:extLst>
        </xdr:cNvPr>
        <xdr:cNvCxnSpPr/>
      </xdr:nvCxnSpPr>
      <xdr:spPr>
        <a:xfrm>
          <a:off x="2019300" y="13754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85598</xdr:rowOff>
    </xdr:from>
    <xdr:to>
      <xdr:col>6</xdr:col>
      <xdr:colOff>38100</xdr:colOff>
      <xdr:row>80</xdr:row>
      <xdr:rowOff>15748</xdr:rowOff>
    </xdr:to>
    <xdr:sp macro="" textlink="">
      <xdr:nvSpPr>
        <xdr:cNvPr id="307" name="楕円 306">
          <a:extLst>
            <a:ext uri="{FF2B5EF4-FFF2-40B4-BE49-F238E27FC236}">
              <a16:creationId xmlns:a16="http://schemas.microsoft.com/office/drawing/2014/main" id="{07F08739-7B60-4D45-A00F-61BB1C471882}"/>
            </a:ext>
          </a:extLst>
        </xdr:cNvPr>
        <xdr:cNvSpPr/>
      </xdr:nvSpPr>
      <xdr:spPr>
        <a:xfrm>
          <a:off x="1079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136398</xdr:rowOff>
    </xdr:from>
    <xdr:to>
      <xdr:col>10</xdr:col>
      <xdr:colOff>114300</xdr:colOff>
      <xdr:row>80</xdr:row>
      <xdr:rowOff>38100</xdr:rowOff>
    </xdr:to>
    <xdr:cxnSp macro="">
      <xdr:nvCxnSpPr>
        <xdr:cNvPr id="308" name="直線コネクタ 307">
          <a:extLst>
            <a:ext uri="{FF2B5EF4-FFF2-40B4-BE49-F238E27FC236}">
              <a16:creationId xmlns:a16="http://schemas.microsoft.com/office/drawing/2014/main" id="{5A91EFE6-4435-4905-A271-926CC431DC80}"/>
            </a:ext>
          </a:extLst>
        </xdr:cNvPr>
        <xdr:cNvCxnSpPr/>
      </xdr:nvCxnSpPr>
      <xdr:spPr>
        <a:xfrm>
          <a:off x="1130300" y="136809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09" name="n_1aveValue【公営住宅】&#10;有形固定資産減価償却率">
          <a:extLst>
            <a:ext uri="{FF2B5EF4-FFF2-40B4-BE49-F238E27FC236}">
              <a16:creationId xmlns:a16="http://schemas.microsoft.com/office/drawing/2014/main" id="{358D2C4B-CCD3-484C-8966-691CA4A89886}"/>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310" name="n_2aveValue【公営住宅】&#10;有形固定資産減価償却率">
          <a:extLst>
            <a:ext uri="{FF2B5EF4-FFF2-40B4-BE49-F238E27FC236}">
              <a16:creationId xmlns:a16="http://schemas.microsoft.com/office/drawing/2014/main" id="{F3445AF4-3A72-4224-9BBB-0757174D15C2}"/>
            </a:ext>
          </a:extLst>
        </xdr:cNvPr>
        <xdr:cNvSpPr txBox="1"/>
      </xdr:nvSpPr>
      <xdr:spPr>
        <a:xfrm>
          <a:off x="2705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1" name="n_3aveValue【公営住宅】&#10;有形固定資産減価償却率">
          <a:extLst>
            <a:ext uri="{FF2B5EF4-FFF2-40B4-BE49-F238E27FC236}">
              <a16:creationId xmlns:a16="http://schemas.microsoft.com/office/drawing/2014/main" id="{B07D8068-3045-4807-BDAC-9E9791646CCE}"/>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8F18D303-491E-453F-8D42-2734A3C8F7B8}"/>
            </a:ext>
          </a:extLst>
        </xdr:cNvPr>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61992</xdr:rowOff>
    </xdr:from>
    <xdr:ext cx="405111" cy="259045"/>
    <xdr:sp macro="" textlink="">
      <xdr:nvSpPr>
        <xdr:cNvPr id="313" name="n_1mainValue【公営住宅】&#10;有形固定資産減価償却率">
          <a:extLst>
            <a:ext uri="{FF2B5EF4-FFF2-40B4-BE49-F238E27FC236}">
              <a16:creationId xmlns:a16="http://schemas.microsoft.com/office/drawing/2014/main" id="{CC1E4803-034E-44AE-9AE9-F2097948BBA9}"/>
            </a:ext>
          </a:extLst>
        </xdr:cNvPr>
        <xdr:cNvSpPr txBox="1"/>
      </xdr:nvSpPr>
      <xdr:spPr>
        <a:xfrm>
          <a:off x="35820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4" name="n_2mainValue【公営住宅】&#10;有形固定資産減価償却率">
          <a:extLst>
            <a:ext uri="{FF2B5EF4-FFF2-40B4-BE49-F238E27FC236}">
              <a16:creationId xmlns:a16="http://schemas.microsoft.com/office/drawing/2014/main" id="{6BDDF200-B873-4A3F-BF08-EC3317A06D72}"/>
            </a:ext>
          </a:extLst>
        </xdr:cNvPr>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5" name="n_3mainValue【公営住宅】&#10;有形固定資産減価償却率">
          <a:extLst>
            <a:ext uri="{FF2B5EF4-FFF2-40B4-BE49-F238E27FC236}">
              <a16:creationId xmlns:a16="http://schemas.microsoft.com/office/drawing/2014/main" id="{45DCA1B0-6907-4EA7-A887-013350E1AD40}"/>
            </a:ext>
          </a:extLst>
        </xdr:cNvPr>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32275</xdr:rowOff>
    </xdr:from>
    <xdr:ext cx="405111" cy="259045"/>
    <xdr:sp macro="" textlink="">
      <xdr:nvSpPr>
        <xdr:cNvPr id="316" name="n_4mainValue【公営住宅】&#10;有形固定資産減価償却率">
          <a:extLst>
            <a:ext uri="{FF2B5EF4-FFF2-40B4-BE49-F238E27FC236}">
              <a16:creationId xmlns:a16="http://schemas.microsoft.com/office/drawing/2014/main" id="{B0CB63A0-1E80-4A33-816A-8B3DE7A22685}"/>
            </a:ext>
          </a:extLst>
        </xdr:cNvPr>
        <xdr:cNvSpPr txBox="1"/>
      </xdr:nvSpPr>
      <xdr:spPr>
        <a:xfrm>
          <a:off x="927744"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434143D7-AFE0-4133-B8FE-1CECB85D5D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D9ADAB9-8F3E-49E1-9F18-FA2C4375C8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3D4D2967-58B0-48F4-802E-FADAB91F5A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96E11A1B-E3AA-46CC-B70D-85E4A0B386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750E9485-8AA1-4745-9FDC-60A348AB0AF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3D749FC9-45D3-4E63-BA78-2E382F94465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80117597-7703-4596-AB19-72E8741C70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40FE4C6-5CFF-4704-8EA1-4E4C7141F10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A4697C38-EDC0-41FE-9D20-3C0EBFB850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63EDC7D-B5AD-4A05-ABF9-6DA45BF0E6E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4782BE9C-A6B3-45FD-9386-ECBAB963360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C32EC610-D134-4DA5-87F3-50874B9C7DC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16E1DB9B-0102-40D5-A855-9B70AC97E34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7A37C8D5-62DE-485F-AE90-C8892DE07A2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94BB66D1-6D8B-435D-9C54-240AA01D954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F6A8BDE1-F410-48CC-94B2-8314218ADAD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E3A11050-7656-4905-AEBE-8BBED9A4C2B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972749E-B8D2-4833-B8D2-865FE1AA7EC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1B3B57C1-6BAB-4606-B756-29CAAFB68E7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2DE7DA55-2A02-4CFB-B22C-6AB8910F297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E9E443EB-6F88-44DA-A3CC-AE36D5B1C22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91B21890-43BB-413B-8181-74421B8F141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3ABAF7B-8BCC-4D63-B1E9-560ACFA9F1C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CB5B9B3-58F2-49D8-94E6-C8E2257AAE7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4536DB7A-0FFB-4A58-ADC5-1757A98D56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a:extLst>
            <a:ext uri="{FF2B5EF4-FFF2-40B4-BE49-F238E27FC236}">
              <a16:creationId xmlns:a16="http://schemas.microsoft.com/office/drawing/2014/main" id="{006F144A-0A50-4ED2-9072-F5A2F0ED3B35}"/>
            </a:ext>
          </a:extLst>
        </xdr:cNvPr>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a:extLst>
            <a:ext uri="{FF2B5EF4-FFF2-40B4-BE49-F238E27FC236}">
              <a16:creationId xmlns:a16="http://schemas.microsoft.com/office/drawing/2014/main" id="{8F608FB7-1486-4C13-A351-043C68C98B63}"/>
            </a:ext>
          </a:extLst>
        </xdr:cNvPr>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a:extLst>
            <a:ext uri="{FF2B5EF4-FFF2-40B4-BE49-F238E27FC236}">
              <a16:creationId xmlns:a16="http://schemas.microsoft.com/office/drawing/2014/main" id="{5C77C4F1-1FB4-4DEE-B1A0-D337E96AE4FC}"/>
            </a:ext>
          </a:extLst>
        </xdr:cNvPr>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a:extLst>
            <a:ext uri="{FF2B5EF4-FFF2-40B4-BE49-F238E27FC236}">
              <a16:creationId xmlns:a16="http://schemas.microsoft.com/office/drawing/2014/main" id="{2AC28C8A-80FA-46EC-A1ED-B1E3B7BEEDD9}"/>
            </a:ext>
          </a:extLst>
        </xdr:cNvPr>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a:extLst>
            <a:ext uri="{FF2B5EF4-FFF2-40B4-BE49-F238E27FC236}">
              <a16:creationId xmlns:a16="http://schemas.microsoft.com/office/drawing/2014/main" id="{D9B75C23-CC75-4AE8-9902-83079C789C16}"/>
            </a:ext>
          </a:extLst>
        </xdr:cNvPr>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347" name="【公営住宅】&#10;一人当たり面積平均値テキスト">
          <a:extLst>
            <a:ext uri="{FF2B5EF4-FFF2-40B4-BE49-F238E27FC236}">
              <a16:creationId xmlns:a16="http://schemas.microsoft.com/office/drawing/2014/main" id="{00EDC6B9-9F54-4B84-BF27-99608CDB543F}"/>
            </a:ext>
          </a:extLst>
        </xdr:cNvPr>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a:extLst>
            <a:ext uri="{FF2B5EF4-FFF2-40B4-BE49-F238E27FC236}">
              <a16:creationId xmlns:a16="http://schemas.microsoft.com/office/drawing/2014/main" id="{88FD8D9D-B970-4C1F-934A-6782D5229328}"/>
            </a:ext>
          </a:extLst>
        </xdr:cNvPr>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a:extLst>
            <a:ext uri="{FF2B5EF4-FFF2-40B4-BE49-F238E27FC236}">
              <a16:creationId xmlns:a16="http://schemas.microsoft.com/office/drawing/2014/main" id="{ED488EA2-4E2E-4985-BF91-750E9CC678C2}"/>
            </a:ext>
          </a:extLst>
        </xdr:cNvPr>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a:extLst>
            <a:ext uri="{FF2B5EF4-FFF2-40B4-BE49-F238E27FC236}">
              <a16:creationId xmlns:a16="http://schemas.microsoft.com/office/drawing/2014/main" id="{81B5DD52-D276-4952-A4CC-1BA09F4546E4}"/>
            </a:ext>
          </a:extLst>
        </xdr:cNvPr>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a:extLst>
            <a:ext uri="{FF2B5EF4-FFF2-40B4-BE49-F238E27FC236}">
              <a16:creationId xmlns:a16="http://schemas.microsoft.com/office/drawing/2014/main" id="{35C021FC-8F0B-424C-AC57-7EEA1873AA47}"/>
            </a:ext>
          </a:extLst>
        </xdr:cNvPr>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a:extLst>
            <a:ext uri="{FF2B5EF4-FFF2-40B4-BE49-F238E27FC236}">
              <a16:creationId xmlns:a16="http://schemas.microsoft.com/office/drawing/2014/main" id="{2D466B00-A7F5-4227-BEC0-FE7D0A19CA20}"/>
            </a:ext>
          </a:extLst>
        </xdr:cNvPr>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48DA6E4-711B-4416-AC72-573E380DEC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591F27D-1602-48C6-A1A4-E33EC67EB9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D04428E-F054-4D98-A035-74CD41551D5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7DE611A-A57B-4206-AAD8-3AA3B766BC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1A029BC-FD80-462D-B455-3096C101CBD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97789</xdr:rowOff>
    </xdr:from>
    <xdr:to>
      <xdr:col>55</xdr:col>
      <xdr:colOff>50800</xdr:colOff>
      <xdr:row>86</xdr:row>
      <xdr:rowOff>27939</xdr:rowOff>
    </xdr:to>
    <xdr:sp macro="" textlink="">
      <xdr:nvSpPr>
        <xdr:cNvPr id="358" name="楕円 357">
          <a:extLst>
            <a:ext uri="{FF2B5EF4-FFF2-40B4-BE49-F238E27FC236}">
              <a16:creationId xmlns:a16="http://schemas.microsoft.com/office/drawing/2014/main" id="{AE64A22C-A942-4BD3-A432-6C3AE7913928}"/>
            </a:ext>
          </a:extLst>
        </xdr:cNvPr>
        <xdr:cNvSpPr/>
      </xdr:nvSpPr>
      <xdr:spPr>
        <a:xfrm>
          <a:off x="10426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12716</xdr:rowOff>
    </xdr:from>
    <xdr:ext cx="469744" cy="259045"/>
    <xdr:sp macro="" textlink="">
      <xdr:nvSpPr>
        <xdr:cNvPr id="359" name="【公営住宅】&#10;一人当たり面積該当値テキスト">
          <a:extLst>
            <a:ext uri="{FF2B5EF4-FFF2-40B4-BE49-F238E27FC236}">
              <a16:creationId xmlns:a16="http://schemas.microsoft.com/office/drawing/2014/main" id="{757E6746-7BDE-4D33-B521-266994182435}"/>
            </a:ext>
          </a:extLst>
        </xdr:cNvPr>
        <xdr:cNvSpPr txBox="1"/>
      </xdr:nvSpPr>
      <xdr:spPr>
        <a:xfrm>
          <a:off x="10515600" y="1458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98879</xdr:rowOff>
    </xdr:from>
    <xdr:to>
      <xdr:col>50</xdr:col>
      <xdr:colOff>165100</xdr:colOff>
      <xdr:row>86</xdr:row>
      <xdr:rowOff>29029</xdr:rowOff>
    </xdr:to>
    <xdr:sp macro="" textlink="">
      <xdr:nvSpPr>
        <xdr:cNvPr id="360" name="楕円 359">
          <a:extLst>
            <a:ext uri="{FF2B5EF4-FFF2-40B4-BE49-F238E27FC236}">
              <a16:creationId xmlns:a16="http://schemas.microsoft.com/office/drawing/2014/main" id="{274DC3AA-F878-4A84-8C7E-462F959821C2}"/>
            </a:ext>
          </a:extLst>
        </xdr:cNvPr>
        <xdr:cNvSpPr/>
      </xdr:nvSpPr>
      <xdr:spPr>
        <a:xfrm>
          <a:off x="95885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148589</xdr:rowOff>
    </xdr:from>
    <xdr:to>
      <xdr:col>55</xdr:col>
      <xdr:colOff>0</xdr:colOff>
      <xdr:row>85</xdr:row>
      <xdr:rowOff>149679</xdr:rowOff>
    </xdr:to>
    <xdr:cxnSp macro="">
      <xdr:nvCxnSpPr>
        <xdr:cNvPr id="361" name="直線コネクタ 360">
          <a:extLst>
            <a:ext uri="{FF2B5EF4-FFF2-40B4-BE49-F238E27FC236}">
              <a16:creationId xmlns:a16="http://schemas.microsoft.com/office/drawing/2014/main" id="{B527923B-9678-4C88-81D8-AF21F64F86E6}"/>
            </a:ext>
          </a:extLst>
        </xdr:cNvPr>
        <xdr:cNvCxnSpPr/>
      </xdr:nvCxnSpPr>
      <xdr:spPr>
        <a:xfrm flipV="1">
          <a:off x="9639300" y="14721839"/>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97789</xdr:rowOff>
    </xdr:from>
    <xdr:to>
      <xdr:col>46</xdr:col>
      <xdr:colOff>38100</xdr:colOff>
      <xdr:row>86</xdr:row>
      <xdr:rowOff>27939</xdr:rowOff>
    </xdr:to>
    <xdr:sp macro="" textlink="">
      <xdr:nvSpPr>
        <xdr:cNvPr id="362" name="楕円 361">
          <a:extLst>
            <a:ext uri="{FF2B5EF4-FFF2-40B4-BE49-F238E27FC236}">
              <a16:creationId xmlns:a16="http://schemas.microsoft.com/office/drawing/2014/main" id="{8FA5684F-8F75-4ACB-BF42-CE2F8F69A6D9}"/>
            </a:ext>
          </a:extLst>
        </xdr:cNvPr>
        <xdr:cNvSpPr/>
      </xdr:nvSpPr>
      <xdr:spPr>
        <a:xfrm>
          <a:off x="869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148589</xdr:rowOff>
    </xdr:from>
    <xdr:to>
      <xdr:col>50</xdr:col>
      <xdr:colOff>114300</xdr:colOff>
      <xdr:row>85</xdr:row>
      <xdr:rowOff>149679</xdr:rowOff>
    </xdr:to>
    <xdr:cxnSp macro="">
      <xdr:nvCxnSpPr>
        <xdr:cNvPr id="363" name="直線コネクタ 362">
          <a:extLst>
            <a:ext uri="{FF2B5EF4-FFF2-40B4-BE49-F238E27FC236}">
              <a16:creationId xmlns:a16="http://schemas.microsoft.com/office/drawing/2014/main" id="{CF0FB84C-A5FE-482B-97D1-F3831F655DFC}"/>
            </a:ext>
          </a:extLst>
        </xdr:cNvPr>
        <xdr:cNvCxnSpPr/>
      </xdr:nvCxnSpPr>
      <xdr:spPr>
        <a:xfrm>
          <a:off x="8750300" y="14721839"/>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98879</xdr:rowOff>
    </xdr:from>
    <xdr:to>
      <xdr:col>41</xdr:col>
      <xdr:colOff>101600</xdr:colOff>
      <xdr:row>86</xdr:row>
      <xdr:rowOff>29029</xdr:rowOff>
    </xdr:to>
    <xdr:sp macro="" textlink="">
      <xdr:nvSpPr>
        <xdr:cNvPr id="364" name="楕円 363">
          <a:extLst>
            <a:ext uri="{FF2B5EF4-FFF2-40B4-BE49-F238E27FC236}">
              <a16:creationId xmlns:a16="http://schemas.microsoft.com/office/drawing/2014/main" id="{8144FE87-A198-4AD8-8189-ECA31116285A}"/>
            </a:ext>
          </a:extLst>
        </xdr:cNvPr>
        <xdr:cNvSpPr/>
      </xdr:nvSpPr>
      <xdr:spPr>
        <a:xfrm>
          <a:off x="78105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85</xdr:row>
      <xdr:rowOff>149679</xdr:rowOff>
    </xdr:to>
    <xdr:cxnSp macro="">
      <xdr:nvCxnSpPr>
        <xdr:cNvPr id="365" name="直線コネクタ 364">
          <a:extLst>
            <a:ext uri="{FF2B5EF4-FFF2-40B4-BE49-F238E27FC236}">
              <a16:creationId xmlns:a16="http://schemas.microsoft.com/office/drawing/2014/main" id="{F4DE1517-B2D9-4C4F-9A80-CCCBA8FC0734}"/>
            </a:ext>
          </a:extLst>
        </xdr:cNvPr>
        <xdr:cNvCxnSpPr/>
      </xdr:nvCxnSpPr>
      <xdr:spPr>
        <a:xfrm flipV="1">
          <a:off x="7861300" y="14721839"/>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99968</xdr:rowOff>
    </xdr:from>
    <xdr:to>
      <xdr:col>36</xdr:col>
      <xdr:colOff>165100</xdr:colOff>
      <xdr:row>86</xdr:row>
      <xdr:rowOff>30118</xdr:rowOff>
    </xdr:to>
    <xdr:sp macro="" textlink="">
      <xdr:nvSpPr>
        <xdr:cNvPr id="366" name="楕円 365">
          <a:extLst>
            <a:ext uri="{FF2B5EF4-FFF2-40B4-BE49-F238E27FC236}">
              <a16:creationId xmlns:a16="http://schemas.microsoft.com/office/drawing/2014/main" id="{2A322125-F40D-421C-962A-6EC38745DB06}"/>
            </a:ext>
          </a:extLst>
        </xdr:cNvPr>
        <xdr:cNvSpPr/>
      </xdr:nvSpPr>
      <xdr:spPr>
        <a:xfrm>
          <a:off x="6921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149679</xdr:rowOff>
    </xdr:from>
    <xdr:to>
      <xdr:col>41</xdr:col>
      <xdr:colOff>50800</xdr:colOff>
      <xdr:row>85</xdr:row>
      <xdr:rowOff>150768</xdr:rowOff>
    </xdr:to>
    <xdr:cxnSp macro="">
      <xdr:nvCxnSpPr>
        <xdr:cNvPr id="367" name="直線コネクタ 366">
          <a:extLst>
            <a:ext uri="{FF2B5EF4-FFF2-40B4-BE49-F238E27FC236}">
              <a16:creationId xmlns:a16="http://schemas.microsoft.com/office/drawing/2014/main" id="{B1965BC2-F2A3-4416-BCB7-0FD117F43534}"/>
            </a:ext>
          </a:extLst>
        </xdr:cNvPr>
        <xdr:cNvCxnSpPr/>
      </xdr:nvCxnSpPr>
      <xdr:spPr>
        <a:xfrm flipV="1">
          <a:off x="6972300" y="1472292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160400</xdr:rowOff>
    </xdr:from>
    <xdr:ext cx="469744" cy="259045"/>
    <xdr:sp macro="" textlink="">
      <xdr:nvSpPr>
        <xdr:cNvPr id="368" name="n_1aveValue【公営住宅】&#10;一人当たり面積">
          <a:extLst>
            <a:ext uri="{FF2B5EF4-FFF2-40B4-BE49-F238E27FC236}">
              <a16:creationId xmlns:a16="http://schemas.microsoft.com/office/drawing/2014/main" id="{3B50A490-76D0-4EE2-AB76-6E0864504E5A}"/>
            </a:ext>
          </a:extLst>
        </xdr:cNvPr>
        <xdr:cNvSpPr txBox="1"/>
      </xdr:nvSpPr>
      <xdr:spPr>
        <a:xfrm>
          <a:off x="9391727" y="14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158222</xdr:rowOff>
    </xdr:from>
    <xdr:ext cx="469744" cy="259045"/>
    <xdr:sp macro="" textlink="">
      <xdr:nvSpPr>
        <xdr:cNvPr id="369" name="n_2aveValue【公営住宅】&#10;一人当たり面積">
          <a:extLst>
            <a:ext uri="{FF2B5EF4-FFF2-40B4-BE49-F238E27FC236}">
              <a16:creationId xmlns:a16="http://schemas.microsoft.com/office/drawing/2014/main" id="{16705779-5DC6-4E6F-B546-05706CBA9CAC}"/>
            </a:ext>
          </a:extLst>
        </xdr:cNvPr>
        <xdr:cNvSpPr txBox="1"/>
      </xdr:nvSpPr>
      <xdr:spPr>
        <a:xfrm>
          <a:off x="85154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18341</xdr:rowOff>
    </xdr:from>
    <xdr:ext cx="469744" cy="259045"/>
    <xdr:sp macro="" textlink="">
      <xdr:nvSpPr>
        <xdr:cNvPr id="370" name="n_3aveValue【公営住宅】&#10;一人当たり面積">
          <a:extLst>
            <a:ext uri="{FF2B5EF4-FFF2-40B4-BE49-F238E27FC236}">
              <a16:creationId xmlns:a16="http://schemas.microsoft.com/office/drawing/2014/main" id="{7AF804E1-A3F9-4F29-8328-C1D912DF04BD}"/>
            </a:ext>
          </a:extLst>
        </xdr:cNvPr>
        <xdr:cNvSpPr txBox="1"/>
      </xdr:nvSpPr>
      <xdr:spPr>
        <a:xfrm>
          <a:off x="7626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21607</xdr:rowOff>
    </xdr:from>
    <xdr:ext cx="469744" cy="259045"/>
    <xdr:sp macro="" textlink="">
      <xdr:nvSpPr>
        <xdr:cNvPr id="371" name="n_4aveValue【公営住宅】&#10;一人当たり面積">
          <a:extLst>
            <a:ext uri="{FF2B5EF4-FFF2-40B4-BE49-F238E27FC236}">
              <a16:creationId xmlns:a16="http://schemas.microsoft.com/office/drawing/2014/main" id="{2DA44924-75BE-4294-A1D2-7381D3B06085}"/>
            </a:ext>
          </a:extLst>
        </xdr:cNvPr>
        <xdr:cNvSpPr txBox="1"/>
      </xdr:nvSpPr>
      <xdr:spPr>
        <a:xfrm>
          <a:off x="6737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20156</xdr:rowOff>
    </xdr:from>
    <xdr:ext cx="469744" cy="259045"/>
    <xdr:sp macro="" textlink="">
      <xdr:nvSpPr>
        <xdr:cNvPr id="372" name="n_1mainValue【公営住宅】&#10;一人当たり面積">
          <a:extLst>
            <a:ext uri="{FF2B5EF4-FFF2-40B4-BE49-F238E27FC236}">
              <a16:creationId xmlns:a16="http://schemas.microsoft.com/office/drawing/2014/main" id="{C5991274-7B94-43D3-A837-2C6497662493}"/>
            </a:ext>
          </a:extLst>
        </xdr:cNvPr>
        <xdr:cNvSpPr txBox="1"/>
      </xdr:nvSpPr>
      <xdr:spPr>
        <a:xfrm>
          <a:off x="9391727" y="147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19066</xdr:rowOff>
    </xdr:from>
    <xdr:ext cx="469744" cy="259045"/>
    <xdr:sp macro="" textlink="">
      <xdr:nvSpPr>
        <xdr:cNvPr id="373" name="n_2mainValue【公営住宅】&#10;一人当たり面積">
          <a:extLst>
            <a:ext uri="{FF2B5EF4-FFF2-40B4-BE49-F238E27FC236}">
              <a16:creationId xmlns:a16="http://schemas.microsoft.com/office/drawing/2014/main" id="{0FE1F321-BD33-4220-B057-93A2B99F2C57}"/>
            </a:ext>
          </a:extLst>
        </xdr:cNvPr>
        <xdr:cNvSpPr txBox="1"/>
      </xdr:nvSpPr>
      <xdr:spPr>
        <a:xfrm>
          <a:off x="8515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20156</xdr:rowOff>
    </xdr:from>
    <xdr:ext cx="469744" cy="259045"/>
    <xdr:sp macro="" textlink="">
      <xdr:nvSpPr>
        <xdr:cNvPr id="374" name="n_3mainValue【公営住宅】&#10;一人当たり面積">
          <a:extLst>
            <a:ext uri="{FF2B5EF4-FFF2-40B4-BE49-F238E27FC236}">
              <a16:creationId xmlns:a16="http://schemas.microsoft.com/office/drawing/2014/main" id="{D64E3575-526F-44B2-B889-AD7F4DA95E40}"/>
            </a:ext>
          </a:extLst>
        </xdr:cNvPr>
        <xdr:cNvSpPr txBox="1"/>
      </xdr:nvSpPr>
      <xdr:spPr>
        <a:xfrm>
          <a:off x="7626427" y="147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21245</xdr:rowOff>
    </xdr:from>
    <xdr:ext cx="469744" cy="259045"/>
    <xdr:sp macro="" textlink="">
      <xdr:nvSpPr>
        <xdr:cNvPr id="375" name="n_4mainValue【公営住宅】&#10;一人当たり面積">
          <a:extLst>
            <a:ext uri="{FF2B5EF4-FFF2-40B4-BE49-F238E27FC236}">
              <a16:creationId xmlns:a16="http://schemas.microsoft.com/office/drawing/2014/main" id="{81147372-AF67-4777-A115-C6CC4AE92FBC}"/>
            </a:ext>
          </a:extLst>
        </xdr:cNvPr>
        <xdr:cNvSpPr txBox="1"/>
      </xdr:nvSpPr>
      <xdr:spPr>
        <a:xfrm>
          <a:off x="67374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B7713F5-1DB2-406C-82F8-A73B36BBB7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93579A5A-13E7-4A1D-9BBD-33F58B8971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99E80D3-778C-413F-98B4-067AEC8F95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BBAEB85F-38CD-4852-9562-116B52ECBC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7A819FF-9B73-43A4-9FB0-19C17EA8AD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C17087EF-F130-49F5-99C5-BEF35281A83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0E2B7DD-3642-4197-AF38-D020C45815F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1E9C338-3D64-44BF-A1BC-9A0B12DF066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DCB8963A-3AB3-4F9D-B0E4-F5BA56B1C87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5DAC390C-1CFA-44C9-8B7B-1F4CEE17B0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72569216-DEF0-41CF-ABB2-B602F4435A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322720ED-A7D4-49EC-A096-EEDA8A866A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EDDFD4C2-F6BA-4FF4-8948-C56BB7CB295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B6436D77-8873-40A5-9042-049E4EDB754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B7DB72BC-C81F-4ACD-8FCA-2DACCFBC74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2B74B94D-DFD7-48F5-8AE8-77EA64502D7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4578E2C0-6BF6-4850-8C24-783BBF5C878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57B0C6D4-E8BE-4B8E-B3E3-498FA4C06F9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7EA61046-0CF1-4520-9DB6-DD69FEBF5A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BCF5A7E6-9623-4C0C-B245-81C2383ECB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D5C8E68-8075-4F64-A958-73A5A27327C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C5D790E6-E1E8-4265-BD6B-CA6AD4BC67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5C29D360-14F1-4B82-9007-E1092AC256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E6E1C9F5-89E9-459E-90D7-7A58858D64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88FCA5D8-5F5A-4191-AFAC-9E75E4A07E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F07D444F-B529-452D-89D9-316593F88F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FCC1D5AC-EB64-41CD-BD2D-C6C2C7F7486E}"/>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C4391A91-9C14-4C7E-8200-4F703846F48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4" name="テキスト ボックス 403">
          <a:extLst>
            <a:ext uri="{FF2B5EF4-FFF2-40B4-BE49-F238E27FC236}">
              <a16:creationId xmlns:a16="http://schemas.microsoft.com/office/drawing/2014/main" id="{79B8F17B-97C4-45B5-9347-9674F25038EF}"/>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11A5C2C-79E5-4E8A-958E-248BCE19764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46BE873C-9A50-4D36-8E99-B996D6DD192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B6498C52-4D6C-441B-BAA1-7F944997D13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7645C748-E5A8-46B5-A04C-1DD2DDA900A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F7CD4AD9-3CFE-4FD2-BA8F-D29711B3312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DB155782-06BA-47EF-9A5E-45833584250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25B0C689-BEA4-48AC-A521-5D0F36A8CE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DC779CBB-38E1-4158-9B90-9731A29F9F3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7D0AD3BC-0B9C-4F67-B1EA-9133C35983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1D89E80B-A167-438C-A9EA-B50CCD3F03C4}"/>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37F41F08-7980-41F9-80C4-C5262213948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3810</xdr:rowOff>
    </xdr:to>
    <xdr:cxnSp macro="">
      <xdr:nvCxnSpPr>
        <xdr:cNvPr id="416" name="直線コネクタ 415">
          <a:extLst>
            <a:ext uri="{FF2B5EF4-FFF2-40B4-BE49-F238E27FC236}">
              <a16:creationId xmlns:a16="http://schemas.microsoft.com/office/drawing/2014/main" id="{65F43037-9E0B-4564-AE75-E8D0084813C5}"/>
            </a:ext>
          </a:extLst>
        </xdr:cNvPr>
        <xdr:cNvCxnSpPr/>
      </xdr:nvCxnSpPr>
      <xdr:spPr>
        <a:xfrm flipV="1">
          <a:off x="16318864" y="566547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2BF91B48-796B-492A-BAEE-B2848A1E1B8E}"/>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18" name="直線コネクタ 417">
          <a:extLst>
            <a:ext uri="{FF2B5EF4-FFF2-40B4-BE49-F238E27FC236}">
              <a16:creationId xmlns:a16="http://schemas.microsoft.com/office/drawing/2014/main" id="{17D3C628-3327-4E02-BD7D-9E8D5D96DD6D}"/>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C6C4F484-52D0-48F5-BEDA-8F6509A26A27}"/>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420" name="直線コネクタ 419">
          <a:extLst>
            <a:ext uri="{FF2B5EF4-FFF2-40B4-BE49-F238E27FC236}">
              <a16:creationId xmlns:a16="http://schemas.microsoft.com/office/drawing/2014/main" id="{B9C38BB6-15AF-450F-AA1D-45E0A35B8C24}"/>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6367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45864044-DB53-47CA-BF30-2F6BFBC13205}"/>
            </a:ext>
          </a:extLst>
        </xdr:cNvPr>
        <xdr:cNvSpPr txBox="1"/>
      </xdr:nvSpPr>
      <xdr:spPr>
        <a:xfrm>
          <a:off x="163576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422" name="フローチャート: 判断 421">
          <a:extLst>
            <a:ext uri="{FF2B5EF4-FFF2-40B4-BE49-F238E27FC236}">
              <a16:creationId xmlns:a16="http://schemas.microsoft.com/office/drawing/2014/main" id="{F290FE64-7861-4486-9B21-3FE97406C6FC}"/>
            </a:ext>
          </a:extLst>
        </xdr:cNvPr>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3" name="フローチャート: 判断 422">
          <a:extLst>
            <a:ext uri="{FF2B5EF4-FFF2-40B4-BE49-F238E27FC236}">
              <a16:creationId xmlns:a16="http://schemas.microsoft.com/office/drawing/2014/main" id="{9ECC7A97-46D2-420A-80EE-7A4A69E80518}"/>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40640</xdr:rowOff>
    </xdr:from>
    <xdr:to>
      <xdr:col>76</xdr:col>
      <xdr:colOff>165100</xdr:colOff>
      <xdr:row>36</xdr:row>
      <xdr:rowOff>142240</xdr:rowOff>
    </xdr:to>
    <xdr:sp macro="" textlink="">
      <xdr:nvSpPr>
        <xdr:cNvPr id="424" name="フローチャート: 判断 423">
          <a:extLst>
            <a:ext uri="{FF2B5EF4-FFF2-40B4-BE49-F238E27FC236}">
              <a16:creationId xmlns:a16="http://schemas.microsoft.com/office/drawing/2014/main" id="{E0102138-E3C0-4AA9-A60B-536BAC6693DD}"/>
            </a:ext>
          </a:extLst>
        </xdr:cNvPr>
        <xdr:cNvSpPr/>
      </xdr:nvSpPr>
      <xdr:spPr>
        <a:xfrm>
          <a:off x="14541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33020</xdr:rowOff>
    </xdr:from>
    <xdr:to>
      <xdr:col>72</xdr:col>
      <xdr:colOff>38100</xdr:colOff>
      <xdr:row>36</xdr:row>
      <xdr:rowOff>134620</xdr:rowOff>
    </xdr:to>
    <xdr:sp macro="" textlink="">
      <xdr:nvSpPr>
        <xdr:cNvPr id="425" name="フローチャート: 判断 424">
          <a:extLst>
            <a:ext uri="{FF2B5EF4-FFF2-40B4-BE49-F238E27FC236}">
              <a16:creationId xmlns:a16="http://schemas.microsoft.com/office/drawing/2014/main" id="{C6926749-CB6F-4BB2-8A0E-69FDC7E1B074}"/>
            </a:ext>
          </a:extLst>
        </xdr:cNvPr>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426" name="フローチャート: 判断 425">
          <a:extLst>
            <a:ext uri="{FF2B5EF4-FFF2-40B4-BE49-F238E27FC236}">
              <a16:creationId xmlns:a16="http://schemas.microsoft.com/office/drawing/2014/main" id="{C33E9119-2DD3-4DC2-856D-D945921C7053}"/>
            </a:ext>
          </a:extLst>
        </xdr:cNvPr>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197D7E-7B4F-42F3-AD82-4AF3E402342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FFE1AC8-2969-4B62-AE6B-EFD1390136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A250A53-C5C9-4572-92E6-3637D974B08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CD6F585-2E5C-493C-820E-F332CF71CFC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F89326B-4477-40A3-ACB6-798E0AF5A66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32" name="楕円 431">
          <a:extLst>
            <a:ext uri="{FF2B5EF4-FFF2-40B4-BE49-F238E27FC236}">
              <a16:creationId xmlns:a16="http://schemas.microsoft.com/office/drawing/2014/main" id="{25D5F28A-0AC8-4EE0-A949-CF70280AAC1B}"/>
            </a:ext>
          </a:extLst>
        </xdr:cNvPr>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140987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99FB9314-A3CC-4385-88AD-01BD89D86AF6}"/>
            </a:ext>
          </a:extLst>
        </xdr:cNvPr>
        <xdr:cNvSpPr txBox="1"/>
      </xdr:nvSpPr>
      <xdr:spPr>
        <a:xfrm>
          <a:off x="16357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434" name="楕円 433">
          <a:extLst>
            <a:ext uri="{FF2B5EF4-FFF2-40B4-BE49-F238E27FC236}">
              <a16:creationId xmlns:a16="http://schemas.microsoft.com/office/drawing/2014/main" id="{82461A31-B2D3-42FA-A08C-ADBC1B3766B5}"/>
            </a:ext>
          </a:extLst>
        </xdr:cNvPr>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41910</xdr:rowOff>
    </xdr:to>
    <xdr:cxnSp macro="">
      <xdr:nvCxnSpPr>
        <xdr:cNvPr id="435" name="直線コネクタ 434">
          <a:extLst>
            <a:ext uri="{FF2B5EF4-FFF2-40B4-BE49-F238E27FC236}">
              <a16:creationId xmlns:a16="http://schemas.microsoft.com/office/drawing/2014/main" id="{B36F6DAB-2008-481B-970A-3A5FC2387B4B}"/>
            </a:ext>
          </a:extLst>
        </xdr:cNvPr>
        <xdr:cNvCxnSpPr/>
      </xdr:nvCxnSpPr>
      <xdr:spPr>
        <a:xfrm>
          <a:off x="15481300" y="62941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36" name="楕円 435">
          <a:extLst>
            <a:ext uri="{FF2B5EF4-FFF2-40B4-BE49-F238E27FC236}">
              <a16:creationId xmlns:a16="http://schemas.microsoft.com/office/drawing/2014/main" id="{AEB4E78D-8694-4FAB-9A91-42DF892F894A}"/>
            </a:ext>
          </a:extLst>
        </xdr:cNvPr>
        <xdr:cNvSpPr/>
      </xdr:nvSpPr>
      <xdr:spPr>
        <a:xfrm>
          <a:off x="1454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30480</xdr:rowOff>
    </xdr:from>
    <xdr:to>
      <xdr:col>81</xdr:col>
      <xdr:colOff>50800</xdr:colOff>
      <xdr:row>36</xdr:row>
      <xdr:rowOff>121920</xdr:rowOff>
    </xdr:to>
    <xdr:cxnSp macro="">
      <xdr:nvCxnSpPr>
        <xdr:cNvPr id="437" name="直線コネクタ 436">
          <a:extLst>
            <a:ext uri="{FF2B5EF4-FFF2-40B4-BE49-F238E27FC236}">
              <a16:creationId xmlns:a16="http://schemas.microsoft.com/office/drawing/2014/main" id="{BDA4ECB4-EE02-4767-98A5-69E88A635DAB}"/>
            </a:ext>
          </a:extLst>
        </xdr:cNvPr>
        <xdr:cNvCxnSpPr/>
      </xdr:nvCxnSpPr>
      <xdr:spPr>
        <a:xfrm>
          <a:off x="14592300" y="6202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59690</xdr:rowOff>
    </xdr:from>
    <xdr:to>
      <xdr:col>72</xdr:col>
      <xdr:colOff>38100</xdr:colOff>
      <xdr:row>35</xdr:row>
      <xdr:rowOff>161290</xdr:rowOff>
    </xdr:to>
    <xdr:sp macro="" textlink="">
      <xdr:nvSpPr>
        <xdr:cNvPr id="438" name="楕円 437">
          <a:extLst>
            <a:ext uri="{FF2B5EF4-FFF2-40B4-BE49-F238E27FC236}">
              <a16:creationId xmlns:a16="http://schemas.microsoft.com/office/drawing/2014/main" id="{CC32034A-9E1E-4E1B-B986-47A4F1B648F0}"/>
            </a:ext>
          </a:extLst>
        </xdr:cNvPr>
        <xdr:cNvSpPr/>
      </xdr:nvSpPr>
      <xdr:spPr>
        <a:xfrm>
          <a:off x="1365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36</xdr:row>
      <xdr:rowOff>30480</xdr:rowOff>
    </xdr:to>
    <xdr:cxnSp macro="">
      <xdr:nvCxnSpPr>
        <xdr:cNvPr id="439" name="直線コネクタ 438">
          <a:extLst>
            <a:ext uri="{FF2B5EF4-FFF2-40B4-BE49-F238E27FC236}">
              <a16:creationId xmlns:a16="http://schemas.microsoft.com/office/drawing/2014/main" id="{649D96B1-3D53-4967-B9FD-BFBC1AE956D6}"/>
            </a:ext>
          </a:extLst>
        </xdr:cNvPr>
        <xdr:cNvCxnSpPr/>
      </xdr:nvCxnSpPr>
      <xdr:spPr>
        <a:xfrm>
          <a:off x="13703300" y="6111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135890</xdr:rowOff>
    </xdr:from>
    <xdr:to>
      <xdr:col>67</xdr:col>
      <xdr:colOff>101600</xdr:colOff>
      <xdr:row>35</xdr:row>
      <xdr:rowOff>66040</xdr:rowOff>
    </xdr:to>
    <xdr:sp macro="" textlink="">
      <xdr:nvSpPr>
        <xdr:cNvPr id="440" name="楕円 439">
          <a:extLst>
            <a:ext uri="{FF2B5EF4-FFF2-40B4-BE49-F238E27FC236}">
              <a16:creationId xmlns:a16="http://schemas.microsoft.com/office/drawing/2014/main" id="{1F2E87E1-8A10-4967-A48F-CB32CA8910F6}"/>
            </a:ext>
          </a:extLst>
        </xdr:cNvPr>
        <xdr:cNvSpPr/>
      </xdr:nvSpPr>
      <xdr:spPr>
        <a:xfrm>
          <a:off x="12763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xdr:rowOff>
    </xdr:from>
    <xdr:to>
      <xdr:col>71</xdr:col>
      <xdr:colOff>177800</xdr:colOff>
      <xdr:row>35</xdr:row>
      <xdr:rowOff>110490</xdr:rowOff>
    </xdr:to>
    <xdr:cxnSp macro="">
      <xdr:nvCxnSpPr>
        <xdr:cNvPr id="441" name="直線コネクタ 440">
          <a:extLst>
            <a:ext uri="{FF2B5EF4-FFF2-40B4-BE49-F238E27FC236}">
              <a16:creationId xmlns:a16="http://schemas.microsoft.com/office/drawing/2014/main" id="{3CDEE3E3-F229-4748-937D-CA22FF9A9ADA}"/>
            </a:ext>
          </a:extLst>
        </xdr:cNvPr>
        <xdr:cNvCxnSpPr/>
      </xdr:nvCxnSpPr>
      <xdr:spPr>
        <a:xfrm>
          <a:off x="12814300" y="60159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34307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B1481B57-6141-4237-90FD-E6940646B5C9}"/>
            </a:ext>
          </a:extLst>
        </xdr:cNvPr>
        <xdr:cNvSpPr txBox="1"/>
      </xdr:nvSpPr>
      <xdr:spPr>
        <a:xfrm>
          <a:off x="152660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133367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BA963003-9F5D-4DD5-8E14-A70C8C0BAEAB}"/>
            </a:ext>
          </a:extLst>
        </xdr:cNvPr>
        <xdr:cNvSpPr txBox="1"/>
      </xdr:nvSpPr>
      <xdr:spPr>
        <a:xfrm>
          <a:off x="14389744"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125747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5C9E4571-E6D2-4C79-90EC-4FE545DABE40}"/>
            </a:ext>
          </a:extLst>
        </xdr:cNvPr>
        <xdr:cNvSpPr txBox="1"/>
      </xdr:nvSpPr>
      <xdr:spPr>
        <a:xfrm>
          <a:off x="135007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38117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1396A970-4214-49F3-9DC5-C2775FEFA56D}"/>
            </a:ext>
          </a:extLst>
        </xdr:cNvPr>
        <xdr:cNvSpPr txBox="1"/>
      </xdr:nvSpPr>
      <xdr:spPr>
        <a:xfrm>
          <a:off x="12611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40F9A15-6CE6-4162-98DB-ACBEC454A4C0}"/>
            </a:ext>
          </a:extLst>
        </xdr:cNvPr>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243933D6-95D1-487D-AC3C-B63A7327FBA4}"/>
            </a:ext>
          </a:extLst>
        </xdr:cNvPr>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6367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1B3A364E-B5A8-40AC-A363-2991A83AC048}"/>
            </a:ext>
          </a:extLst>
        </xdr:cNvPr>
        <xdr:cNvSpPr txBox="1"/>
      </xdr:nvSpPr>
      <xdr:spPr>
        <a:xfrm>
          <a:off x="13500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82567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CC92F6DA-609A-41E0-84A3-27958293EEA3}"/>
            </a:ext>
          </a:extLst>
        </xdr:cNvPr>
        <xdr:cNvSpPr txBox="1"/>
      </xdr:nvSpPr>
      <xdr:spPr>
        <a:xfrm>
          <a:off x="12611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5F22F6B-9109-4407-8284-C3634FD804E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A725E40-962B-4AE8-A0AF-7141799DAA4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308C3205-BA11-432E-B824-880631316F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9EA2B5F5-BDA9-44A5-A45F-AB8B6345B91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D9458B35-569B-40FD-8990-C8851AE3DF3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F1DBA34B-CE8D-4C67-B298-9B795DD6DB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3F10348E-A42C-46E9-9A2C-AE4C8148A19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11E65B23-0D28-4523-B533-FB7C06EB9E2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77DFDBE5-C7A6-43B9-BD35-998465A69E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B0FE8EA-41B8-4A64-B7B9-CBA7238DAC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44337CF4-7026-4564-AE7E-69E270E3520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18F455C9-C9BD-411E-9758-2ADDFAA139F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BCF99592-846D-48B4-9CA2-A49CBADEA3F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654896DF-3868-407B-B7AC-1CB981C58B4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7BD05B8D-53BE-4AA6-9A04-2E3F7C9332F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6D647089-E828-48B1-80BD-6987E7FC2D5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E7A29E60-8DE3-408D-9929-F308AD680DC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6A928DA0-9279-4FE4-BF88-155F6F4A90A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A22DDB9F-52FB-4D04-A02D-FACE18027F7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D181771C-834A-49C9-9F64-CEF03E2ADE1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4880DB1-97AE-476D-BA88-05C086F4D6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471" name="直線コネクタ 470">
          <a:extLst>
            <a:ext uri="{FF2B5EF4-FFF2-40B4-BE49-F238E27FC236}">
              <a16:creationId xmlns:a16="http://schemas.microsoft.com/office/drawing/2014/main" id="{7658E46E-E2A2-431F-90DB-C3FEB23EB245}"/>
            </a:ext>
          </a:extLst>
        </xdr:cNvPr>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8152249F-AD00-48CF-88DE-66A28FFE333E}"/>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3" name="直線コネクタ 472">
          <a:extLst>
            <a:ext uri="{FF2B5EF4-FFF2-40B4-BE49-F238E27FC236}">
              <a16:creationId xmlns:a16="http://schemas.microsoft.com/office/drawing/2014/main" id="{972C3ACA-C46F-4477-8F34-7E955F178691}"/>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A0BD47AF-B4A7-4391-9F7E-A74038F26AA8}"/>
            </a:ext>
          </a:extLst>
        </xdr:cNvPr>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475" name="直線コネクタ 474">
          <a:extLst>
            <a:ext uri="{FF2B5EF4-FFF2-40B4-BE49-F238E27FC236}">
              <a16:creationId xmlns:a16="http://schemas.microsoft.com/office/drawing/2014/main" id="{185BE127-DDED-40AB-A472-BEFAE0772696}"/>
            </a:ext>
          </a:extLst>
        </xdr:cNvPr>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92981</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A25F80AB-9C53-4A9D-B642-1711CE1E2E2A}"/>
            </a:ext>
          </a:extLst>
        </xdr:cNvPr>
        <xdr:cNvSpPr txBox="1"/>
      </xdr:nvSpPr>
      <xdr:spPr>
        <a:xfrm>
          <a:off x="22199600" y="643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477" name="フローチャート: 判断 476">
          <a:extLst>
            <a:ext uri="{FF2B5EF4-FFF2-40B4-BE49-F238E27FC236}">
              <a16:creationId xmlns:a16="http://schemas.microsoft.com/office/drawing/2014/main" id="{B1BAD93B-E8C1-47C6-9E54-A2AA9A0113F3}"/>
            </a:ext>
          </a:extLst>
        </xdr:cNvPr>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478" name="フローチャート: 判断 477">
          <a:extLst>
            <a:ext uri="{FF2B5EF4-FFF2-40B4-BE49-F238E27FC236}">
              <a16:creationId xmlns:a16="http://schemas.microsoft.com/office/drawing/2014/main" id="{EA7507F8-4311-43BE-96A6-75DA16D077CE}"/>
            </a:ext>
          </a:extLst>
        </xdr:cNvPr>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479" name="フローチャート: 判断 478">
          <a:extLst>
            <a:ext uri="{FF2B5EF4-FFF2-40B4-BE49-F238E27FC236}">
              <a16:creationId xmlns:a16="http://schemas.microsoft.com/office/drawing/2014/main" id="{7DF3AFED-399E-4C6F-A084-FB867083BEC6}"/>
            </a:ext>
          </a:extLst>
        </xdr:cNvPr>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480" name="フローチャート: 判断 479">
          <a:extLst>
            <a:ext uri="{FF2B5EF4-FFF2-40B4-BE49-F238E27FC236}">
              <a16:creationId xmlns:a16="http://schemas.microsoft.com/office/drawing/2014/main" id="{0304E9E8-A7AA-4AFD-9426-1C3AA971BDFE}"/>
            </a:ext>
          </a:extLst>
        </xdr:cNvPr>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1" name="フローチャート: 判断 480">
          <a:extLst>
            <a:ext uri="{FF2B5EF4-FFF2-40B4-BE49-F238E27FC236}">
              <a16:creationId xmlns:a16="http://schemas.microsoft.com/office/drawing/2014/main" id="{18D27902-C880-4FC0-998F-DCD9DD3F5BAA}"/>
            </a:ext>
          </a:extLst>
        </xdr:cNvPr>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0F75B82-F04D-400F-9301-4CBBC86544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BA079B5-A426-4B85-A0D8-50217A582E9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AC73C18-5D6F-482F-9946-606FBABC96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1C40067-0167-4F8B-A9D3-87EEF35E08C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FFE47B7-BEBC-4816-A9B7-1B06849A995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32258</xdr:rowOff>
    </xdr:from>
    <xdr:to>
      <xdr:col>116</xdr:col>
      <xdr:colOff>114300</xdr:colOff>
      <xdr:row>37</xdr:row>
      <xdr:rowOff>133858</xdr:rowOff>
    </xdr:to>
    <xdr:sp macro="" textlink="">
      <xdr:nvSpPr>
        <xdr:cNvPr id="487" name="楕円 486">
          <a:extLst>
            <a:ext uri="{FF2B5EF4-FFF2-40B4-BE49-F238E27FC236}">
              <a16:creationId xmlns:a16="http://schemas.microsoft.com/office/drawing/2014/main" id="{EA9FEA6D-F083-4E08-9DEB-77D224FA7D53}"/>
            </a:ext>
          </a:extLst>
        </xdr:cNvPr>
        <xdr:cNvSpPr/>
      </xdr:nvSpPr>
      <xdr:spPr>
        <a:xfrm>
          <a:off x="221107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55135</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9D100C64-9B24-4923-9060-52E07A98CD2E}"/>
            </a:ext>
          </a:extLst>
        </xdr:cNvPr>
        <xdr:cNvSpPr txBox="1"/>
      </xdr:nvSpPr>
      <xdr:spPr>
        <a:xfrm>
          <a:off x="22199600"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89" name="楕円 488">
          <a:extLst>
            <a:ext uri="{FF2B5EF4-FFF2-40B4-BE49-F238E27FC236}">
              <a16:creationId xmlns:a16="http://schemas.microsoft.com/office/drawing/2014/main" id="{F3AF19CA-DA8E-4DD8-9ACC-3C8FCBF54904}"/>
            </a:ext>
          </a:extLst>
        </xdr:cNvPr>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83058</xdr:rowOff>
    </xdr:from>
    <xdr:to>
      <xdr:col>116</xdr:col>
      <xdr:colOff>63500</xdr:colOff>
      <xdr:row>37</xdr:row>
      <xdr:rowOff>87630</xdr:rowOff>
    </xdr:to>
    <xdr:cxnSp macro="">
      <xdr:nvCxnSpPr>
        <xdr:cNvPr id="490" name="直線コネクタ 489">
          <a:extLst>
            <a:ext uri="{FF2B5EF4-FFF2-40B4-BE49-F238E27FC236}">
              <a16:creationId xmlns:a16="http://schemas.microsoft.com/office/drawing/2014/main" id="{623D1522-C187-4B62-A234-83586E93D02E}"/>
            </a:ext>
          </a:extLst>
        </xdr:cNvPr>
        <xdr:cNvCxnSpPr/>
      </xdr:nvCxnSpPr>
      <xdr:spPr>
        <a:xfrm flipV="1">
          <a:off x="21323300" y="64267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41402</xdr:rowOff>
    </xdr:from>
    <xdr:to>
      <xdr:col>107</xdr:col>
      <xdr:colOff>101600</xdr:colOff>
      <xdr:row>37</xdr:row>
      <xdr:rowOff>143002</xdr:rowOff>
    </xdr:to>
    <xdr:sp macro="" textlink="">
      <xdr:nvSpPr>
        <xdr:cNvPr id="491" name="楕円 490">
          <a:extLst>
            <a:ext uri="{FF2B5EF4-FFF2-40B4-BE49-F238E27FC236}">
              <a16:creationId xmlns:a16="http://schemas.microsoft.com/office/drawing/2014/main" id="{4EC93592-A1D9-4CAC-94EE-AA22241FABA5}"/>
            </a:ext>
          </a:extLst>
        </xdr:cNvPr>
        <xdr:cNvSpPr/>
      </xdr:nvSpPr>
      <xdr:spPr>
        <a:xfrm>
          <a:off x="20383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37</xdr:row>
      <xdr:rowOff>92202</xdr:rowOff>
    </xdr:to>
    <xdr:cxnSp macro="">
      <xdr:nvCxnSpPr>
        <xdr:cNvPr id="492" name="直線コネクタ 491">
          <a:extLst>
            <a:ext uri="{FF2B5EF4-FFF2-40B4-BE49-F238E27FC236}">
              <a16:creationId xmlns:a16="http://schemas.microsoft.com/office/drawing/2014/main" id="{C3ADD81A-1F12-42DA-8D5C-AB671074F1D3}"/>
            </a:ext>
          </a:extLst>
        </xdr:cNvPr>
        <xdr:cNvCxnSpPr/>
      </xdr:nvCxnSpPr>
      <xdr:spPr>
        <a:xfrm flipV="1">
          <a:off x="20434300" y="64312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45974</xdr:rowOff>
    </xdr:from>
    <xdr:to>
      <xdr:col>102</xdr:col>
      <xdr:colOff>165100</xdr:colOff>
      <xdr:row>37</xdr:row>
      <xdr:rowOff>147574</xdr:rowOff>
    </xdr:to>
    <xdr:sp macro="" textlink="">
      <xdr:nvSpPr>
        <xdr:cNvPr id="493" name="楕円 492">
          <a:extLst>
            <a:ext uri="{FF2B5EF4-FFF2-40B4-BE49-F238E27FC236}">
              <a16:creationId xmlns:a16="http://schemas.microsoft.com/office/drawing/2014/main" id="{9946D619-068A-4702-9AB2-124ABCF0318B}"/>
            </a:ext>
          </a:extLst>
        </xdr:cNvPr>
        <xdr:cNvSpPr/>
      </xdr:nvSpPr>
      <xdr:spPr>
        <a:xfrm>
          <a:off x="19494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92202</xdr:rowOff>
    </xdr:from>
    <xdr:to>
      <xdr:col>107</xdr:col>
      <xdr:colOff>50800</xdr:colOff>
      <xdr:row>37</xdr:row>
      <xdr:rowOff>96774</xdr:rowOff>
    </xdr:to>
    <xdr:cxnSp macro="">
      <xdr:nvCxnSpPr>
        <xdr:cNvPr id="494" name="直線コネクタ 493">
          <a:extLst>
            <a:ext uri="{FF2B5EF4-FFF2-40B4-BE49-F238E27FC236}">
              <a16:creationId xmlns:a16="http://schemas.microsoft.com/office/drawing/2014/main" id="{390C23FF-0949-418D-A2CA-0CE8819BE79E}"/>
            </a:ext>
          </a:extLst>
        </xdr:cNvPr>
        <xdr:cNvCxnSpPr/>
      </xdr:nvCxnSpPr>
      <xdr:spPr>
        <a:xfrm flipV="1">
          <a:off x="19545300" y="64358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45974</xdr:rowOff>
    </xdr:from>
    <xdr:to>
      <xdr:col>98</xdr:col>
      <xdr:colOff>38100</xdr:colOff>
      <xdr:row>37</xdr:row>
      <xdr:rowOff>147574</xdr:rowOff>
    </xdr:to>
    <xdr:sp macro="" textlink="">
      <xdr:nvSpPr>
        <xdr:cNvPr id="495" name="楕円 494">
          <a:extLst>
            <a:ext uri="{FF2B5EF4-FFF2-40B4-BE49-F238E27FC236}">
              <a16:creationId xmlns:a16="http://schemas.microsoft.com/office/drawing/2014/main" id="{A90EFB49-15E3-4053-85BA-11C247F6DB2B}"/>
            </a:ext>
          </a:extLst>
        </xdr:cNvPr>
        <xdr:cNvSpPr/>
      </xdr:nvSpPr>
      <xdr:spPr>
        <a:xfrm>
          <a:off x="18605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96774</xdr:rowOff>
    </xdr:from>
    <xdr:to>
      <xdr:col>102</xdr:col>
      <xdr:colOff>114300</xdr:colOff>
      <xdr:row>37</xdr:row>
      <xdr:rowOff>96774</xdr:rowOff>
    </xdr:to>
    <xdr:cxnSp macro="">
      <xdr:nvCxnSpPr>
        <xdr:cNvPr id="496" name="直線コネクタ 495">
          <a:extLst>
            <a:ext uri="{FF2B5EF4-FFF2-40B4-BE49-F238E27FC236}">
              <a16:creationId xmlns:a16="http://schemas.microsoft.com/office/drawing/2014/main" id="{860E4A39-9DC4-410C-ADC1-7D1139EB6BAA}"/>
            </a:ext>
          </a:extLst>
        </xdr:cNvPr>
        <xdr:cNvCxnSpPr/>
      </xdr:nvCxnSpPr>
      <xdr:spPr>
        <a:xfrm>
          <a:off x="18656300" y="6440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40403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237A8DCC-22BA-431F-AC63-FCBC2D7D0AD8}"/>
            </a:ext>
          </a:extLst>
        </xdr:cNvPr>
        <xdr:cNvSpPr txBox="1"/>
      </xdr:nvSpPr>
      <xdr:spPr>
        <a:xfrm>
          <a:off x="21075727" y="65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26687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35D2178B-DB54-495E-B36C-0223BDA977EC}"/>
            </a:ext>
          </a:extLst>
        </xdr:cNvPr>
        <xdr:cNvSpPr txBox="1"/>
      </xdr:nvSpPr>
      <xdr:spPr>
        <a:xfrm>
          <a:off x="20199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86123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ACCC2C80-64BB-4542-979B-23396E5831D9}"/>
            </a:ext>
          </a:extLst>
        </xdr:cNvPr>
        <xdr:cNvSpPr txBox="1"/>
      </xdr:nvSpPr>
      <xdr:spPr>
        <a:xfrm>
          <a:off x="19310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5D8CE0D2-677B-47BF-AA3D-84380588484C}"/>
            </a:ext>
          </a:extLst>
        </xdr:cNvPr>
        <xdr:cNvSpPr txBox="1"/>
      </xdr:nvSpPr>
      <xdr:spPr>
        <a:xfrm>
          <a:off x="18421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714553C-8B4C-4DD1-85E0-F0B7BF3DCD63}"/>
            </a:ext>
          </a:extLst>
        </xdr:cNvPr>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159529</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1133A699-4937-4E32-8290-55C5A3A42B42}"/>
            </a:ext>
          </a:extLst>
        </xdr:cNvPr>
        <xdr:cNvSpPr txBox="1"/>
      </xdr:nvSpPr>
      <xdr:spPr>
        <a:xfrm>
          <a:off x="2019942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164101</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F61139D5-0739-4BC5-A860-68F2B52AC688}"/>
            </a:ext>
          </a:extLst>
        </xdr:cNvPr>
        <xdr:cNvSpPr txBox="1"/>
      </xdr:nvSpPr>
      <xdr:spPr>
        <a:xfrm>
          <a:off x="19310427"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164101</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F382257E-63A1-4585-9A27-22E08943BC97}"/>
            </a:ext>
          </a:extLst>
        </xdr:cNvPr>
        <xdr:cNvSpPr txBox="1"/>
      </xdr:nvSpPr>
      <xdr:spPr>
        <a:xfrm>
          <a:off x="18421427"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5F8DA376-4C4B-4E6D-BD61-1F66E2E3495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8E0859-406E-42FE-BC3E-3A7B697901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4677B882-6D54-4E95-AC42-B75F962987A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FF2916A2-1B34-4C40-9E19-5E633C256B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252BE078-63F5-4BB9-8320-A2C7698D1E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D1C2DB5C-A983-4E05-85B5-B15DE9E804E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EF142E0E-5CBA-45CA-8D6A-F3019F9E12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58FE7A1-47B1-415E-A3B1-F77AE826CD7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22E129A2-63E9-49DF-8E7C-4D48F328BE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61C89D3A-E08F-43F8-B51B-1B0CB9C7BE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58455999-25EB-44E4-AC2D-25897830E0D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782DC96A-0535-4870-B2A8-E2EBCA6447D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a:extLst>
            <a:ext uri="{FF2B5EF4-FFF2-40B4-BE49-F238E27FC236}">
              <a16:creationId xmlns:a16="http://schemas.microsoft.com/office/drawing/2014/main" id="{3D63ED54-D5B1-47E6-B8C1-06C229E1A371}"/>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9B0E98BE-04B6-40A1-9344-2585AEE99BE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AF86767E-04A9-421F-AB1C-8287372FC1F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86EC00F9-5D50-4A64-B0A6-CF0D254A5E3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1A44F0B6-110A-4C0D-8B99-B77A6774364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10DF983B-E80B-482C-847F-A9DCFB5BFE6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AB2BD045-B766-461F-8F22-D7A98903E51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2D555D7C-2C8A-4A90-A931-A417A3981D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40914EE5-2A7A-43D7-AF0B-EFD9B811C14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FEDA60E2-3E50-438D-AB66-57468CA5FA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527" name="直線コネクタ 526">
          <a:extLst>
            <a:ext uri="{FF2B5EF4-FFF2-40B4-BE49-F238E27FC236}">
              <a16:creationId xmlns:a16="http://schemas.microsoft.com/office/drawing/2014/main" id="{DE805A3B-1338-40A3-A489-2CBA06C68028}"/>
            </a:ext>
          </a:extLst>
        </xdr:cNvPr>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558CA522-22EC-4C19-910E-15A2671BF867}"/>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29" name="直線コネクタ 528">
          <a:extLst>
            <a:ext uri="{FF2B5EF4-FFF2-40B4-BE49-F238E27FC236}">
              <a16:creationId xmlns:a16="http://schemas.microsoft.com/office/drawing/2014/main" id="{F4918A6E-0B7F-4F7A-A4D4-7DF7A47EDE79}"/>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F119C699-0518-4247-B69B-46312DE7D5C9}"/>
            </a:ext>
          </a:extLst>
        </xdr:cNvPr>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531" name="直線コネクタ 530">
          <a:extLst>
            <a:ext uri="{FF2B5EF4-FFF2-40B4-BE49-F238E27FC236}">
              <a16:creationId xmlns:a16="http://schemas.microsoft.com/office/drawing/2014/main" id="{CC997A99-BF5B-4B6F-8C88-192A08BF1EF2}"/>
            </a:ext>
          </a:extLst>
        </xdr:cNvPr>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125239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DD154298-54F0-4053-9FE0-263F66A6A0DB}"/>
            </a:ext>
          </a:extLst>
        </xdr:cNvPr>
        <xdr:cNvSpPr txBox="1"/>
      </xdr:nvSpPr>
      <xdr:spPr>
        <a:xfrm>
          <a:off x="16357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533" name="フローチャート: 判断 532">
          <a:extLst>
            <a:ext uri="{FF2B5EF4-FFF2-40B4-BE49-F238E27FC236}">
              <a16:creationId xmlns:a16="http://schemas.microsoft.com/office/drawing/2014/main" id="{C8B06485-7521-4791-A2FB-3A5701E86761}"/>
            </a:ext>
          </a:extLst>
        </xdr:cNvPr>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534" name="フローチャート: 判断 533">
          <a:extLst>
            <a:ext uri="{FF2B5EF4-FFF2-40B4-BE49-F238E27FC236}">
              <a16:creationId xmlns:a16="http://schemas.microsoft.com/office/drawing/2014/main" id="{10E12C74-207D-44F7-A2C9-E49BCBD3D33F}"/>
            </a:ext>
          </a:extLst>
        </xdr:cNvPr>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35" name="フローチャート: 判断 534">
          <a:extLst>
            <a:ext uri="{FF2B5EF4-FFF2-40B4-BE49-F238E27FC236}">
              <a16:creationId xmlns:a16="http://schemas.microsoft.com/office/drawing/2014/main" id="{80391E20-1D35-449E-9D4F-E1B1FD9F2695}"/>
            </a:ext>
          </a:extLst>
        </xdr:cNvPr>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36" name="フローチャート: 判断 535">
          <a:extLst>
            <a:ext uri="{FF2B5EF4-FFF2-40B4-BE49-F238E27FC236}">
              <a16:creationId xmlns:a16="http://schemas.microsoft.com/office/drawing/2014/main" id="{464B23FC-74FC-4054-BDB3-C431D89ACC5A}"/>
            </a:ext>
          </a:extLst>
        </xdr:cNvPr>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537" name="フローチャート: 判断 536">
          <a:extLst>
            <a:ext uri="{FF2B5EF4-FFF2-40B4-BE49-F238E27FC236}">
              <a16:creationId xmlns:a16="http://schemas.microsoft.com/office/drawing/2014/main" id="{0F442DC3-8CF7-4224-AD7F-70AE9B0D0FC0}"/>
            </a:ext>
          </a:extLst>
        </xdr:cNvPr>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92A801D-1DDA-45F4-86EB-412B6D2DCDD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94440E42-6546-4E20-9C94-9E61C29314B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87DEBA0-8033-4CF2-95D7-C76EA33952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4547E65-04E6-47B1-ACCB-38380568F1E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94E4D7B-0699-4DBF-8AB1-ED6AFC4903B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111506</xdr:rowOff>
    </xdr:from>
    <xdr:to>
      <xdr:col>85</xdr:col>
      <xdr:colOff>177800</xdr:colOff>
      <xdr:row>62</xdr:row>
      <xdr:rowOff>41656</xdr:rowOff>
    </xdr:to>
    <xdr:sp macro="" textlink="">
      <xdr:nvSpPr>
        <xdr:cNvPr id="543" name="楕円 542">
          <a:extLst>
            <a:ext uri="{FF2B5EF4-FFF2-40B4-BE49-F238E27FC236}">
              <a16:creationId xmlns:a16="http://schemas.microsoft.com/office/drawing/2014/main" id="{194BCA96-3007-43CD-9FF6-1BA43CB9C023}"/>
            </a:ext>
          </a:extLst>
        </xdr:cNvPr>
        <xdr:cNvSpPr/>
      </xdr:nvSpPr>
      <xdr:spPr>
        <a:xfrm>
          <a:off x="162687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89933</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CF287903-D73C-449B-865E-5AEE08C57485}"/>
            </a:ext>
          </a:extLst>
        </xdr:cNvPr>
        <xdr:cNvSpPr txBox="1"/>
      </xdr:nvSpPr>
      <xdr:spPr>
        <a:xfrm>
          <a:off x="16357600"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47498</xdr:rowOff>
    </xdr:from>
    <xdr:to>
      <xdr:col>81</xdr:col>
      <xdr:colOff>101600</xdr:colOff>
      <xdr:row>61</xdr:row>
      <xdr:rowOff>149098</xdr:rowOff>
    </xdr:to>
    <xdr:sp macro="" textlink="">
      <xdr:nvSpPr>
        <xdr:cNvPr id="545" name="楕円 544">
          <a:extLst>
            <a:ext uri="{FF2B5EF4-FFF2-40B4-BE49-F238E27FC236}">
              <a16:creationId xmlns:a16="http://schemas.microsoft.com/office/drawing/2014/main" id="{A0475CFA-862C-4ED2-9DE8-71E279B6AF70}"/>
            </a:ext>
          </a:extLst>
        </xdr:cNvPr>
        <xdr:cNvSpPr/>
      </xdr:nvSpPr>
      <xdr:spPr>
        <a:xfrm>
          <a:off x="15430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98298</xdr:rowOff>
    </xdr:from>
    <xdr:to>
      <xdr:col>85</xdr:col>
      <xdr:colOff>127000</xdr:colOff>
      <xdr:row>61</xdr:row>
      <xdr:rowOff>162306</xdr:rowOff>
    </xdr:to>
    <xdr:cxnSp macro="">
      <xdr:nvCxnSpPr>
        <xdr:cNvPr id="546" name="直線コネクタ 545">
          <a:extLst>
            <a:ext uri="{FF2B5EF4-FFF2-40B4-BE49-F238E27FC236}">
              <a16:creationId xmlns:a16="http://schemas.microsoft.com/office/drawing/2014/main" id="{E408F4FC-0022-4942-9AFB-E44D487607AE}"/>
            </a:ext>
          </a:extLst>
        </xdr:cNvPr>
        <xdr:cNvCxnSpPr/>
      </xdr:nvCxnSpPr>
      <xdr:spPr>
        <a:xfrm>
          <a:off x="15481300" y="105567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145796</xdr:rowOff>
    </xdr:from>
    <xdr:to>
      <xdr:col>76</xdr:col>
      <xdr:colOff>165100</xdr:colOff>
      <xdr:row>61</xdr:row>
      <xdr:rowOff>75946</xdr:rowOff>
    </xdr:to>
    <xdr:sp macro="" textlink="">
      <xdr:nvSpPr>
        <xdr:cNvPr id="547" name="楕円 546">
          <a:extLst>
            <a:ext uri="{FF2B5EF4-FFF2-40B4-BE49-F238E27FC236}">
              <a16:creationId xmlns:a16="http://schemas.microsoft.com/office/drawing/2014/main" id="{283981A7-0536-4EEB-9ED9-EF7E6672E057}"/>
            </a:ext>
          </a:extLst>
        </xdr:cNvPr>
        <xdr:cNvSpPr/>
      </xdr:nvSpPr>
      <xdr:spPr>
        <a:xfrm>
          <a:off x="14541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25146</xdr:rowOff>
    </xdr:from>
    <xdr:to>
      <xdr:col>81</xdr:col>
      <xdr:colOff>50800</xdr:colOff>
      <xdr:row>61</xdr:row>
      <xdr:rowOff>98298</xdr:rowOff>
    </xdr:to>
    <xdr:cxnSp macro="">
      <xdr:nvCxnSpPr>
        <xdr:cNvPr id="548" name="直線コネクタ 547">
          <a:extLst>
            <a:ext uri="{FF2B5EF4-FFF2-40B4-BE49-F238E27FC236}">
              <a16:creationId xmlns:a16="http://schemas.microsoft.com/office/drawing/2014/main" id="{EBB3315E-407E-47F4-80C7-E5D099DBF376}"/>
            </a:ext>
          </a:extLst>
        </xdr:cNvPr>
        <xdr:cNvCxnSpPr/>
      </xdr:nvCxnSpPr>
      <xdr:spPr>
        <a:xfrm>
          <a:off x="14592300" y="104835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100076</xdr:rowOff>
    </xdr:from>
    <xdr:to>
      <xdr:col>72</xdr:col>
      <xdr:colOff>38100</xdr:colOff>
      <xdr:row>63</xdr:row>
      <xdr:rowOff>30226</xdr:rowOff>
    </xdr:to>
    <xdr:sp macro="" textlink="">
      <xdr:nvSpPr>
        <xdr:cNvPr id="549" name="楕円 548">
          <a:extLst>
            <a:ext uri="{FF2B5EF4-FFF2-40B4-BE49-F238E27FC236}">
              <a16:creationId xmlns:a16="http://schemas.microsoft.com/office/drawing/2014/main" id="{C3EF3010-904E-48B0-9B72-A385A7AFC6FA}"/>
            </a:ext>
          </a:extLst>
        </xdr:cNvPr>
        <xdr:cNvSpPr/>
      </xdr:nvSpPr>
      <xdr:spPr>
        <a:xfrm>
          <a:off x="1365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25146</xdr:rowOff>
    </xdr:from>
    <xdr:to>
      <xdr:col>76</xdr:col>
      <xdr:colOff>114300</xdr:colOff>
      <xdr:row>62</xdr:row>
      <xdr:rowOff>150876</xdr:rowOff>
    </xdr:to>
    <xdr:cxnSp macro="">
      <xdr:nvCxnSpPr>
        <xdr:cNvPr id="550" name="直線コネクタ 549">
          <a:extLst>
            <a:ext uri="{FF2B5EF4-FFF2-40B4-BE49-F238E27FC236}">
              <a16:creationId xmlns:a16="http://schemas.microsoft.com/office/drawing/2014/main" id="{1B1A87AA-732A-4948-9E8F-6E27DE0A1945}"/>
            </a:ext>
          </a:extLst>
        </xdr:cNvPr>
        <xdr:cNvCxnSpPr/>
      </xdr:nvCxnSpPr>
      <xdr:spPr>
        <a:xfrm flipV="1">
          <a:off x="13703300" y="10483596"/>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22352</xdr:rowOff>
    </xdr:from>
    <xdr:to>
      <xdr:col>67</xdr:col>
      <xdr:colOff>101600</xdr:colOff>
      <xdr:row>62</xdr:row>
      <xdr:rowOff>123952</xdr:rowOff>
    </xdr:to>
    <xdr:sp macro="" textlink="">
      <xdr:nvSpPr>
        <xdr:cNvPr id="551" name="楕円 550">
          <a:extLst>
            <a:ext uri="{FF2B5EF4-FFF2-40B4-BE49-F238E27FC236}">
              <a16:creationId xmlns:a16="http://schemas.microsoft.com/office/drawing/2014/main" id="{526D62F9-BA66-4921-AEFA-00621791A3DA}"/>
            </a:ext>
          </a:extLst>
        </xdr:cNvPr>
        <xdr:cNvSpPr/>
      </xdr:nvSpPr>
      <xdr:spPr>
        <a:xfrm>
          <a:off x="12763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73152</xdr:rowOff>
    </xdr:from>
    <xdr:to>
      <xdr:col>71</xdr:col>
      <xdr:colOff>177800</xdr:colOff>
      <xdr:row>62</xdr:row>
      <xdr:rowOff>150876</xdr:rowOff>
    </xdr:to>
    <xdr:cxnSp macro="">
      <xdr:nvCxnSpPr>
        <xdr:cNvPr id="552" name="直線コネクタ 551">
          <a:extLst>
            <a:ext uri="{FF2B5EF4-FFF2-40B4-BE49-F238E27FC236}">
              <a16:creationId xmlns:a16="http://schemas.microsoft.com/office/drawing/2014/main" id="{95B30C45-73F8-42D9-B4D0-9ACB4ACB4918}"/>
            </a:ext>
          </a:extLst>
        </xdr:cNvPr>
        <xdr:cNvCxnSpPr/>
      </xdr:nvCxnSpPr>
      <xdr:spPr>
        <a:xfrm>
          <a:off x="12814300" y="107030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17035</xdr:rowOff>
    </xdr:from>
    <xdr:ext cx="405111" cy="259045"/>
    <xdr:sp macro="" textlink="">
      <xdr:nvSpPr>
        <xdr:cNvPr id="553" name="n_1aveValue【学校施設】&#10;有形固定資産減価償却率">
          <a:extLst>
            <a:ext uri="{FF2B5EF4-FFF2-40B4-BE49-F238E27FC236}">
              <a16:creationId xmlns:a16="http://schemas.microsoft.com/office/drawing/2014/main" id="{F48AEBA3-B49F-414E-9421-9F27FFD6B343}"/>
            </a:ext>
          </a:extLst>
        </xdr:cNvPr>
        <xdr:cNvSpPr txBox="1"/>
      </xdr:nvSpPr>
      <xdr:spPr>
        <a:xfrm>
          <a:off x="152660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142765</xdr:rowOff>
    </xdr:from>
    <xdr:ext cx="405111" cy="259045"/>
    <xdr:sp macro="" textlink="">
      <xdr:nvSpPr>
        <xdr:cNvPr id="554" name="n_2aveValue【学校施設】&#10;有形固定資産減価償却率">
          <a:extLst>
            <a:ext uri="{FF2B5EF4-FFF2-40B4-BE49-F238E27FC236}">
              <a16:creationId xmlns:a16="http://schemas.microsoft.com/office/drawing/2014/main" id="{63EFA5EE-F6CD-4A47-BDC2-93AEA396C61D}"/>
            </a:ext>
          </a:extLst>
        </xdr:cNvPr>
        <xdr:cNvSpPr txBox="1"/>
      </xdr:nvSpPr>
      <xdr:spPr>
        <a:xfrm>
          <a:off x="143897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555" name="n_3aveValue【学校施設】&#10;有形固定資産減価償却率">
          <a:extLst>
            <a:ext uri="{FF2B5EF4-FFF2-40B4-BE49-F238E27FC236}">
              <a16:creationId xmlns:a16="http://schemas.microsoft.com/office/drawing/2014/main" id="{D2B81F86-0DA5-4D5E-BD30-B8F77B914A5C}"/>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119905</xdr:rowOff>
    </xdr:from>
    <xdr:ext cx="405111" cy="259045"/>
    <xdr:sp macro="" textlink="">
      <xdr:nvSpPr>
        <xdr:cNvPr id="556" name="n_4aveValue【学校施設】&#10;有形固定資産減価償却率">
          <a:extLst>
            <a:ext uri="{FF2B5EF4-FFF2-40B4-BE49-F238E27FC236}">
              <a16:creationId xmlns:a16="http://schemas.microsoft.com/office/drawing/2014/main" id="{7A2AAD3F-B3AD-4B8A-9AAB-F26430FECDAA}"/>
            </a:ext>
          </a:extLst>
        </xdr:cNvPr>
        <xdr:cNvSpPr txBox="1"/>
      </xdr:nvSpPr>
      <xdr:spPr>
        <a:xfrm>
          <a:off x="12611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140225</xdr:rowOff>
    </xdr:from>
    <xdr:ext cx="405111" cy="259045"/>
    <xdr:sp macro="" textlink="">
      <xdr:nvSpPr>
        <xdr:cNvPr id="557" name="n_1mainValue【学校施設】&#10;有形固定資産減価償却率">
          <a:extLst>
            <a:ext uri="{FF2B5EF4-FFF2-40B4-BE49-F238E27FC236}">
              <a16:creationId xmlns:a16="http://schemas.microsoft.com/office/drawing/2014/main" id="{E90BC4AE-B087-4782-804F-4EEBD5E32D9D}"/>
            </a:ext>
          </a:extLst>
        </xdr:cNvPr>
        <xdr:cNvSpPr txBox="1"/>
      </xdr:nvSpPr>
      <xdr:spPr>
        <a:xfrm>
          <a:off x="152660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67073</xdr:rowOff>
    </xdr:from>
    <xdr:ext cx="405111" cy="259045"/>
    <xdr:sp macro="" textlink="">
      <xdr:nvSpPr>
        <xdr:cNvPr id="558" name="n_2mainValue【学校施設】&#10;有形固定資産減価償却率">
          <a:extLst>
            <a:ext uri="{FF2B5EF4-FFF2-40B4-BE49-F238E27FC236}">
              <a16:creationId xmlns:a16="http://schemas.microsoft.com/office/drawing/2014/main" id="{64F82E4A-B4A2-4665-8802-A0B895543E32}"/>
            </a:ext>
          </a:extLst>
        </xdr:cNvPr>
        <xdr:cNvSpPr txBox="1"/>
      </xdr:nvSpPr>
      <xdr:spPr>
        <a:xfrm>
          <a:off x="14389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21353</xdr:rowOff>
    </xdr:from>
    <xdr:ext cx="405111" cy="259045"/>
    <xdr:sp macro="" textlink="">
      <xdr:nvSpPr>
        <xdr:cNvPr id="559" name="n_3mainValue【学校施設】&#10;有形固定資産減価償却率">
          <a:extLst>
            <a:ext uri="{FF2B5EF4-FFF2-40B4-BE49-F238E27FC236}">
              <a16:creationId xmlns:a16="http://schemas.microsoft.com/office/drawing/2014/main" id="{4D80C060-5795-466F-9B45-366220B67414}"/>
            </a:ext>
          </a:extLst>
        </xdr:cNvPr>
        <xdr:cNvSpPr txBox="1"/>
      </xdr:nvSpPr>
      <xdr:spPr>
        <a:xfrm>
          <a:off x="13500744" y="1082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115079</xdr:rowOff>
    </xdr:from>
    <xdr:ext cx="405111" cy="259045"/>
    <xdr:sp macro="" textlink="">
      <xdr:nvSpPr>
        <xdr:cNvPr id="560" name="n_4mainValue【学校施設】&#10;有形固定資産減価償却率">
          <a:extLst>
            <a:ext uri="{FF2B5EF4-FFF2-40B4-BE49-F238E27FC236}">
              <a16:creationId xmlns:a16="http://schemas.microsoft.com/office/drawing/2014/main" id="{E72E126A-B997-4465-BE33-D7A30F7D3B53}"/>
            </a:ext>
          </a:extLst>
        </xdr:cNvPr>
        <xdr:cNvSpPr txBox="1"/>
      </xdr:nvSpPr>
      <xdr:spPr>
        <a:xfrm>
          <a:off x="12611744" y="107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985BC0A5-808E-4391-8AA9-D7728850196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82A1A09-898D-4FF7-A6F6-8F28043286E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35BA464B-C758-421D-9E3F-636893972F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D5D6BCD0-6D26-4FD5-A96A-288DECC8E9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5468165F-35D4-4BCF-B129-F526EB6F90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E43F3EF7-5B99-4C06-9FA4-7D6837C6F0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4F8AB7DC-986E-4395-82A3-7B8D1A691F7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817B96F2-CC69-411A-99FF-26D20A2C047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E80D0ABF-5A40-4538-A448-BF20B6A56EA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BE9FEFB8-C8CE-47B2-B207-D8DE99F7421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224DE84E-3AD1-4472-BD74-2DF7BE8483E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2" name="直線コネクタ 571">
          <a:extLst>
            <a:ext uri="{FF2B5EF4-FFF2-40B4-BE49-F238E27FC236}">
              <a16:creationId xmlns:a16="http://schemas.microsoft.com/office/drawing/2014/main" id="{7765CA4A-4884-4CF1-B690-28B582446597}"/>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3" name="テキスト ボックス 572">
          <a:extLst>
            <a:ext uri="{FF2B5EF4-FFF2-40B4-BE49-F238E27FC236}">
              <a16:creationId xmlns:a16="http://schemas.microsoft.com/office/drawing/2014/main" id="{6DDB44C9-6CDA-433D-A075-B7EF8A831E8C}"/>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4A48623B-31DF-473A-8FD3-28267DBD42F7}"/>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73D27928-B28F-424E-B1BD-F99254561EA8}"/>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6" name="直線コネクタ 575">
          <a:extLst>
            <a:ext uri="{FF2B5EF4-FFF2-40B4-BE49-F238E27FC236}">
              <a16:creationId xmlns:a16="http://schemas.microsoft.com/office/drawing/2014/main" id="{42569084-0975-463D-98FB-8C2D11B2CA54}"/>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7" name="テキスト ボックス 576">
          <a:extLst>
            <a:ext uri="{FF2B5EF4-FFF2-40B4-BE49-F238E27FC236}">
              <a16:creationId xmlns:a16="http://schemas.microsoft.com/office/drawing/2014/main" id="{3A2868CF-497B-4D50-903A-A45E11392D61}"/>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6978A7ED-F24D-4722-A24B-4EB7EAE4E2D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9A6C451C-9AD6-4575-BB7C-852EAE9AE3D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0" name="直線コネクタ 579">
          <a:extLst>
            <a:ext uri="{FF2B5EF4-FFF2-40B4-BE49-F238E27FC236}">
              <a16:creationId xmlns:a16="http://schemas.microsoft.com/office/drawing/2014/main" id="{EAA7A64B-DAEE-422C-81A6-17D0BC1720A1}"/>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1" name="テキスト ボックス 580">
          <a:extLst>
            <a:ext uri="{FF2B5EF4-FFF2-40B4-BE49-F238E27FC236}">
              <a16:creationId xmlns:a16="http://schemas.microsoft.com/office/drawing/2014/main" id="{9E28A590-239E-41CE-A7D2-8DF744F2399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2" name="直線コネクタ 581">
          <a:extLst>
            <a:ext uri="{FF2B5EF4-FFF2-40B4-BE49-F238E27FC236}">
              <a16:creationId xmlns:a16="http://schemas.microsoft.com/office/drawing/2014/main" id="{1B00B702-D5BF-422E-8D61-92586CF64C03}"/>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3" name="テキスト ボックス 582">
          <a:extLst>
            <a:ext uri="{FF2B5EF4-FFF2-40B4-BE49-F238E27FC236}">
              <a16:creationId xmlns:a16="http://schemas.microsoft.com/office/drawing/2014/main" id="{0BEA7E03-2017-4E01-8F8E-BF5A1D61552A}"/>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4" name="直線コネクタ 583">
          <a:extLst>
            <a:ext uri="{FF2B5EF4-FFF2-40B4-BE49-F238E27FC236}">
              <a16:creationId xmlns:a16="http://schemas.microsoft.com/office/drawing/2014/main" id="{3377140A-EE4F-4975-965A-8249F0C0853D}"/>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5" name="テキスト ボックス 584">
          <a:extLst>
            <a:ext uri="{FF2B5EF4-FFF2-40B4-BE49-F238E27FC236}">
              <a16:creationId xmlns:a16="http://schemas.microsoft.com/office/drawing/2014/main" id="{733EBC8D-2B98-4E38-81F9-2C31BDB36151}"/>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EAF5C654-D83D-4984-AE99-0546C5A0A5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CFEA86B5-A8E7-497F-AA68-E1780D7BE19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4CDAAD8D-388E-45CA-BC23-4FF5DE2DD8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589" name="直線コネクタ 588">
          <a:extLst>
            <a:ext uri="{FF2B5EF4-FFF2-40B4-BE49-F238E27FC236}">
              <a16:creationId xmlns:a16="http://schemas.microsoft.com/office/drawing/2014/main" id="{3D7086A1-378F-47CF-8F73-1B26B240B481}"/>
            </a:ext>
          </a:extLst>
        </xdr:cNvPr>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590" name="【学校施設】&#10;一人当たり面積最小値テキスト">
          <a:extLst>
            <a:ext uri="{FF2B5EF4-FFF2-40B4-BE49-F238E27FC236}">
              <a16:creationId xmlns:a16="http://schemas.microsoft.com/office/drawing/2014/main" id="{156CB250-38F1-4CB2-BE0F-53CC5B51F313}"/>
            </a:ext>
          </a:extLst>
        </xdr:cNvPr>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591" name="直線コネクタ 590">
          <a:extLst>
            <a:ext uri="{FF2B5EF4-FFF2-40B4-BE49-F238E27FC236}">
              <a16:creationId xmlns:a16="http://schemas.microsoft.com/office/drawing/2014/main" id="{B736C23E-C6EE-47DB-930D-97705D1F90CF}"/>
            </a:ext>
          </a:extLst>
        </xdr:cNvPr>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592" name="【学校施設】&#10;一人当たり面積最大値テキスト">
          <a:extLst>
            <a:ext uri="{FF2B5EF4-FFF2-40B4-BE49-F238E27FC236}">
              <a16:creationId xmlns:a16="http://schemas.microsoft.com/office/drawing/2014/main" id="{CBC19F8A-0759-4D0C-80DC-7491365FDB0B}"/>
            </a:ext>
          </a:extLst>
        </xdr:cNvPr>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593" name="直線コネクタ 592">
          <a:extLst>
            <a:ext uri="{FF2B5EF4-FFF2-40B4-BE49-F238E27FC236}">
              <a16:creationId xmlns:a16="http://schemas.microsoft.com/office/drawing/2014/main" id="{2A288FE5-BE71-48EF-BF0D-1DC850F80286}"/>
            </a:ext>
          </a:extLst>
        </xdr:cNvPr>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10495</xdr:rowOff>
    </xdr:from>
    <xdr:ext cx="469744" cy="259045"/>
    <xdr:sp macro="" textlink="">
      <xdr:nvSpPr>
        <xdr:cNvPr id="594" name="【学校施設】&#10;一人当たり面積平均値テキスト">
          <a:extLst>
            <a:ext uri="{FF2B5EF4-FFF2-40B4-BE49-F238E27FC236}">
              <a16:creationId xmlns:a16="http://schemas.microsoft.com/office/drawing/2014/main" id="{0C274018-8ADE-45E5-85D0-163EECE1F10E}"/>
            </a:ext>
          </a:extLst>
        </xdr:cNvPr>
        <xdr:cNvSpPr txBox="1"/>
      </xdr:nvSpPr>
      <xdr:spPr>
        <a:xfrm>
          <a:off x="22199600" y="10297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595" name="フローチャート: 判断 594">
          <a:extLst>
            <a:ext uri="{FF2B5EF4-FFF2-40B4-BE49-F238E27FC236}">
              <a16:creationId xmlns:a16="http://schemas.microsoft.com/office/drawing/2014/main" id="{2D092D77-1CBD-4924-9DE9-E4CA1F0555DF}"/>
            </a:ext>
          </a:extLst>
        </xdr:cNvPr>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596" name="フローチャート: 判断 595">
          <a:extLst>
            <a:ext uri="{FF2B5EF4-FFF2-40B4-BE49-F238E27FC236}">
              <a16:creationId xmlns:a16="http://schemas.microsoft.com/office/drawing/2014/main" id="{C3A054C2-EFFA-4668-9E1F-D5A58043BB8F}"/>
            </a:ext>
          </a:extLst>
        </xdr:cNvPr>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597" name="フローチャート: 判断 596">
          <a:extLst>
            <a:ext uri="{FF2B5EF4-FFF2-40B4-BE49-F238E27FC236}">
              <a16:creationId xmlns:a16="http://schemas.microsoft.com/office/drawing/2014/main" id="{949CCE40-797C-4950-AD86-59645D9FB4C5}"/>
            </a:ext>
          </a:extLst>
        </xdr:cNvPr>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598" name="フローチャート: 判断 597">
          <a:extLst>
            <a:ext uri="{FF2B5EF4-FFF2-40B4-BE49-F238E27FC236}">
              <a16:creationId xmlns:a16="http://schemas.microsoft.com/office/drawing/2014/main" id="{7C25534A-332E-4C61-BFF6-913C240EC294}"/>
            </a:ext>
          </a:extLst>
        </xdr:cNvPr>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599" name="フローチャート: 判断 598">
          <a:extLst>
            <a:ext uri="{FF2B5EF4-FFF2-40B4-BE49-F238E27FC236}">
              <a16:creationId xmlns:a16="http://schemas.microsoft.com/office/drawing/2014/main" id="{E4951CC9-3543-44A2-8583-9BAE26BD5FC3}"/>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9AED094-9823-4BED-B5E3-361C4C987CF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11E24CA-3C88-4DA6-B324-25F9C638F91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8412C3A-204D-4FFA-B7FF-D71C5F620AF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446AE9E-3CB9-43BB-8E0F-3C500FF44F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45B33C2-D64B-4B06-8264-2DE8938800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152082</xdr:rowOff>
    </xdr:from>
    <xdr:to>
      <xdr:col>116</xdr:col>
      <xdr:colOff>114300</xdr:colOff>
      <xdr:row>56</xdr:row>
      <xdr:rowOff>82232</xdr:rowOff>
    </xdr:to>
    <xdr:sp macro="" textlink="">
      <xdr:nvSpPr>
        <xdr:cNvPr id="605" name="楕円 604">
          <a:extLst>
            <a:ext uri="{FF2B5EF4-FFF2-40B4-BE49-F238E27FC236}">
              <a16:creationId xmlns:a16="http://schemas.microsoft.com/office/drawing/2014/main" id="{EF6F108F-81BD-4C50-B3E8-E4A5B9AF69FD}"/>
            </a:ext>
          </a:extLst>
        </xdr:cNvPr>
        <xdr:cNvSpPr/>
      </xdr:nvSpPr>
      <xdr:spPr>
        <a:xfrm>
          <a:off x="22110700" y="95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67009</xdr:rowOff>
    </xdr:from>
    <xdr:ext cx="469744" cy="259045"/>
    <xdr:sp macro="" textlink="">
      <xdr:nvSpPr>
        <xdr:cNvPr id="606" name="【学校施設】&#10;一人当たり面積該当値テキスト">
          <a:extLst>
            <a:ext uri="{FF2B5EF4-FFF2-40B4-BE49-F238E27FC236}">
              <a16:creationId xmlns:a16="http://schemas.microsoft.com/office/drawing/2014/main" id="{72A1F6F5-441F-4330-A9DC-46E159881919}"/>
            </a:ext>
          </a:extLst>
        </xdr:cNvPr>
        <xdr:cNvSpPr txBox="1"/>
      </xdr:nvSpPr>
      <xdr:spPr>
        <a:xfrm>
          <a:off x="22199600" y="949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166370</xdr:rowOff>
    </xdr:from>
    <xdr:to>
      <xdr:col>112</xdr:col>
      <xdr:colOff>38100</xdr:colOff>
      <xdr:row>56</xdr:row>
      <xdr:rowOff>96520</xdr:rowOff>
    </xdr:to>
    <xdr:sp macro="" textlink="">
      <xdr:nvSpPr>
        <xdr:cNvPr id="607" name="楕円 606">
          <a:extLst>
            <a:ext uri="{FF2B5EF4-FFF2-40B4-BE49-F238E27FC236}">
              <a16:creationId xmlns:a16="http://schemas.microsoft.com/office/drawing/2014/main" id="{A57BEB5F-1DCD-449B-A8E6-4AC456D65391}"/>
            </a:ext>
          </a:extLst>
        </xdr:cNvPr>
        <xdr:cNvSpPr/>
      </xdr:nvSpPr>
      <xdr:spPr>
        <a:xfrm>
          <a:off x="2127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31432</xdr:rowOff>
    </xdr:from>
    <xdr:to>
      <xdr:col>116</xdr:col>
      <xdr:colOff>63500</xdr:colOff>
      <xdr:row>56</xdr:row>
      <xdr:rowOff>45720</xdr:rowOff>
    </xdr:to>
    <xdr:cxnSp macro="">
      <xdr:nvCxnSpPr>
        <xdr:cNvPr id="608" name="直線コネクタ 607">
          <a:extLst>
            <a:ext uri="{FF2B5EF4-FFF2-40B4-BE49-F238E27FC236}">
              <a16:creationId xmlns:a16="http://schemas.microsoft.com/office/drawing/2014/main" id="{2743A5EA-EB1C-486F-BEFB-0D7C828E354D}"/>
            </a:ext>
          </a:extLst>
        </xdr:cNvPr>
        <xdr:cNvCxnSpPr/>
      </xdr:nvCxnSpPr>
      <xdr:spPr>
        <a:xfrm flipV="1">
          <a:off x="21323300" y="9632632"/>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10637</xdr:rowOff>
    </xdr:from>
    <xdr:to>
      <xdr:col>107</xdr:col>
      <xdr:colOff>101600</xdr:colOff>
      <xdr:row>56</xdr:row>
      <xdr:rowOff>112237</xdr:rowOff>
    </xdr:to>
    <xdr:sp macro="" textlink="">
      <xdr:nvSpPr>
        <xdr:cNvPr id="609" name="楕円 608">
          <a:extLst>
            <a:ext uri="{FF2B5EF4-FFF2-40B4-BE49-F238E27FC236}">
              <a16:creationId xmlns:a16="http://schemas.microsoft.com/office/drawing/2014/main" id="{9081383B-26A2-4CAA-9AB4-4D415A9A13C4}"/>
            </a:ext>
          </a:extLst>
        </xdr:cNvPr>
        <xdr:cNvSpPr/>
      </xdr:nvSpPr>
      <xdr:spPr>
        <a:xfrm>
          <a:off x="20383500" y="96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45720</xdr:rowOff>
    </xdr:from>
    <xdr:to>
      <xdr:col>111</xdr:col>
      <xdr:colOff>177800</xdr:colOff>
      <xdr:row>56</xdr:row>
      <xdr:rowOff>61437</xdr:rowOff>
    </xdr:to>
    <xdr:cxnSp macro="">
      <xdr:nvCxnSpPr>
        <xdr:cNvPr id="610" name="直線コネクタ 609">
          <a:extLst>
            <a:ext uri="{FF2B5EF4-FFF2-40B4-BE49-F238E27FC236}">
              <a16:creationId xmlns:a16="http://schemas.microsoft.com/office/drawing/2014/main" id="{BC5B8E12-54FE-431C-90A7-8422D5DC4FAC}"/>
            </a:ext>
          </a:extLst>
        </xdr:cNvPr>
        <xdr:cNvCxnSpPr/>
      </xdr:nvCxnSpPr>
      <xdr:spPr>
        <a:xfrm flipV="1">
          <a:off x="20434300" y="9646920"/>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124937</xdr:rowOff>
    </xdr:from>
    <xdr:to>
      <xdr:col>102</xdr:col>
      <xdr:colOff>165100</xdr:colOff>
      <xdr:row>56</xdr:row>
      <xdr:rowOff>55087</xdr:rowOff>
    </xdr:to>
    <xdr:sp macro="" textlink="">
      <xdr:nvSpPr>
        <xdr:cNvPr id="611" name="楕円 610">
          <a:extLst>
            <a:ext uri="{FF2B5EF4-FFF2-40B4-BE49-F238E27FC236}">
              <a16:creationId xmlns:a16="http://schemas.microsoft.com/office/drawing/2014/main" id="{7F271E10-D45B-44E2-8B14-B1D71C97956E}"/>
            </a:ext>
          </a:extLst>
        </xdr:cNvPr>
        <xdr:cNvSpPr/>
      </xdr:nvSpPr>
      <xdr:spPr>
        <a:xfrm>
          <a:off x="19494500" y="955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4287</xdr:rowOff>
    </xdr:from>
    <xdr:to>
      <xdr:col>107</xdr:col>
      <xdr:colOff>50800</xdr:colOff>
      <xdr:row>56</xdr:row>
      <xdr:rowOff>61437</xdr:rowOff>
    </xdr:to>
    <xdr:cxnSp macro="">
      <xdr:nvCxnSpPr>
        <xdr:cNvPr id="612" name="直線コネクタ 611">
          <a:extLst>
            <a:ext uri="{FF2B5EF4-FFF2-40B4-BE49-F238E27FC236}">
              <a16:creationId xmlns:a16="http://schemas.microsoft.com/office/drawing/2014/main" id="{78713552-26F9-4AE2-9680-9037AA479A67}"/>
            </a:ext>
          </a:extLst>
        </xdr:cNvPr>
        <xdr:cNvCxnSpPr/>
      </xdr:nvCxnSpPr>
      <xdr:spPr>
        <a:xfrm>
          <a:off x="19545300" y="960548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133509</xdr:rowOff>
    </xdr:from>
    <xdr:to>
      <xdr:col>98</xdr:col>
      <xdr:colOff>38100</xdr:colOff>
      <xdr:row>56</xdr:row>
      <xdr:rowOff>63659</xdr:rowOff>
    </xdr:to>
    <xdr:sp macro="" textlink="">
      <xdr:nvSpPr>
        <xdr:cNvPr id="613" name="楕円 612">
          <a:extLst>
            <a:ext uri="{FF2B5EF4-FFF2-40B4-BE49-F238E27FC236}">
              <a16:creationId xmlns:a16="http://schemas.microsoft.com/office/drawing/2014/main" id="{7B50AB24-A974-40A2-80DA-0341CBE9D51E}"/>
            </a:ext>
          </a:extLst>
        </xdr:cNvPr>
        <xdr:cNvSpPr/>
      </xdr:nvSpPr>
      <xdr:spPr>
        <a:xfrm>
          <a:off x="18605500" y="95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4287</xdr:rowOff>
    </xdr:from>
    <xdr:to>
      <xdr:col>102</xdr:col>
      <xdr:colOff>114300</xdr:colOff>
      <xdr:row>56</xdr:row>
      <xdr:rowOff>12859</xdr:rowOff>
    </xdr:to>
    <xdr:cxnSp macro="">
      <xdr:nvCxnSpPr>
        <xdr:cNvPr id="614" name="直線コネクタ 613">
          <a:extLst>
            <a:ext uri="{FF2B5EF4-FFF2-40B4-BE49-F238E27FC236}">
              <a16:creationId xmlns:a16="http://schemas.microsoft.com/office/drawing/2014/main" id="{4F1D7682-DD3B-46D1-8499-1848340998CB}"/>
            </a:ext>
          </a:extLst>
        </xdr:cNvPr>
        <xdr:cNvCxnSpPr/>
      </xdr:nvCxnSpPr>
      <xdr:spPr>
        <a:xfrm flipV="1">
          <a:off x="18656300" y="9605487"/>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121937</xdr:rowOff>
    </xdr:from>
    <xdr:ext cx="469744" cy="259045"/>
    <xdr:sp macro="" textlink="">
      <xdr:nvSpPr>
        <xdr:cNvPr id="615" name="n_1aveValue【学校施設】&#10;一人当たり面積">
          <a:extLst>
            <a:ext uri="{FF2B5EF4-FFF2-40B4-BE49-F238E27FC236}">
              <a16:creationId xmlns:a16="http://schemas.microsoft.com/office/drawing/2014/main" id="{E3B0FA86-BF01-4ACF-A7C9-4EBDA7216865}"/>
            </a:ext>
          </a:extLst>
        </xdr:cNvPr>
        <xdr:cNvSpPr txBox="1"/>
      </xdr:nvSpPr>
      <xdr:spPr>
        <a:xfrm>
          <a:off x="210757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99077</xdr:rowOff>
    </xdr:from>
    <xdr:ext cx="469744" cy="259045"/>
    <xdr:sp macro="" textlink="">
      <xdr:nvSpPr>
        <xdr:cNvPr id="616" name="n_2aveValue【学校施設】&#10;一人当たり面積">
          <a:extLst>
            <a:ext uri="{FF2B5EF4-FFF2-40B4-BE49-F238E27FC236}">
              <a16:creationId xmlns:a16="http://schemas.microsoft.com/office/drawing/2014/main" id="{6C7905EF-D12E-49BE-B206-BE9B48CACBD2}"/>
            </a:ext>
          </a:extLst>
        </xdr:cNvPr>
        <xdr:cNvSpPr txBox="1"/>
      </xdr:nvSpPr>
      <xdr:spPr>
        <a:xfrm>
          <a:off x="201994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117651</xdr:rowOff>
    </xdr:from>
    <xdr:ext cx="469744" cy="259045"/>
    <xdr:sp macro="" textlink="">
      <xdr:nvSpPr>
        <xdr:cNvPr id="617" name="n_3aveValue【学校施設】&#10;一人当たり面積">
          <a:extLst>
            <a:ext uri="{FF2B5EF4-FFF2-40B4-BE49-F238E27FC236}">
              <a16:creationId xmlns:a16="http://schemas.microsoft.com/office/drawing/2014/main" id="{3F25D528-BB4E-409B-809F-FDD7F3BDBFE8}"/>
            </a:ext>
          </a:extLst>
        </xdr:cNvPr>
        <xdr:cNvSpPr txBox="1"/>
      </xdr:nvSpPr>
      <xdr:spPr>
        <a:xfrm>
          <a:off x="19310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618" name="n_4aveValue【学校施設】&#10;一人当たり面積">
          <a:extLst>
            <a:ext uri="{FF2B5EF4-FFF2-40B4-BE49-F238E27FC236}">
              <a16:creationId xmlns:a16="http://schemas.microsoft.com/office/drawing/2014/main" id="{BFEEFF5E-33B4-4620-8EBC-32C8B6FE6082}"/>
            </a:ext>
          </a:extLst>
        </xdr:cNvPr>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113047</xdr:rowOff>
    </xdr:from>
    <xdr:ext cx="469744" cy="259045"/>
    <xdr:sp macro="" textlink="">
      <xdr:nvSpPr>
        <xdr:cNvPr id="619" name="n_1mainValue【学校施設】&#10;一人当たり面積">
          <a:extLst>
            <a:ext uri="{FF2B5EF4-FFF2-40B4-BE49-F238E27FC236}">
              <a16:creationId xmlns:a16="http://schemas.microsoft.com/office/drawing/2014/main" id="{2A0CC628-D6E6-4D2B-81E2-4FB30F95DE8E}"/>
            </a:ext>
          </a:extLst>
        </xdr:cNvPr>
        <xdr:cNvSpPr txBox="1"/>
      </xdr:nvSpPr>
      <xdr:spPr>
        <a:xfrm>
          <a:off x="21075727"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128764</xdr:rowOff>
    </xdr:from>
    <xdr:ext cx="469744" cy="259045"/>
    <xdr:sp macro="" textlink="">
      <xdr:nvSpPr>
        <xdr:cNvPr id="620" name="n_2mainValue【学校施設】&#10;一人当たり面積">
          <a:extLst>
            <a:ext uri="{FF2B5EF4-FFF2-40B4-BE49-F238E27FC236}">
              <a16:creationId xmlns:a16="http://schemas.microsoft.com/office/drawing/2014/main" id="{1F5263CD-ADAC-4850-90ED-1D0AD37B0F85}"/>
            </a:ext>
          </a:extLst>
        </xdr:cNvPr>
        <xdr:cNvSpPr txBox="1"/>
      </xdr:nvSpPr>
      <xdr:spPr>
        <a:xfrm>
          <a:off x="20199427" y="938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71614</xdr:rowOff>
    </xdr:from>
    <xdr:ext cx="469744" cy="259045"/>
    <xdr:sp macro="" textlink="">
      <xdr:nvSpPr>
        <xdr:cNvPr id="621" name="n_3mainValue【学校施設】&#10;一人当たり面積">
          <a:extLst>
            <a:ext uri="{FF2B5EF4-FFF2-40B4-BE49-F238E27FC236}">
              <a16:creationId xmlns:a16="http://schemas.microsoft.com/office/drawing/2014/main" id="{B712DC8D-F3EA-4FBF-90D3-53FC342969A6}"/>
            </a:ext>
          </a:extLst>
        </xdr:cNvPr>
        <xdr:cNvSpPr txBox="1"/>
      </xdr:nvSpPr>
      <xdr:spPr>
        <a:xfrm>
          <a:off x="19310427" y="932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80186</xdr:rowOff>
    </xdr:from>
    <xdr:ext cx="469744" cy="259045"/>
    <xdr:sp macro="" textlink="">
      <xdr:nvSpPr>
        <xdr:cNvPr id="622" name="n_4mainValue【学校施設】&#10;一人当たり面積">
          <a:extLst>
            <a:ext uri="{FF2B5EF4-FFF2-40B4-BE49-F238E27FC236}">
              <a16:creationId xmlns:a16="http://schemas.microsoft.com/office/drawing/2014/main" id="{CB1D8B2A-E571-4DA2-B886-2CB93A905216}"/>
            </a:ext>
          </a:extLst>
        </xdr:cNvPr>
        <xdr:cNvSpPr txBox="1"/>
      </xdr:nvSpPr>
      <xdr:spPr>
        <a:xfrm>
          <a:off x="18421427" y="93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CFA73EA4-1989-4715-AC75-669FEB3AAA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E451BCB4-E45D-47EB-90F4-CC07AFD3ED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4A8AD8FC-F082-4597-A7F7-1EC578DC919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46105EC-4519-4EBC-AEDB-387E11439E2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9F38B79A-4144-48D1-8671-8890DD613A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80266AD9-C7E8-42DD-96B6-F00A93677D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94EDE4A7-FF08-4492-A27A-1E4B937997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17A1EB1C-ED0E-4CD7-833E-D2695FDA88C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5A79E2B9-85C7-43DF-88CA-4F33C4CA6F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CE5E60AF-1EFA-49BC-ACCF-0FC975BA3C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D875DC3B-4F7F-4597-A274-E00DFA4577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20382E90-C511-4FA5-839F-CD2E08063C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EEFCBBFD-06B7-44CB-AA1C-6C2DBB3B20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B26FCE0B-E763-4ED7-AD60-D75F0C2D8A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8115B2E8-C27D-4295-AA09-A3D4C31817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ABF67DA7-2FCB-4569-AEA4-0F37C6BE902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6B608B4D-7147-4501-82ED-2F7CCD2DC2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81ED1376-F75E-4EF0-A726-2D6677B1F1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4747A7D7-4A3F-4C0F-BF2D-51BDA61ED0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19BF8AFE-4F64-4E69-94F4-BE77591E98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3220CAAD-C6BF-4EB8-8EB0-224EE423460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AE9C429B-E49E-4C4F-B806-3B2B7D1D53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57EC94F2-D8AA-4F20-9C42-C63889F508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42FB97AA-BF50-428A-BD88-A7136C3A859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id="{DDFAB3B2-A02E-4BCA-B307-DB00B0B23D0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id="{5646D551-CB22-4132-AA9E-C852B630FB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id="{569DF1F7-916B-48D7-9861-A7490A373C7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id="{8E68704B-7D20-43B5-A375-44AD8CA589F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id="{DDBFCF5C-D923-4826-8520-4B4032DC9F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id="{B85470CE-5178-4627-A8D4-140FB14BB41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id="{F5904337-3C22-4298-A8A9-92E9C7399CB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id="{791D8FE4-1ABA-4791-9035-FF6D1049504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AF8E3C7C-DF6C-4FF7-B450-E6F4EB26A2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BB07277A-D430-4C98-B225-54345E4198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12450B5F-FD79-47C8-8580-477B39ECFB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類似団体平均と比較して特に有形固定資産減価償却率が高くなっている施設は、道路、橋りょうである。特に橋りょうは、昭和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設置されていることから計画的な更新が求められている。インフラ資産は、市民生活や産業の基盤となるものであり、重要な役割を担っているため、効率的な維持管理、計画的な更新を推進していく。学校施設も類似団体平均と比較して有形固定資産減価償却率が高くなっているが、令和３年度にながふじ学府一体校が開校し新校舎となったことにより、令和３年度数値が一時的に低下した。学校施設は、整備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いる施設が多く、今後老朽化に対応した大規模修繕や更新費用の増加が懸念される。少子化の進行に伴う児童・生徒数の減少を踏まえつつ、教育環境の整備を行っていく。また、学校施設や認定こども園・幼稚園・保育所の一人当たり面積は、５市町村の合併団体という要因もあり類似団体平均に比べて大きくなっていることから、公共施設等総合管理計画及び個別施設計画を基に、施設配置の適正化を図ることで施設全体の維持保全費用の抑制に努める。公営住宅については、有形固定資産減価償却率、一人当たり面積ともに類似団体平均より低くなっている。これは、市営住宅ストック再編計画により昭和年代に建設された老朽化した建物を計画的に廃止しているためである。なお、児童館及び公民館については廃止や用途変更により、該当施設の保有が無くなったため該当数値が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C823C8-D9F1-4738-8A36-46DE165190D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88BD13-19C6-454B-A924-1BEB61033D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19AE905-A31E-4376-8FE5-A154F644F93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B73A45-F5A3-4387-AF44-EEF31F0BA3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DC478E-F581-46CC-85C8-454C9FDB83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F1EC51-E909-4C02-A2CD-155BD1CB5A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66E063-64FB-4166-88AA-802026D930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70EC01-818B-42C9-B09A-259FF1C363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C6E486-EF93-4F26-9724-59A78E7AB6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ED35D5-E11D-43CC-83FA-4D4B9709D2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166,684
157,075
163.45
74,008,471
70,454,399
3,325,539
40,307,180
54,720,456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4513AD-7C8D-426B-BA10-87A81C9473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984BA7-96C7-4A80-B0D6-79D837742D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2F031F-19E3-4CE2-92BD-7979604237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8BD51C-4A54-4192-99C9-28C82CFD8D5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AD9399-D227-4131-ABF0-168764564A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7BC5BE1-C6F9-46D6-8FC6-E9AEC672F96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A9324A-166D-49B5-89FD-837CCDBCCB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9A9968-B01D-451B-BD79-897F197031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F51727-FD00-40E1-B962-01C4727D99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488A5E-1FF3-4C10-97EB-4A511EB4A8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95E7EF-ECD0-4253-BE65-AEF86E9813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340C7D-B554-4AD5-9E5A-045D38057E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BED1DD-FCF2-4CA3-ACAD-8F0DD3681B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8B12E5-7247-4A93-A377-56108DB7B3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8724D38-7498-4995-8EE0-F28E5EB79C2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C3C210-0168-4A59-8213-70F11255EAA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7C797B-8EEA-476F-A602-ED83A45802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6CB988-5A4E-47A5-9700-C092BD89AB2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D8E459-CB6B-4318-B2AB-A7AE6EB856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4DD069-75F9-4DEA-97AD-DFA53E23AB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AA0669-94DD-4810-8A6F-D1F3C259453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F449D4-87BD-4C60-9358-CA7C6DD09C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4686D8-5CDF-404B-B736-1C3B1EFB33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97F4990-E354-4459-AD46-57066D13EB7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88AF07-BE99-4E78-8933-A956484D208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C4B599-B498-4DCD-BB99-E2DEA8B25E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51F5CE-0901-4230-A50E-C4C461C0765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B944F8-504C-44A4-8117-9DDD7B8A75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53CFB8-EC2D-48F5-8D46-524C5377BCB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1DFDB11-2166-4AE5-947A-1D742695F87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17BE2E-1177-408C-ADC9-97FD29AEC4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625690E-7BDD-44EC-83E9-3421D799B62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F52E8CE-E548-4318-A233-2B4CD48B3CF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2D1DC9EF-32E7-4473-9D5B-C625BF00039D}"/>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D40C873-6EB8-4F0E-8B84-6003898F2BB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E4D8C66-AB3A-432B-A33F-049C3D0EEB4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A6C697B-B303-4265-A517-BF0142D3D43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C08A9C8-DC90-4C4C-A7C8-46ABB6C7073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204610C-4ED6-4596-9C1C-E32FE6AB7C3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2841301-9790-410D-B77C-311FA206FAC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2E7E2A7-616F-4AE3-B3A9-45C217F20D8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829B1B13-E207-47FA-881D-5C05F48B6C8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177C00CC-C87D-4F67-A241-3ADD3C4800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a:extLst>
            <a:ext uri="{FF2B5EF4-FFF2-40B4-BE49-F238E27FC236}">
              <a16:creationId xmlns:a16="http://schemas.microsoft.com/office/drawing/2014/main" id="{9D4A65FD-F708-48A7-ACA8-CCA1D8208D06}"/>
            </a:ext>
          </a:extLst>
        </xdr:cNvPr>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a:extLst>
            <a:ext uri="{FF2B5EF4-FFF2-40B4-BE49-F238E27FC236}">
              <a16:creationId xmlns:a16="http://schemas.microsoft.com/office/drawing/2014/main" id="{5FCF36DB-EC85-47AC-AB09-5F512FD8CB17}"/>
            </a:ext>
          </a:extLst>
        </xdr:cNvPr>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a:extLst>
            <a:ext uri="{FF2B5EF4-FFF2-40B4-BE49-F238E27FC236}">
              <a16:creationId xmlns:a16="http://schemas.microsoft.com/office/drawing/2014/main" id="{CA3892B8-CB73-49F6-AD3E-0AF616956307}"/>
            </a:ext>
          </a:extLst>
        </xdr:cNvPr>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a:extLst>
            <a:ext uri="{FF2B5EF4-FFF2-40B4-BE49-F238E27FC236}">
              <a16:creationId xmlns:a16="http://schemas.microsoft.com/office/drawing/2014/main" id="{80EA6498-F6E1-4500-ACA2-A7953AA96711}"/>
            </a:ext>
          </a:extLst>
        </xdr:cNvPr>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a:extLst>
            <a:ext uri="{FF2B5EF4-FFF2-40B4-BE49-F238E27FC236}">
              <a16:creationId xmlns:a16="http://schemas.microsoft.com/office/drawing/2014/main" id="{7500223D-1F75-4D7C-9BA7-856C103572B3}"/>
            </a:ext>
          </a:extLst>
        </xdr:cNvPr>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55135</xdr:rowOff>
    </xdr:from>
    <xdr:ext cx="405111" cy="259045"/>
    <xdr:sp macro="" textlink="">
      <xdr:nvSpPr>
        <xdr:cNvPr id="60" name="【図書館】&#10;有形固定資産減価償却率平均値テキスト">
          <a:extLst>
            <a:ext uri="{FF2B5EF4-FFF2-40B4-BE49-F238E27FC236}">
              <a16:creationId xmlns:a16="http://schemas.microsoft.com/office/drawing/2014/main" id="{F9F264C1-8003-49CA-BD71-0A05B6000C79}"/>
            </a:ext>
          </a:extLst>
        </xdr:cNvPr>
        <xdr:cNvSpPr txBox="1"/>
      </xdr:nvSpPr>
      <xdr:spPr>
        <a:xfrm>
          <a:off x="4673600" y="6398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a:extLst>
            <a:ext uri="{FF2B5EF4-FFF2-40B4-BE49-F238E27FC236}">
              <a16:creationId xmlns:a16="http://schemas.microsoft.com/office/drawing/2014/main" id="{3F0EAD4C-4927-4947-A78D-CAE2C0D5FE62}"/>
            </a:ext>
          </a:extLst>
        </xdr:cNvPr>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a:extLst>
            <a:ext uri="{FF2B5EF4-FFF2-40B4-BE49-F238E27FC236}">
              <a16:creationId xmlns:a16="http://schemas.microsoft.com/office/drawing/2014/main" id="{4397E014-C6AA-4E8C-9509-3602A3954384}"/>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a:extLst>
            <a:ext uri="{FF2B5EF4-FFF2-40B4-BE49-F238E27FC236}">
              <a16:creationId xmlns:a16="http://schemas.microsoft.com/office/drawing/2014/main" id="{0665BD02-54D3-488A-A3FE-E528D390BDF3}"/>
            </a:ext>
          </a:extLst>
        </xdr:cNvPr>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a:extLst>
            <a:ext uri="{FF2B5EF4-FFF2-40B4-BE49-F238E27FC236}">
              <a16:creationId xmlns:a16="http://schemas.microsoft.com/office/drawing/2014/main" id="{3D72E860-92FE-4317-90AD-427630EB92C4}"/>
            </a:ext>
          </a:extLst>
        </xdr:cNvPr>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a:extLst>
            <a:ext uri="{FF2B5EF4-FFF2-40B4-BE49-F238E27FC236}">
              <a16:creationId xmlns:a16="http://schemas.microsoft.com/office/drawing/2014/main" id="{122C9CEC-E46F-4039-8443-C067710742F4}"/>
            </a:ext>
          </a:extLst>
        </xdr:cNvPr>
        <xdr:cNvSpPr/>
      </xdr:nvSpPr>
      <xdr:spPr>
        <a:xfrm>
          <a:off x="1079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8F8E002-8268-4331-9EBF-8AA78A2E4C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67B0A31-7D8D-4C64-ADB5-5D757C2D12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ABA8610-E2F7-4BB4-A0FF-F31C4694DC7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62841D-52B1-42DB-AD57-E04A18BE29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8AFA97-47D0-466A-A584-1397C27FE04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71" name="楕円 70">
          <a:extLst>
            <a:ext uri="{FF2B5EF4-FFF2-40B4-BE49-F238E27FC236}">
              <a16:creationId xmlns:a16="http://schemas.microsoft.com/office/drawing/2014/main" id="{B876B1A4-4916-43B7-9E5F-FE0E5B78F65B}"/>
            </a:ext>
          </a:extLst>
        </xdr:cNvPr>
        <xdr:cNvSpPr/>
      </xdr:nvSpPr>
      <xdr:spPr>
        <a:xfrm>
          <a:off x="4584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15257</xdr:rowOff>
    </xdr:from>
    <xdr:ext cx="405111" cy="259045"/>
    <xdr:sp macro="" textlink="">
      <xdr:nvSpPr>
        <xdr:cNvPr id="72" name="【図書館】&#10;有形固定資産減価償却率該当値テキスト">
          <a:extLst>
            <a:ext uri="{FF2B5EF4-FFF2-40B4-BE49-F238E27FC236}">
              <a16:creationId xmlns:a16="http://schemas.microsoft.com/office/drawing/2014/main" id="{BE1C1A6F-69A8-4ACA-842A-F474B0DAAB93}"/>
            </a:ext>
          </a:extLst>
        </xdr:cNvPr>
        <xdr:cNvSpPr txBox="1"/>
      </xdr:nvSpPr>
      <xdr:spPr>
        <a:xfrm>
          <a:off x="46736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160274</xdr:rowOff>
    </xdr:from>
    <xdr:to>
      <xdr:col>20</xdr:col>
      <xdr:colOff>38100</xdr:colOff>
      <xdr:row>39</xdr:row>
      <xdr:rowOff>90424</xdr:rowOff>
    </xdr:to>
    <xdr:sp macro="" textlink="">
      <xdr:nvSpPr>
        <xdr:cNvPr id="73" name="楕円 72">
          <a:extLst>
            <a:ext uri="{FF2B5EF4-FFF2-40B4-BE49-F238E27FC236}">
              <a16:creationId xmlns:a16="http://schemas.microsoft.com/office/drawing/2014/main" id="{0E11A2E6-35F5-4505-9FEA-118958B15461}"/>
            </a:ext>
          </a:extLst>
        </xdr:cNvPr>
        <xdr:cNvSpPr/>
      </xdr:nvSpPr>
      <xdr:spPr>
        <a:xfrm>
          <a:off x="3746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39624</xdr:rowOff>
    </xdr:from>
    <xdr:to>
      <xdr:col>24</xdr:col>
      <xdr:colOff>63500</xdr:colOff>
      <xdr:row>39</xdr:row>
      <xdr:rowOff>87630</xdr:rowOff>
    </xdr:to>
    <xdr:cxnSp macro="">
      <xdr:nvCxnSpPr>
        <xdr:cNvPr id="74" name="直線コネクタ 73">
          <a:extLst>
            <a:ext uri="{FF2B5EF4-FFF2-40B4-BE49-F238E27FC236}">
              <a16:creationId xmlns:a16="http://schemas.microsoft.com/office/drawing/2014/main" id="{C6788D7C-A700-44CB-A916-D722FB9102C3}"/>
            </a:ext>
          </a:extLst>
        </xdr:cNvPr>
        <xdr:cNvCxnSpPr/>
      </xdr:nvCxnSpPr>
      <xdr:spPr>
        <a:xfrm>
          <a:off x="3797300" y="672617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114554</xdr:rowOff>
    </xdr:from>
    <xdr:to>
      <xdr:col>15</xdr:col>
      <xdr:colOff>101600</xdr:colOff>
      <xdr:row>39</xdr:row>
      <xdr:rowOff>44704</xdr:rowOff>
    </xdr:to>
    <xdr:sp macro="" textlink="">
      <xdr:nvSpPr>
        <xdr:cNvPr id="75" name="楕円 74">
          <a:extLst>
            <a:ext uri="{FF2B5EF4-FFF2-40B4-BE49-F238E27FC236}">
              <a16:creationId xmlns:a16="http://schemas.microsoft.com/office/drawing/2014/main" id="{496D5FC9-365B-4526-8B36-54D060E29739}"/>
            </a:ext>
          </a:extLst>
        </xdr:cNvPr>
        <xdr:cNvSpPr/>
      </xdr:nvSpPr>
      <xdr:spPr>
        <a:xfrm>
          <a:off x="2857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165354</xdr:rowOff>
    </xdr:from>
    <xdr:to>
      <xdr:col>19</xdr:col>
      <xdr:colOff>177800</xdr:colOff>
      <xdr:row>39</xdr:row>
      <xdr:rowOff>39624</xdr:rowOff>
    </xdr:to>
    <xdr:cxnSp macro="">
      <xdr:nvCxnSpPr>
        <xdr:cNvPr id="76" name="直線コネクタ 75">
          <a:extLst>
            <a:ext uri="{FF2B5EF4-FFF2-40B4-BE49-F238E27FC236}">
              <a16:creationId xmlns:a16="http://schemas.microsoft.com/office/drawing/2014/main" id="{4DEE85F8-BC03-4D17-A3B9-B0B6DA3D9DD0}"/>
            </a:ext>
          </a:extLst>
        </xdr:cNvPr>
        <xdr:cNvCxnSpPr/>
      </xdr:nvCxnSpPr>
      <xdr:spPr>
        <a:xfrm>
          <a:off x="2908300" y="66804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66548</xdr:rowOff>
    </xdr:from>
    <xdr:to>
      <xdr:col>10</xdr:col>
      <xdr:colOff>165100</xdr:colOff>
      <xdr:row>38</xdr:row>
      <xdr:rowOff>168148</xdr:rowOff>
    </xdr:to>
    <xdr:sp macro="" textlink="">
      <xdr:nvSpPr>
        <xdr:cNvPr id="77" name="楕円 76">
          <a:extLst>
            <a:ext uri="{FF2B5EF4-FFF2-40B4-BE49-F238E27FC236}">
              <a16:creationId xmlns:a16="http://schemas.microsoft.com/office/drawing/2014/main" id="{11E95210-3BC4-43BF-B0CE-D092C79C0D10}"/>
            </a:ext>
          </a:extLst>
        </xdr:cNvPr>
        <xdr:cNvSpPr/>
      </xdr:nvSpPr>
      <xdr:spPr>
        <a:xfrm>
          <a:off x="1968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117348</xdr:rowOff>
    </xdr:from>
    <xdr:to>
      <xdr:col>15</xdr:col>
      <xdr:colOff>50800</xdr:colOff>
      <xdr:row>38</xdr:row>
      <xdr:rowOff>165354</xdr:rowOff>
    </xdr:to>
    <xdr:cxnSp macro="">
      <xdr:nvCxnSpPr>
        <xdr:cNvPr id="78" name="直線コネクタ 77">
          <a:extLst>
            <a:ext uri="{FF2B5EF4-FFF2-40B4-BE49-F238E27FC236}">
              <a16:creationId xmlns:a16="http://schemas.microsoft.com/office/drawing/2014/main" id="{6317C80D-65D5-4072-B22A-E327CF950160}"/>
            </a:ext>
          </a:extLst>
        </xdr:cNvPr>
        <xdr:cNvCxnSpPr/>
      </xdr:nvCxnSpPr>
      <xdr:spPr>
        <a:xfrm>
          <a:off x="2019300" y="66324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18542</xdr:rowOff>
    </xdr:from>
    <xdr:to>
      <xdr:col>6</xdr:col>
      <xdr:colOff>38100</xdr:colOff>
      <xdr:row>38</xdr:row>
      <xdr:rowOff>120142</xdr:rowOff>
    </xdr:to>
    <xdr:sp macro="" textlink="">
      <xdr:nvSpPr>
        <xdr:cNvPr id="79" name="楕円 78">
          <a:extLst>
            <a:ext uri="{FF2B5EF4-FFF2-40B4-BE49-F238E27FC236}">
              <a16:creationId xmlns:a16="http://schemas.microsoft.com/office/drawing/2014/main" id="{EB4896FA-9D33-4EEB-AC01-9271622F12C6}"/>
            </a:ext>
          </a:extLst>
        </xdr:cNvPr>
        <xdr:cNvSpPr/>
      </xdr:nvSpPr>
      <xdr:spPr>
        <a:xfrm>
          <a:off x="1079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69342</xdr:rowOff>
    </xdr:from>
    <xdr:to>
      <xdr:col>10</xdr:col>
      <xdr:colOff>114300</xdr:colOff>
      <xdr:row>38</xdr:row>
      <xdr:rowOff>117348</xdr:rowOff>
    </xdr:to>
    <xdr:cxnSp macro="">
      <xdr:nvCxnSpPr>
        <xdr:cNvPr id="80" name="直線コネクタ 79">
          <a:extLst>
            <a:ext uri="{FF2B5EF4-FFF2-40B4-BE49-F238E27FC236}">
              <a16:creationId xmlns:a16="http://schemas.microsoft.com/office/drawing/2014/main" id="{9B864E98-959B-4699-8084-E4090BF27BAE}"/>
            </a:ext>
          </a:extLst>
        </xdr:cNvPr>
        <xdr:cNvCxnSpPr/>
      </xdr:nvCxnSpPr>
      <xdr:spPr>
        <a:xfrm>
          <a:off x="1130300" y="65844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1" name="n_1aveValue【図書館】&#10;有形固定資産減価償却率">
          <a:extLst>
            <a:ext uri="{FF2B5EF4-FFF2-40B4-BE49-F238E27FC236}">
              <a16:creationId xmlns:a16="http://schemas.microsoft.com/office/drawing/2014/main" id="{B1351F81-DAE3-4E32-B742-C532A07E475E}"/>
            </a:ext>
          </a:extLst>
        </xdr:cNvPr>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82" name="n_2aveValue【図書館】&#10;有形固定資産減価償却率">
          <a:extLst>
            <a:ext uri="{FF2B5EF4-FFF2-40B4-BE49-F238E27FC236}">
              <a16:creationId xmlns:a16="http://schemas.microsoft.com/office/drawing/2014/main" id="{C51C65F8-0251-4842-AF37-54E30E3BE7E1}"/>
            </a:ext>
          </a:extLst>
        </xdr:cNvPr>
        <xdr:cNvSpPr txBox="1"/>
      </xdr:nvSpPr>
      <xdr:spPr>
        <a:xfrm>
          <a:off x="2705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26941</xdr:rowOff>
    </xdr:from>
    <xdr:ext cx="405111" cy="259045"/>
    <xdr:sp macro="" textlink="">
      <xdr:nvSpPr>
        <xdr:cNvPr id="83" name="n_3aveValue【図書館】&#10;有形固定資産減価償却率">
          <a:extLst>
            <a:ext uri="{FF2B5EF4-FFF2-40B4-BE49-F238E27FC236}">
              <a16:creationId xmlns:a16="http://schemas.microsoft.com/office/drawing/2014/main" id="{FA0FC302-0F77-4DD8-8DE6-45BCDCBDFF64}"/>
            </a:ext>
          </a:extLst>
        </xdr:cNvPr>
        <xdr:cNvSpPr txBox="1"/>
      </xdr:nvSpPr>
      <xdr:spPr>
        <a:xfrm>
          <a:off x="1816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134383</xdr:rowOff>
    </xdr:from>
    <xdr:ext cx="405111" cy="259045"/>
    <xdr:sp macro="" textlink="">
      <xdr:nvSpPr>
        <xdr:cNvPr id="84" name="n_4aveValue【図書館】&#10;有形固定資産減価償却率">
          <a:extLst>
            <a:ext uri="{FF2B5EF4-FFF2-40B4-BE49-F238E27FC236}">
              <a16:creationId xmlns:a16="http://schemas.microsoft.com/office/drawing/2014/main" id="{5B9AB063-FA25-4F32-9C8F-3CC0C665B7E4}"/>
            </a:ext>
          </a:extLst>
        </xdr:cNvPr>
        <xdr:cNvSpPr txBox="1"/>
      </xdr:nvSpPr>
      <xdr:spPr>
        <a:xfrm>
          <a:off x="927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81551</xdr:rowOff>
    </xdr:from>
    <xdr:ext cx="405111" cy="259045"/>
    <xdr:sp macro="" textlink="">
      <xdr:nvSpPr>
        <xdr:cNvPr id="85" name="n_1mainValue【図書館】&#10;有形固定資産減価償却率">
          <a:extLst>
            <a:ext uri="{FF2B5EF4-FFF2-40B4-BE49-F238E27FC236}">
              <a16:creationId xmlns:a16="http://schemas.microsoft.com/office/drawing/2014/main" id="{C135BC14-362E-4A47-A6BA-CD293CB2D7D5}"/>
            </a:ext>
          </a:extLst>
        </xdr:cNvPr>
        <xdr:cNvSpPr txBox="1"/>
      </xdr:nvSpPr>
      <xdr:spPr>
        <a:xfrm>
          <a:off x="35820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35831</xdr:rowOff>
    </xdr:from>
    <xdr:ext cx="405111" cy="259045"/>
    <xdr:sp macro="" textlink="">
      <xdr:nvSpPr>
        <xdr:cNvPr id="86" name="n_2mainValue【図書館】&#10;有形固定資産減価償却率">
          <a:extLst>
            <a:ext uri="{FF2B5EF4-FFF2-40B4-BE49-F238E27FC236}">
              <a16:creationId xmlns:a16="http://schemas.microsoft.com/office/drawing/2014/main" id="{5DAA5BD0-525A-4822-B8E1-3D4C68EF5712}"/>
            </a:ext>
          </a:extLst>
        </xdr:cNvPr>
        <xdr:cNvSpPr txBox="1"/>
      </xdr:nvSpPr>
      <xdr:spPr>
        <a:xfrm>
          <a:off x="2705744" y="672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159275</xdr:rowOff>
    </xdr:from>
    <xdr:ext cx="405111" cy="259045"/>
    <xdr:sp macro="" textlink="">
      <xdr:nvSpPr>
        <xdr:cNvPr id="87" name="n_3mainValue【図書館】&#10;有形固定資産減価償却率">
          <a:extLst>
            <a:ext uri="{FF2B5EF4-FFF2-40B4-BE49-F238E27FC236}">
              <a16:creationId xmlns:a16="http://schemas.microsoft.com/office/drawing/2014/main" id="{054DA910-933A-4FA7-A016-1465E94E354E}"/>
            </a:ext>
          </a:extLst>
        </xdr:cNvPr>
        <xdr:cNvSpPr txBox="1"/>
      </xdr:nvSpPr>
      <xdr:spPr>
        <a:xfrm>
          <a:off x="1816744" y="667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111269</xdr:rowOff>
    </xdr:from>
    <xdr:ext cx="405111" cy="259045"/>
    <xdr:sp macro="" textlink="">
      <xdr:nvSpPr>
        <xdr:cNvPr id="88" name="n_4mainValue【図書館】&#10;有形固定資産減価償却率">
          <a:extLst>
            <a:ext uri="{FF2B5EF4-FFF2-40B4-BE49-F238E27FC236}">
              <a16:creationId xmlns:a16="http://schemas.microsoft.com/office/drawing/2014/main" id="{32F57AC0-E7F6-430E-B2EF-BC9B7071C78D}"/>
            </a:ext>
          </a:extLst>
        </xdr:cNvPr>
        <xdr:cNvSpPr txBox="1"/>
      </xdr:nvSpPr>
      <xdr:spPr>
        <a:xfrm>
          <a:off x="927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7814935-10C2-4D6C-8708-963F89CA36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C145FFE-621E-469A-B832-D7AC6407CB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F4DAEAC-64D0-4257-B952-3280E050636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EF7E0B4-1404-4CE9-A736-0E0B64B1F92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C43BE7B-212A-4DCF-AD27-634A19E0305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B679485-AB32-4DB1-A3C1-4F90499167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E6B7F54-8190-4CAE-8B51-C74F285949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F236243-139C-4B07-A330-C1E6F1A2F9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8D1F6C4D-652A-402B-B320-13903456B9C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CC2E14E-C85F-4066-A877-0C10C873B42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B4E04E4D-AC34-4B50-BEA2-2313017E4E8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C7EE8F87-130B-4974-B959-57A05C01A20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D7AA8EA3-7DDF-4CDD-AD75-C3FDCC0E657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AB5EC08A-5BCB-435C-9D27-9D97B414BDC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4A331FF6-1AAD-42FD-84E0-195E601DF1B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501E6486-0FD5-4098-8F6E-3CFCB204D70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42D0A45-B488-4AB7-8DD4-DC8313C8499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45330766-E79E-4081-92E8-E2943B5EA7F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DDA54A4B-B5E4-44C6-804F-EFF718B48E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A717189D-9C94-4337-B9B6-246C2260DDD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F7E1FB2B-2980-4B3E-BE38-42BA3EB1008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0F515918-4C9C-4A2B-BC04-C1C469F51AB3}"/>
            </a:ext>
          </a:extLst>
        </xdr:cNvPr>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7EAE068E-A6D4-474B-A492-4D0E75ECED03}"/>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1FE5737F-2C80-42EC-93FC-33A4C67E14F7}"/>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a:extLst>
            <a:ext uri="{FF2B5EF4-FFF2-40B4-BE49-F238E27FC236}">
              <a16:creationId xmlns:a16="http://schemas.microsoft.com/office/drawing/2014/main" id="{4597A151-409D-450B-8EF6-7973809C4418}"/>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a:extLst>
            <a:ext uri="{FF2B5EF4-FFF2-40B4-BE49-F238E27FC236}">
              <a16:creationId xmlns:a16="http://schemas.microsoft.com/office/drawing/2014/main" id="{ED1D1E0D-440B-4DD6-954E-37D64DDD66DD}"/>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49547</xdr:rowOff>
    </xdr:from>
    <xdr:ext cx="469744" cy="259045"/>
    <xdr:sp macro="" textlink="">
      <xdr:nvSpPr>
        <xdr:cNvPr id="115" name="【図書館】&#10;一人当たり面積平均値テキスト">
          <a:extLst>
            <a:ext uri="{FF2B5EF4-FFF2-40B4-BE49-F238E27FC236}">
              <a16:creationId xmlns:a16="http://schemas.microsoft.com/office/drawing/2014/main" id="{313759A0-E82F-475A-985F-04D3EC155A2F}"/>
            </a:ext>
          </a:extLst>
        </xdr:cNvPr>
        <xdr:cNvSpPr txBox="1"/>
      </xdr:nvSpPr>
      <xdr:spPr>
        <a:xfrm>
          <a:off x="10515600" y="622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43FFB459-A920-4007-BACE-92A1F7A1C0C2}"/>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a:extLst>
            <a:ext uri="{FF2B5EF4-FFF2-40B4-BE49-F238E27FC236}">
              <a16:creationId xmlns:a16="http://schemas.microsoft.com/office/drawing/2014/main" id="{543276C1-A1AA-4C67-8389-233013CFCC32}"/>
            </a:ext>
          </a:extLst>
        </xdr:cNvPr>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a:extLst>
            <a:ext uri="{FF2B5EF4-FFF2-40B4-BE49-F238E27FC236}">
              <a16:creationId xmlns:a16="http://schemas.microsoft.com/office/drawing/2014/main" id="{0DF423D7-C917-4291-AA01-553C0B6017D5}"/>
            </a:ext>
          </a:extLst>
        </xdr:cNvPr>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a:extLst>
            <a:ext uri="{FF2B5EF4-FFF2-40B4-BE49-F238E27FC236}">
              <a16:creationId xmlns:a16="http://schemas.microsoft.com/office/drawing/2014/main" id="{959183D5-4969-4FE1-96AE-2BB4A1278CA6}"/>
            </a:ext>
          </a:extLst>
        </xdr:cNvPr>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B79266A5-7AD6-4158-8A2D-189049E96308}"/>
            </a:ext>
          </a:extLst>
        </xdr:cNvPr>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5B4EC9B-A9BC-42CA-9086-9A3975A40E4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F8FB4DA-47D7-4750-8B8B-C6BAB44ED0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9E6010B-1DC0-41B4-A404-3C90AD8E58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7B61A53-80C3-4626-A6C7-BB455F7CA0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4302EF-94CD-4D7E-A421-3E0A789A12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82550</xdr:rowOff>
    </xdr:from>
    <xdr:to>
      <xdr:col>55</xdr:col>
      <xdr:colOff>50800</xdr:colOff>
      <xdr:row>36</xdr:row>
      <xdr:rowOff>12700</xdr:rowOff>
    </xdr:to>
    <xdr:sp macro="" textlink="">
      <xdr:nvSpPr>
        <xdr:cNvPr id="126" name="楕円 125">
          <a:extLst>
            <a:ext uri="{FF2B5EF4-FFF2-40B4-BE49-F238E27FC236}">
              <a16:creationId xmlns:a16="http://schemas.microsoft.com/office/drawing/2014/main" id="{80BE5809-682E-4657-B1F4-09264F8A4C04}"/>
            </a:ext>
          </a:extLst>
        </xdr:cNvPr>
        <xdr:cNvSpPr/>
      </xdr:nvSpPr>
      <xdr:spPr>
        <a:xfrm>
          <a:off x="10426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105427</xdr:rowOff>
    </xdr:from>
    <xdr:ext cx="469744" cy="259045"/>
    <xdr:sp macro="" textlink="">
      <xdr:nvSpPr>
        <xdr:cNvPr id="127" name="【図書館】&#10;一人当たり面積該当値テキスト">
          <a:extLst>
            <a:ext uri="{FF2B5EF4-FFF2-40B4-BE49-F238E27FC236}">
              <a16:creationId xmlns:a16="http://schemas.microsoft.com/office/drawing/2014/main" id="{969F6EB3-CBB3-4E83-92D2-7BC008AD990B}"/>
            </a:ext>
          </a:extLst>
        </xdr:cNvPr>
        <xdr:cNvSpPr txBox="1"/>
      </xdr:nvSpPr>
      <xdr:spPr>
        <a:xfrm>
          <a:off x="10515600"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105410</xdr:rowOff>
    </xdr:from>
    <xdr:to>
      <xdr:col>50</xdr:col>
      <xdr:colOff>165100</xdr:colOff>
      <xdr:row>36</xdr:row>
      <xdr:rowOff>35560</xdr:rowOff>
    </xdr:to>
    <xdr:sp macro="" textlink="">
      <xdr:nvSpPr>
        <xdr:cNvPr id="128" name="楕円 127">
          <a:extLst>
            <a:ext uri="{FF2B5EF4-FFF2-40B4-BE49-F238E27FC236}">
              <a16:creationId xmlns:a16="http://schemas.microsoft.com/office/drawing/2014/main" id="{B5AA858A-B1CF-492E-909F-73DC4B0CB512}"/>
            </a:ext>
          </a:extLst>
        </xdr:cNvPr>
        <xdr:cNvSpPr/>
      </xdr:nvSpPr>
      <xdr:spPr>
        <a:xfrm>
          <a:off x="9588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133350</xdr:rowOff>
    </xdr:from>
    <xdr:to>
      <xdr:col>55</xdr:col>
      <xdr:colOff>0</xdr:colOff>
      <xdr:row>35</xdr:row>
      <xdr:rowOff>156210</xdr:rowOff>
    </xdr:to>
    <xdr:cxnSp macro="">
      <xdr:nvCxnSpPr>
        <xdr:cNvPr id="129" name="直線コネクタ 128">
          <a:extLst>
            <a:ext uri="{FF2B5EF4-FFF2-40B4-BE49-F238E27FC236}">
              <a16:creationId xmlns:a16="http://schemas.microsoft.com/office/drawing/2014/main" id="{87D7C2E4-5AB9-4FE7-B3E6-4F33B50573AF}"/>
            </a:ext>
          </a:extLst>
        </xdr:cNvPr>
        <xdr:cNvCxnSpPr/>
      </xdr:nvCxnSpPr>
      <xdr:spPr>
        <a:xfrm flipV="1">
          <a:off x="9639300" y="6134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105410</xdr:rowOff>
    </xdr:from>
    <xdr:to>
      <xdr:col>46</xdr:col>
      <xdr:colOff>38100</xdr:colOff>
      <xdr:row>36</xdr:row>
      <xdr:rowOff>35560</xdr:rowOff>
    </xdr:to>
    <xdr:sp macro="" textlink="">
      <xdr:nvSpPr>
        <xdr:cNvPr id="130" name="楕円 129">
          <a:extLst>
            <a:ext uri="{FF2B5EF4-FFF2-40B4-BE49-F238E27FC236}">
              <a16:creationId xmlns:a16="http://schemas.microsoft.com/office/drawing/2014/main" id="{B6F596A1-F985-4B35-AD28-A05EC0F93044}"/>
            </a:ext>
          </a:extLst>
        </xdr:cNvPr>
        <xdr:cNvSpPr/>
      </xdr:nvSpPr>
      <xdr:spPr>
        <a:xfrm>
          <a:off x="8699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156210</xdr:rowOff>
    </xdr:from>
    <xdr:to>
      <xdr:col>50</xdr:col>
      <xdr:colOff>114300</xdr:colOff>
      <xdr:row>35</xdr:row>
      <xdr:rowOff>156210</xdr:rowOff>
    </xdr:to>
    <xdr:cxnSp macro="">
      <xdr:nvCxnSpPr>
        <xdr:cNvPr id="131" name="直線コネクタ 130">
          <a:extLst>
            <a:ext uri="{FF2B5EF4-FFF2-40B4-BE49-F238E27FC236}">
              <a16:creationId xmlns:a16="http://schemas.microsoft.com/office/drawing/2014/main" id="{D3C40D2D-F2A5-4E76-AFAE-5004ED08B774}"/>
            </a:ext>
          </a:extLst>
        </xdr:cNvPr>
        <xdr:cNvCxnSpPr/>
      </xdr:nvCxnSpPr>
      <xdr:spPr>
        <a:xfrm>
          <a:off x="8750300" y="6156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105410</xdr:rowOff>
    </xdr:from>
    <xdr:to>
      <xdr:col>41</xdr:col>
      <xdr:colOff>101600</xdr:colOff>
      <xdr:row>36</xdr:row>
      <xdr:rowOff>35560</xdr:rowOff>
    </xdr:to>
    <xdr:sp macro="" textlink="">
      <xdr:nvSpPr>
        <xdr:cNvPr id="132" name="楕円 131">
          <a:extLst>
            <a:ext uri="{FF2B5EF4-FFF2-40B4-BE49-F238E27FC236}">
              <a16:creationId xmlns:a16="http://schemas.microsoft.com/office/drawing/2014/main" id="{3C58B9E5-00FA-47B2-92A2-60E9EC251560}"/>
            </a:ext>
          </a:extLst>
        </xdr:cNvPr>
        <xdr:cNvSpPr/>
      </xdr:nvSpPr>
      <xdr:spPr>
        <a:xfrm>
          <a:off x="781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156210</xdr:rowOff>
    </xdr:from>
    <xdr:to>
      <xdr:col>45</xdr:col>
      <xdr:colOff>177800</xdr:colOff>
      <xdr:row>35</xdr:row>
      <xdr:rowOff>156210</xdr:rowOff>
    </xdr:to>
    <xdr:cxnSp macro="">
      <xdr:nvCxnSpPr>
        <xdr:cNvPr id="133" name="直線コネクタ 132">
          <a:extLst>
            <a:ext uri="{FF2B5EF4-FFF2-40B4-BE49-F238E27FC236}">
              <a16:creationId xmlns:a16="http://schemas.microsoft.com/office/drawing/2014/main" id="{0BF1E31C-7318-422C-8150-51F927942A2B}"/>
            </a:ext>
          </a:extLst>
        </xdr:cNvPr>
        <xdr:cNvCxnSpPr/>
      </xdr:nvCxnSpPr>
      <xdr:spPr>
        <a:xfrm>
          <a:off x="7861300" y="6156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105410</xdr:rowOff>
    </xdr:from>
    <xdr:to>
      <xdr:col>36</xdr:col>
      <xdr:colOff>165100</xdr:colOff>
      <xdr:row>36</xdr:row>
      <xdr:rowOff>35560</xdr:rowOff>
    </xdr:to>
    <xdr:sp macro="" textlink="">
      <xdr:nvSpPr>
        <xdr:cNvPr id="134" name="楕円 133">
          <a:extLst>
            <a:ext uri="{FF2B5EF4-FFF2-40B4-BE49-F238E27FC236}">
              <a16:creationId xmlns:a16="http://schemas.microsoft.com/office/drawing/2014/main" id="{0567E253-533A-4DBA-BC33-BA124827EB9B}"/>
            </a:ext>
          </a:extLst>
        </xdr:cNvPr>
        <xdr:cNvSpPr/>
      </xdr:nvSpPr>
      <xdr:spPr>
        <a:xfrm>
          <a:off x="6921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156210</xdr:rowOff>
    </xdr:from>
    <xdr:to>
      <xdr:col>41</xdr:col>
      <xdr:colOff>50800</xdr:colOff>
      <xdr:row>35</xdr:row>
      <xdr:rowOff>156210</xdr:rowOff>
    </xdr:to>
    <xdr:cxnSp macro="">
      <xdr:nvCxnSpPr>
        <xdr:cNvPr id="135" name="直線コネクタ 134">
          <a:extLst>
            <a:ext uri="{FF2B5EF4-FFF2-40B4-BE49-F238E27FC236}">
              <a16:creationId xmlns:a16="http://schemas.microsoft.com/office/drawing/2014/main" id="{32EF4F93-FD3D-4B41-AC8B-798264F9370F}"/>
            </a:ext>
          </a:extLst>
        </xdr:cNvPr>
        <xdr:cNvCxnSpPr/>
      </xdr:nvCxnSpPr>
      <xdr:spPr>
        <a:xfrm>
          <a:off x="6972300" y="6156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163847</xdr:rowOff>
    </xdr:from>
    <xdr:ext cx="469744" cy="259045"/>
    <xdr:sp macro="" textlink="">
      <xdr:nvSpPr>
        <xdr:cNvPr id="136" name="n_1aveValue【図書館】&#10;一人当たり面積">
          <a:extLst>
            <a:ext uri="{FF2B5EF4-FFF2-40B4-BE49-F238E27FC236}">
              <a16:creationId xmlns:a16="http://schemas.microsoft.com/office/drawing/2014/main" id="{BD4F8C45-2733-450F-8099-80571EDCDCA7}"/>
            </a:ext>
          </a:extLst>
        </xdr:cNvPr>
        <xdr:cNvSpPr txBox="1"/>
      </xdr:nvSpPr>
      <xdr:spPr>
        <a:xfrm>
          <a:off x="9391727"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15257</xdr:rowOff>
    </xdr:from>
    <xdr:ext cx="469744" cy="259045"/>
    <xdr:sp macro="" textlink="">
      <xdr:nvSpPr>
        <xdr:cNvPr id="137" name="n_2aveValue【図書館】&#10;一人当たり面積">
          <a:extLst>
            <a:ext uri="{FF2B5EF4-FFF2-40B4-BE49-F238E27FC236}">
              <a16:creationId xmlns:a16="http://schemas.microsoft.com/office/drawing/2014/main" id="{F111714C-6530-4358-B504-AD065F55E095}"/>
            </a:ext>
          </a:extLst>
        </xdr:cNvPr>
        <xdr:cNvSpPr txBox="1"/>
      </xdr:nvSpPr>
      <xdr:spPr>
        <a:xfrm>
          <a:off x="851542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38117</xdr:rowOff>
    </xdr:from>
    <xdr:ext cx="469744" cy="259045"/>
    <xdr:sp macro="" textlink="">
      <xdr:nvSpPr>
        <xdr:cNvPr id="138" name="n_3aveValue【図書館】&#10;一人当たり面積">
          <a:extLst>
            <a:ext uri="{FF2B5EF4-FFF2-40B4-BE49-F238E27FC236}">
              <a16:creationId xmlns:a16="http://schemas.microsoft.com/office/drawing/2014/main" id="{F8F11CF9-6107-4AB0-95F8-38B8AE3F9FA4}"/>
            </a:ext>
          </a:extLst>
        </xdr:cNvPr>
        <xdr:cNvSpPr txBox="1"/>
      </xdr:nvSpPr>
      <xdr:spPr>
        <a:xfrm>
          <a:off x="7626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39" name="n_4aveValue【図書館】&#10;一人当たり面積">
          <a:extLst>
            <a:ext uri="{FF2B5EF4-FFF2-40B4-BE49-F238E27FC236}">
              <a16:creationId xmlns:a16="http://schemas.microsoft.com/office/drawing/2014/main" id="{2878AD78-6CF7-491C-AAF5-1BCBA0BADE3C}"/>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52087</xdr:rowOff>
    </xdr:from>
    <xdr:ext cx="469744" cy="259045"/>
    <xdr:sp macro="" textlink="">
      <xdr:nvSpPr>
        <xdr:cNvPr id="140" name="n_1mainValue【図書館】&#10;一人当たり面積">
          <a:extLst>
            <a:ext uri="{FF2B5EF4-FFF2-40B4-BE49-F238E27FC236}">
              <a16:creationId xmlns:a16="http://schemas.microsoft.com/office/drawing/2014/main" id="{211BF267-07C6-4489-9F10-0187A3124663}"/>
            </a:ext>
          </a:extLst>
        </xdr:cNvPr>
        <xdr:cNvSpPr txBox="1"/>
      </xdr:nvSpPr>
      <xdr:spPr>
        <a:xfrm>
          <a:off x="93917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52087</xdr:rowOff>
    </xdr:from>
    <xdr:ext cx="469744" cy="259045"/>
    <xdr:sp macro="" textlink="">
      <xdr:nvSpPr>
        <xdr:cNvPr id="141" name="n_2mainValue【図書館】&#10;一人当たり面積">
          <a:extLst>
            <a:ext uri="{FF2B5EF4-FFF2-40B4-BE49-F238E27FC236}">
              <a16:creationId xmlns:a16="http://schemas.microsoft.com/office/drawing/2014/main" id="{04678A5A-D4BB-4F0F-AE36-B957A8768073}"/>
            </a:ext>
          </a:extLst>
        </xdr:cNvPr>
        <xdr:cNvSpPr txBox="1"/>
      </xdr:nvSpPr>
      <xdr:spPr>
        <a:xfrm>
          <a:off x="8515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52087</xdr:rowOff>
    </xdr:from>
    <xdr:ext cx="469744" cy="259045"/>
    <xdr:sp macro="" textlink="">
      <xdr:nvSpPr>
        <xdr:cNvPr id="142" name="n_3mainValue【図書館】&#10;一人当たり面積">
          <a:extLst>
            <a:ext uri="{FF2B5EF4-FFF2-40B4-BE49-F238E27FC236}">
              <a16:creationId xmlns:a16="http://schemas.microsoft.com/office/drawing/2014/main" id="{FD1B191F-C0DC-4654-8224-3571A8C559CE}"/>
            </a:ext>
          </a:extLst>
        </xdr:cNvPr>
        <xdr:cNvSpPr txBox="1"/>
      </xdr:nvSpPr>
      <xdr:spPr>
        <a:xfrm>
          <a:off x="7626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52087</xdr:rowOff>
    </xdr:from>
    <xdr:ext cx="469744" cy="259045"/>
    <xdr:sp macro="" textlink="">
      <xdr:nvSpPr>
        <xdr:cNvPr id="143" name="n_4mainValue【図書館】&#10;一人当たり面積">
          <a:extLst>
            <a:ext uri="{FF2B5EF4-FFF2-40B4-BE49-F238E27FC236}">
              <a16:creationId xmlns:a16="http://schemas.microsoft.com/office/drawing/2014/main" id="{5072F8E0-013E-461B-A953-23A050ED749B}"/>
            </a:ext>
          </a:extLst>
        </xdr:cNvPr>
        <xdr:cNvSpPr txBox="1"/>
      </xdr:nvSpPr>
      <xdr:spPr>
        <a:xfrm>
          <a:off x="6737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95F9D36E-0130-47A8-A3CC-6BA9E4F11D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1DFD7EAD-1AF3-47DB-A1E3-CBC275BB358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F1604A4-E4E0-44A0-BF37-73094EBBAA3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2A57D579-50F3-4E4A-B7B2-2956078115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D624F7AC-E176-479F-A8FC-CD532B95A1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421F1A65-4941-488A-93FF-88951A0F0B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5D5C0E28-FB22-4B02-A294-EF70EE070C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F6C826A-2372-4786-9BFF-7DAA86B5AA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90121040-913D-4318-8883-934BF2BBA0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7F694421-8F60-4795-9BDE-C975805BEE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43D765AF-E730-42AF-BA1A-6EC27138D6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130DA50F-2AF7-40D6-897D-3B5D9A3434B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3C4C3458-67E1-4FFA-A815-39BFD7A99AD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92BA6B8F-51F9-4ADD-9090-58FCC6CBA1F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52936270-A992-4011-BE7F-B6493236CEE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D251F4C1-DCE5-4F2F-8C40-37A1F8727CE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0D913CE7-44EA-4759-AD0C-26D7DABBE15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1D12CC71-3962-487B-851D-5B5AB114FD6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4D038FD1-D050-4D5A-8E2A-FBC9A04B723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31CC21CE-C865-4599-85EC-7A0FDC2E2F2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0881C6F-11D3-47EB-967A-D14D156798F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4C32498D-2421-484E-BCD7-1C49B58833D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C83BE30-1C18-4E31-8097-4A0774492AC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160686A-94B5-4059-B2F2-AB550882CF4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748D8091-DDC8-49E4-BAF0-5580344DDC6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a:extLst>
            <a:ext uri="{FF2B5EF4-FFF2-40B4-BE49-F238E27FC236}">
              <a16:creationId xmlns:a16="http://schemas.microsoft.com/office/drawing/2014/main" id="{F2C69703-8131-4C37-B683-E21D82EED457}"/>
            </a:ext>
          </a:extLst>
        </xdr:cNvPr>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EA21B06-823D-4331-97CC-27059DE724AD}"/>
            </a:ext>
          </a:extLst>
        </xdr:cNvPr>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a:extLst>
            <a:ext uri="{FF2B5EF4-FFF2-40B4-BE49-F238E27FC236}">
              <a16:creationId xmlns:a16="http://schemas.microsoft.com/office/drawing/2014/main" id="{EE2A11C5-FCD0-48F4-840F-5D814692E7EF}"/>
            </a:ext>
          </a:extLst>
        </xdr:cNvPr>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F383AF7B-C1F9-404B-95A6-DBD7F7C5D155}"/>
            </a:ext>
          </a:extLst>
        </xdr:cNvPr>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a:extLst>
            <a:ext uri="{FF2B5EF4-FFF2-40B4-BE49-F238E27FC236}">
              <a16:creationId xmlns:a16="http://schemas.microsoft.com/office/drawing/2014/main" id="{3AA5EB31-13D2-4E14-A620-893526009BE2}"/>
            </a:ext>
          </a:extLst>
        </xdr:cNvPr>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639951-CD39-47D8-87DB-2E0A9A5F3B3E}"/>
            </a:ext>
          </a:extLst>
        </xdr:cNvPr>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A372495A-89F9-4460-BBEA-9989CA478574}"/>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a:extLst>
            <a:ext uri="{FF2B5EF4-FFF2-40B4-BE49-F238E27FC236}">
              <a16:creationId xmlns:a16="http://schemas.microsoft.com/office/drawing/2014/main" id="{897273C0-913C-4680-8FF2-972FC8B655AC}"/>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a:extLst>
            <a:ext uri="{FF2B5EF4-FFF2-40B4-BE49-F238E27FC236}">
              <a16:creationId xmlns:a16="http://schemas.microsoft.com/office/drawing/2014/main" id="{5E0628D6-01F4-4DA7-8C1F-E37CE151FC48}"/>
            </a:ext>
          </a:extLst>
        </xdr:cNvPr>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a:extLst>
            <a:ext uri="{FF2B5EF4-FFF2-40B4-BE49-F238E27FC236}">
              <a16:creationId xmlns:a16="http://schemas.microsoft.com/office/drawing/2014/main" id="{5BFC61CB-1DA8-4BD2-A67F-D95E24D738ED}"/>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5CC0AB53-3F15-4E58-943E-35EA7B937F77}"/>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503341E-7884-4122-B69C-418841CD6B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0392369-B4E5-4EB3-9CF4-4E7B793116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40D77BF-8F08-441D-BA64-7645AAC5DB2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BA5BB44-36F0-4490-8262-1E08FBB358A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7593840-7902-4EA4-8FFC-9CC0319ADC9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5" name="楕円 184">
          <a:extLst>
            <a:ext uri="{FF2B5EF4-FFF2-40B4-BE49-F238E27FC236}">
              <a16:creationId xmlns:a16="http://schemas.microsoft.com/office/drawing/2014/main" id="{B9C220C0-2C61-4BFE-9323-50F40A8F4D98}"/>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3B6BD06F-6985-4214-BEDD-C74FC2CEEA09}"/>
            </a:ext>
          </a:extLst>
        </xdr:cNvPr>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87" name="楕円 186">
          <a:extLst>
            <a:ext uri="{FF2B5EF4-FFF2-40B4-BE49-F238E27FC236}">
              <a16:creationId xmlns:a16="http://schemas.microsoft.com/office/drawing/2014/main" id="{EB2A0DA4-5135-4CA1-A089-9DA5BC6E7234}"/>
            </a:ext>
          </a:extLst>
        </xdr:cNvPr>
        <xdr:cNvSpPr/>
      </xdr:nvSpPr>
      <xdr:spPr>
        <a:xfrm>
          <a:off x="3746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102870</xdr:rowOff>
    </xdr:to>
    <xdr:cxnSp macro="">
      <xdr:nvCxnSpPr>
        <xdr:cNvPr id="188" name="直線コネクタ 187">
          <a:extLst>
            <a:ext uri="{FF2B5EF4-FFF2-40B4-BE49-F238E27FC236}">
              <a16:creationId xmlns:a16="http://schemas.microsoft.com/office/drawing/2014/main" id="{36E11B41-B169-4501-A681-82A426E968EA}"/>
            </a:ext>
          </a:extLst>
        </xdr:cNvPr>
        <xdr:cNvCxnSpPr/>
      </xdr:nvCxnSpPr>
      <xdr:spPr>
        <a:xfrm>
          <a:off x="3797300" y="1052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89" name="楕円 188">
          <a:extLst>
            <a:ext uri="{FF2B5EF4-FFF2-40B4-BE49-F238E27FC236}">
              <a16:creationId xmlns:a16="http://schemas.microsoft.com/office/drawing/2014/main" id="{07E5B52A-C117-449B-B44F-7D44598DD7A1}"/>
            </a:ext>
          </a:extLst>
        </xdr:cNvPr>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68580</xdr:rowOff>
    </xdr:to>
    <xdr:cxnSp macro="">
      <xdr:nvCxnSpPr>
        <xdr:cNvPr id="190" name="直線コネクタ 189">
          <a:extLst>
            <a:ext uri="{FF2B5EF4-FFF2-40B4-BE49-F238E27FC236}">
              <a16:creationId xmlns:a16="http://schemas.microsoft.com/office/drawing/2014/main" id="{58104607-6393-4D75-8A77-BFB9CECAE967}"/>
            </a:ext>
          </a:extLst>
        </xdr:cNvPr>
        <xdr:cNvCxnSpPr/>
      </xdr:nvCxnSpPr>
      <xdr:spPr>
        <a:xfrm>
          <a:off x="2908300" y="10492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91" name="楕円 190">
          <a:extLst>
            <a:ext uri="{FF2B5EF4-FFF2-40B4-BE49-F238E27FC236}">
              <a16:creationId xmlns:a16="http://schemas.microsoft.com/office/drawing/2014/main" id="{131337E5-2CF4-4BB1-8DE4-31D56440A145}"/>
            </a:ext>
          </a:extLst>
        </xdr:cNvPr>
        <xdr:cNvSpPr/>
      </xdr:nvSpPr>
      <xdr:spPr>
        <a:xfrm>
          <a:off x="1968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169817</xdr:rowOff>
    </xdr:from>
    <xdr:to>
      <xdr:col>15</xdr:col>
      <xdr:colOff>50800</xdr:colOff>
      <xdr:row>61</xdr:row>
      <xdr:rowOff>34290</xdr:rowOff>
    </xdr:to>
    <xdr:cxnSp macro="">
      <xdr:nvCxnSpPr>
        <xdr:cNvPr id="192" name="直線コネクタ 191">
          <a:extLst>
            <a:ext uri="{FF2B5EF4-FFF2-40B4-BE49-F238E27FC236}">
              <a16:creationId xmlns:a16="http://schemas.microsoft.com/office/drawing/2014/main" id="{0C99CA64-E1EF-45B3-BE22-63EF180872C5}"/>
            </a:ext>
          </a:extLst>
        </xdr:cNvPr>
        <xdr:cNvCxnSpPr/>
      </xdr:nvCxnSpPr>
      <xdr:spPr>
        <a:xfrm>
          <a:off x="2019300" y="104568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193" name="楕円 192">
          <a:extLst>
            <a:ext uri="{FF2B5EF4-FFF2-40B4-BE49-F238E27FC236}">
              <a16:creationId xmlns:a16="http://schemas.microsoft.com/office/drawing/2014/main" id="{0BDA2BE7-5D4B-4A65-9ACA-904D74C19A8B}"/>
            </a:ext>
          </a:extLst>
        </xdr:cNvPr>
        <xdr:cNvSpPr/>
      </xdr:nvSpPr>
      <xdr:spPr>
        <a:xfrm>
          <a:off x="1079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117566</xdr:rowOff>
    </xdr:from>
    <xdr:to>
      <xdr:col>10</xdr:col>
      <xdr:colOff>114300</xdr:colOff>
      <xdr:row>60</xdr:row>
      <xdr:rowOff>169817</xdr:rowOff>
    </xdr:to>
    <xdr:cxnSp macro="">
      <xdr:nvCxnSpPr>
        <xdr:cNvPr id="194" name="直線コネクタ 193">
          <a:extLst>
            <a:ext uri="{FF2B5EF4-FFF2-40B4-BE49-F238E27FC236}">
              <a16:creationId xmlns:a16="http://schemas.microsoft.com/office/drawing/2014/main" id="{A6236EEB-DC9A-4AC4-BEF6-9517EAE044FA}"/>
            </a:ext>
          </a:extLst>
        </xdr:cNvPr>
        <xdr:cNvCxnSpPr/>
      </xdr:nvCxnSpPr>
      <xdr:spPr>
        <a:xfrm>
          <a:off x="1130300" y="1040456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5" name="n_1aveValue【体育館・プール】&#10;有形固定資産減価償却率">
          <a:extLst>
            <a:ext uri="{FF2B5EF4-FFF2-40B4-BE49-F238E27FC236}">
              <a16:creationId xmlns:a16="http://schemas.microsoft.com/office/drawing/2014/main" id="{3ADB5C59-17BC-4CE9-AB78-AB117248E14C}"/>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196" name="n_2aveValue【体育館・プール】&#10;有形固定資産減価償却率">
          <a:extLst>
            <a:ext uri="{FF2B5EF4-FFF2-40B4-BE49-F238E27FC236}">
              <a16:creationId xmlns:a16="http://schemas.microsoft.com/office/drawing/2014/main" id="{7D857C0C-FD9B-416F-BE69-10B0B2911E1E}"/>
            </a:ext>
          </a:extLst>
        </xdr:cNvPr>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97" name="n_3aveValue【体育館・プール】&#10;有形固定資産減価償却率">
          <a:extLst>
            <a:ext uri="{FF2B5EF4-FFF2-40B4-BE49-F238E27FC236}">
              <a16:creationId xmlns:a16="http://schemas.microsoft.com/office/drawing/2014/main" id="{60BD6994-FF01-48E5-BE98-C3ED9300C338}"/>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8C5D32FA-255C-4665-8AF0-BE8EC49A4BF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199" name="n_1mainValue【体育館・プール】&#10;有形固定資産減価償却率">
          <a:extLst>
            <a:ext uri="{FF2B5EF4-FFF2-40B4-BE49-F238E27FC236}">
              <a16:creationId xmlns:a16="http://schemas.microsoft.com/office/drawing/2014/main" id="{4C9BC6C5-932C-4CC8-80E8-D0E68A9A5E3C}"/>
            </a:ext>
          </a:extLst>
        </xdr:cNvPr>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200" name="n_2mainValue【体育館・プール】&#10;有形固定資産減価償却率">
          <a:extLst>
            <a:ext uri="{FF2B5EF4-FFF2-40B4-BE49-F238E27FC236}">
              <a16:creationId xmlns:a16="http://schemas.microsoft.com/office/drawing/2014/main" id="{E8B4DE76-BF95-4230-B4CB-4DFFD298A7D4}"/>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40294</xdr:rowOff>
    </xdr:from>
    <xdr:ext cx="405111" cy="259045"/>
    <xdr:sp macro="" textlink="">
      <xdr:nvSpPr>
        <xdr:cNvPr id="201" name="n_3mainValue【体育館・プール】&#10;有形固定資産減価償却率">
          <a:extLst>
            <a:ext uri="{FF2B5EF4-FFF2-40B4-BE49-F238E27FC236}">
              <a16:creationId xmlns:a16="http://schemas.microsoft.com/office/drawing/2014/main" id="{CC2E2726-425B-48BF-9C21-FFD869341C23}"/>
            </a:ext>
          </a:extLst>
        </xdr:cNvPr>
        <xdr:cNvSpPr txBox="1"/>
      </xdr:nvSpPr>
      <xdr:spPr>
        <a:xfrm>
          <a:off x="1816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2" name="n_4mainValue【体育館・プール】&#10;有形固定資産減価償却率">
          <a:extLst>
            <a:ext uri="{FF2B5EF4-FFF2-40B4-BE49-F238E27FC236}">
              <a16:creationId xmlns:a16="http://schemas.microsoft.com/office/drawing/2014/main" id="{8F3272B2-294A-4F78-8552-1240C2A43D28}"/>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24F6301-052A-4FE0-84A3-3D93A27151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D0B706AD-A605-41C3-9DC0-996036EE59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D633F63A-D5EB-4B8E-B232-51C8555B417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34E5AF69-7DF8-4687-96E3-A7DB83E887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250AF5B-0BB0-45A9-9913-1EC592E151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CFD10BFE-DD8E-4609-9B71-73B927F2FD4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60FB6A90-95DE-4857-B364-F398DEB626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F3AA3B8-F695-4E17-B84A-0BEE0434691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16D4A22-071E-478C-94C0-634A096263E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C179A70-CF8B-4EE6-B3A1-B7320749C2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B0B30610-3361-4D7B-A7FA-8D02E4A5A87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4948D29E-7AFD-4730-A1E6-C23272713A5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DBCC0A1E-3753-40BF-8005-17E14672CDD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E14515FB-BEBB-4423-B3EA-8E3E8705BFE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058601A4-7A9B-45CE-B323-3B59E58D496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24D8C746-E601-4B21-92F6-F67DCE29090B}"/>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D39AE95E-DBF1-43F8-862D-A319F4B0639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6F2D3D42-2F59-4CDD-8B63-335A753E3D0A}"/>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3CA4FF9-83EF-4D34-9405-6D9E92CF6DE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4E43DDF8-1D37-48D0-8BB6-734BAD64F34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C14C09C9-4B8C-4948-B284-EBA25A08F4B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0A979FFE-59EF-4069-9AE7-423FAACEA245}"/>
            </a:ext>
          </a:extLst>
        </xdr:cNvPr>
        <xdr:cNvCxnSpPr/>
      </xdr:nvCxnSpPr>
      <xdr:spPr>
        <a:xfrm flipV="1">
          <a:off x="10476865" y="946404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D3D85BBE-9D7C-4A47-AC91-BF7D81F5A194}"/>
            </a:ext>
          </a:extLst>
        </xdr:cNvPr>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1C7406F4-5D11-42D4-B286-7377C8150DDA}"/>
            </a:ext>
          </a:extLst>
        </xdr:cNvPr>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7" name="【体育館・プール】&#10;一人当たり面積最大値テキスト">
          <a:extLst>
            <a:ext uri="{FF2B5EF4-FFF2-40B4-BE49-F238E27FC236}">
              <a16:creationId xmlns:a16="http://schemas.microsoft.com/office/drawing/2014/main" id="{CC36F9E3-20DC-4266-A93B-7B7764BE7FE2}"/>
            </a:ext>
          </a:extLst>
        </xdr:cNvPr>
        <xdr:cNvSpPr txBox="1"/>
      </xdr:nvSpPr>
      <xdr:spPr>
        <a:xfrm>
          <a:off x="10515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a:extLst>
            <a:ext uri="{FF2B5EF4-FFF2-40B4-BE49-F238E27FC236}">
              <a16:creationId xmlns:a16="http://schemas.microsoft.com/office/drawing/2014/main" id="{AA105777-54EA-4CC9-A4D2-A32D85958833}"/>
            </a:ext>
          </a:extLst>
        </xdr:cNvPr>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25925</xdr:rowOff>
    </xdr:from>
    <xdr:ext cx="469744" cy="259045"/>
    <xdr:sp macro="" textlink="">
      <xdr:nvSpPr>
        <xdr:cNvPr id="229" name="【体育館・プール】&#10;一人当たり面積平均値テキスト">
          <a:extLst>
            <a:ext uri="{FF2B5EF4-FFF2-40B4-BE49-F238E27FC236}">
              <a16:creationId xmlns:a16="http://schemas.microsoft.com/office/drawing/2014/main" id="{76799D07-ABE2-4D4A-9449-B7C2ECAB15D4}"/>
            </a:ext>
          </a:extLst>
        </xdr:cNvPr>
        <xdr:cNvSpPr txBox="1"/>
      </xdr:nvSpPr>
      <xdr:spPr>
        <a:xfrm>
          <a:off x="10515600" y="10141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0" name="フローチャート: 判断 229">
          <a:extLst>
            <a:ext uri="{FF2B5EF4-FFF2-40B4-BE49-F238E27FC236}">
              <a16:creationId xmlns:a16="http://schemas.microsoft.com/office/drawing/2014/main" id="{8064115F-A144-4256-97A5-26C757AB3D0E}"/>
            </a:ext>
          </a:extLst>
        </xdr:cNvPr>
        <xdr:cNvSpPr/>
      </xdr:nvSpPr>
      <xdr:spPr>
        <a:xfrm>
          <a:off x="10426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1" name="フローチャート: 判断 230">
          <a:extLst>
            <a:ext uri="{FF2B5EF4-FFF2-40B4-BE49-F238E27FC236}">
              <a16:creationId xmlns:a16="http://schemas.microsoft.com/office/drawing/2014/main" id="{01A26315-19E3-4573-A9A6-1CC4B1ABFD9C}"/>
            </a:ext>
          </a:extLst>
        </xdr:cNvPr>
        <xdr:cNvSpPr/>
      </xdr:nvSpPr>
      <xdr:spPr>
        <a:xfrm>
          <a:off x="9588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macro="" textlink="">
      <xdr:nvSpPr>
        <xdr:cNvPr id="232" name="フローチャート: 判断 231">
          <a:extLst>
            <a:ext uri="{FF2B5EF4-FFF2-40B4-BE49-F238E27FC236}">
              <a16:creationId xmlns:a16="http://schemas.microsoft.com/office/drawing/2014/main" id="{D1925321-E6F0-4FB3-BFE1-FA1C89026D28}"/>
            </a:ext>
          </a:extLst>
        </xdr:cNvPr>
        <xdr:cNvSpPr/>
      </xdr:nvSpPr>
      <xdr:spPr>
        <a:xfrm>
          <a:off x="8699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3" name="フローチャート: 判断 232">
          <a:extLst>
            <a:ext uri="{FF2B5EF4-FFF2-40B4-BE49-F238E27FC236}">
              <a16:creationId xmlns:a16="http://schemas.microsoft.com/office/drawing/2014/main" id="{B23F7776-0892-493D-A93E-DADF1C427B69}"/>
            </a:ext>
          </a:extLst>
        </xdr:cNvPr>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93218</xdr:rowOff>
    </xdr:from>
    <xdr:to>
      <xdr:col>36</xdr:col>
      <xdr:colOff>165100</xdr:colOff>
      <xdr:row>60</xdr:row>
      <xdr:rowOff>23368</xdr:rowOff>
    </xdr:to>
    <xdr:sp macro="" textlink="">
      <xdr:nvSpPr>
        <xdr:cNvPr id="234" name="フローチャート: 判断 233">
          <a:extLst>
            <a:ext uri="{FF2B5EF4-FFF2-40B4-BE49-F238E27FC236}">
              <a16:creationId xmlns:a16="http://schemas.microsoft.com/office/drawing/2014/main" id="{34DD6344-75ED-4D73-A3CD-38EC4965A86C}"/>
            </a:ext>
          </a:extLst>
        </xdr:cNvPr>
        <xdr:cNvSpPr/>
      </xdr:nvSpPr>
      <xdr:spPr>
        <a:xfrm>
          <a:off x="6921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923432F-5340-42DC-8CB4-DB2221031E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83FEE3E-F568-4FD5-A90B-8A01D5F9C9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3CE80CF-42CE-4BB8-B11A-DAE11516A68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23A9789-AF6E-44A5-A230-13068F0A088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BD4F43B-D3D1-4D7A-9478-9BBC8EBEC11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148082</xdr:rowOff>
    </xdr:from>
    <xdr:to>
      <xdr:col>55</xdr:col>
      <xdr:colOff>50800</xdr:colOff>
      <xdr:row>58</xdr:row>
      <xdr:rowOff>78232</xdr:rowOff>
    </xdr:to>
    <xdr:sp macro="" textlink="">
      <xdr:nvSpPr>
        <xdr:cNvPr id="240" name="楕円 239">
          <a:extLst>
            <a:ext uri="{FF2B5EF4-FFF2-40B4-BE49-F238E27FC236}">
              <a16:creationId xmlns:a16="http://schemas.microsoft.com/office/drawing/2014/main" id="{A6A9181A-A1F5-4DA9-910B-D44A2B2B8DB1}"/>
            </a:ext>
          </a:extLst>
        </xdr:cNvPr>
        <xdr:cNvSpPr/>
      </xdr:nvSpPr>
      <xdr:spPr>
        <a:xfrm>
          <a:off x="104267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170959</xdr:rowOff>
    </xdr:from>
    <xdr:ext cx="469744" cy="259045"/>
    <xdr:sp macro="" textlink="">
      <xdr:nvSpPr>
        <xdr:cNvPr id="241" name="【体育館・プール】&#10;一人当たり面積該当値テキスト">
          <a:extLst>
            <a:ext uri="{FF2B5EF4-FFF2-40B4-BE49-F238E27FC236}">
              <a16:creationId xmlns:a16="http://schemas.microsoft.com/office/drawing/2014/main" id="{057DDBE6-31E7-4DED-A022-C5901FF2FA77}"/>
            </a:ext>
          </a:extLst>
        </xdr:cNvPr>
        <xdr:cNvSpPr txBox="1"/>
      </xdr:nvSpPr>
      <xdr:spPr>
        <a:xfrm>
          <a:off x="10515600" y="977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152654</xdr:rowOff>
    </xdr:from>
    <xdr:to>
      <xdr:col>50</xdr:col>
      <xdr:colOff>165100</xdr:colOff>
      <xdr:row>58</xdr:row>
      <xdr:rowOff>82804</xdr:rowOff>
    </xdr:to>
    <xdr:sp macro="" textlink="">
      <xdr:nvSpPr>
        <xdr:cNvPr id="242" name="楕円 241">
          <a:extLst>
            <a:ext uri="{FF2B5EF4-FFF2-40B4-BE49-F238E27FC236}">
              <a16:creationId xmlns:a16="http://schemas.microsoft.com/office/drawing/2014/main" id="{FABD847C-7526-4F65-9D9F-DB9705CDD46B}"/>
            </a:ext>
          </a:extLst>
        </xdr:cNvPr>
        <xdr:cNvSpPr/>
      </xdr:nvSpPr>
      <xdr:spPr>
        <a:xfrm>
          <a:off x="9588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27432</xdr:rowOff>
    </xdr:from>
    <xdr:to>
      <xdr:col>55</xdr:col>
      <xdr:colOff>0</xdr:colOff>
      <xdr:row>58</xdr:row>
      <xdr:rowOff>32004</xdr:rowOff>
    </xdr:to>
    <xdr:cxnSp macro="">
      <xdr:nvCxnSpPr>
        <xdr:cNvPr id="243" name="直線コネクタ 242">
          <a:extLst>
            <a:ext uri="{FF2B5EF4-FFF2-40B4-BE49-F238E27FC236}">
              <a16:creationId xmlns:a16="http://schemas.microsoft.com/office/drawing/2014/main" id="{32458E19-A9F9-43D6-A7AA-890F4365F17A}"/>
            </a:ext>
          </a:extLst>
        </xdr:cNvPr>
        <xdr:cNvCxnSpPr/>
      </xdr:nvCxnSpPr>
      <xdr:spPr>
        <a:xfrm flipV="1">
          <a:off x="9639300" y="99715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152654</xdr:rowOff>
    </xdr:from>
    <xdr:to>
      <xdr:col>46</xdr:col>
      <xdr:colOff>38100</xdr:colOff>
      <xdr:row>58</xdr:row>
      <xdr:rowOff>82804</xdr:rowOff>
    </xdr:to>
    <xdr:sp macro="" textlink="">
      <xdr:nvSpPr>
        <xdr:cNvPr id="244" name="楕円 243">
          <a:extLst>
            <a:ext uri="{FF2B5EF4-FFF2-40B4-BE49-F238E27FC236}">
              <a16:creationId xmlns:a16="http://schemas.microsoft.com/office/drawing/2014/main" id="{C0AA0A25-AD39-41EB-856E-7889BC351F7E}"/>
            </a:ext>
          </a:extLst>
        </xdr:cNvPr>
        <xdr:cNvSpPr/>
      </xdr:nvSpPr>
      <xdr:spPr>
        <a:xfrm>
          <a:off x="8699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32004</xdr:rowOff>
    </xdr:from>
    <xdr:to>
      <xdr:col>50</xdr:col>
      <xdr:colOff>114300</xdr:colOff>
      <xdr:row>58</xdr:row>
      <xdr:rowOff>32004</xdr:rowOff>
    </xdr:to>
    <xdr:cxnSp macro="">
      <xdr:nvCxnSpPr>
        <xdr:cNvPr id="245" name="直線コネクタ 244">
          <a:extLst>
            <a:ext uri="{FF2B5EF4-FFF2-40B4-BE49-F238E27FC236}">
              <a16:creationId xmlns:a16="http://schemas.microsoft.com/office/drawing/2014/main" id="{A7EDF740-F6C4-4F39-98A9-69034267536B}"/>
            </a:ext>
          </a:extLst>
        </xdr:cNvPr>
        <xdr:cNvCxnSpPr/>
      </xdr:nvCxnSpPr>
      <xdr:spPr>
        <a:xfrm>
          <a:off x="8750300" y="99761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161798</xdr:rowOff>
    </xdr:from>
    <xdr:to>
      <xdr:col>41</xdr:col>
      <xdr:colOff>101600</xdr:colOff>
      <xdr:row>58</xdr:row>
      <xdr:rowOff>91948</xdr:rowOff>
    </xdr:to>
    <xdr:sp macro="" textlink="">
      <xdr:nvSpPr>
        <xdr:cNvPr id="246" name="楕円 245">
          <a:extLst>
            <a:ext uri="{FF2B5EF4-FFF2-40B4-BE49-F238E27FC236}">
              <a16:creationId xmlns:a16="http://schemas.microsoft.com/office/drawing/2014/main" id="{E7E89FFA-A2FB-4451-93B0-2E16FF988D48}"/>
            </a:ext>
          </a:extLst>
        </xdr:cNvPr>
        <xdr:cNvSpPr/>
      </xdr:nvSpPr>
      <xdr:spPr>
        <a:xfrm>
          <a:off x="7810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32004</xdr:rowOff>
    </xdr:from>
    <xdr:to>
      <xdr:col>45</xdr:col>
      <xdr:colOff>177800</xdr:colOff>
      <xdr:row>58</xdr:row>
      <xdr:rowOff>41148</xdr:rowOff>
    </xdr:to>
    <xdr:cxnSp macro="">
      <xdr:nvCxnSpPr>
        <xdr:cNvPr id="247" name="直線コネクタ 246">
          <a:extLst>
            <a:ext uri="{FF2B5EF4-FFF2-40B4-BE49-F238E27FC236}">
              <a16:creationId xmlns:a16="http://schemas.microsoft.com/office/drawing/2014/main" id="{4D73A09E-8E86-45F1-91B2-22102C7F7A0F}"/>
            </a:ext>
          </a:extLst>
        </xdr:cNvPr>
        <xdr:cNvCxnSpPr/>
      </xdr:nvCxnSpPr>
      <xdr:spPr>
        <a:xfrm flipV="1">
          <a:off x="7861300" y="9976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74930</xdr:rowOff>
    </xdr:from>
    <xdr:to>
      <xdr:col>36</xdr:col>
      <xdr:colOff>165100</xdr:colOff>
      <xdr:row>58</xdr:row>
      <xdr:rowOff>5080</xdr:rowOff>
    </xdr:to>
    <xdr:sp macro="" textlink="">
      <xdr:nvSpPr>
        <xdr:cNvPr id="248" name="楕円 247">
          <a:extLst>
            <a:ext uri="{FF2B5EF4-FFF2-40B4-BE49-F238E27FC236}">
              <a16:creationId xmlns:a16="http://schemas.microsoft.com/office/drawing/2014/main" id="{8BB58DB9-9B7D-4DB6-9050-4C15A0A80458}"/>
            </a:ext>
          </a:extLst>
        </xdr:cNvPr>
        <xdr:cNvSpPr/>
      </xdr:nvSpPr>
      <xdr:spPr>
        <a:xfrm>
          <a:off x="692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125730</xdr:rowOff>
    </xdr:from>
    <xdr:to>
      <xdr:col>41</xdr:col>
      <xdr:colOff>50800</xdr:colOff>
      <xdr:row>58</xdr:row>
      <xdr:rowOff>41148</xdr:rowOff>
    </xdr:to>
    <xdr:cxnSp macro="">
      <xdr:nvCxnSpPr>
        <xdr:cNvPr id="249" name="直線コネクタ 248">
          <a:extLst>
            <a:ext uri="{FF2B5EF4-FFF2-40B4-BE49-F238E27FC236}">
              <a16:creationId xmlns:a16="http://schemas.microsoft.com/office/drawing/2014/main" id="{3966B076-77E9-4C38-928B-FDA9AF59C644}"/>
            </a:ext>
          </a:extLst>
        </xdr:cNvPr>
        <xdr:cNvCxnSpPr/>
      </xdr:nvCxnSpPr>
      <xdr:spPr>
        <a:xfrm>
          <a:off x="6972300" y="98983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158513</xdr:rowOff>
    </xdr:from>
    <xdr:ext cx="469744" cy="259045"/>
    <xdr:sp macro="" textlink="">
      <xdr:nvSpPr>
        <xdr:cNvPr id="250" name="n_1aveValue【体育館・プール】&#10;一人当たり面積">
          <a:extLst>
            <a:ext uri="{FF2B5EF4-FFF2-40B4-BE49-F238E27FC236}">
              <a16:creationId xmlns:a16="http://schemas.microsoft.com/office/drawing/2014/main" id="{CCFD62EA-F507-46BE-86D5-C2F1D91B9DD7}"/>
            </a:ext>
          </a:extLst>
        </xdr:cNvPr>
        <xdr:cNvSpPr txBox="1"/>
      </xdr:nvSpPr>
      <xdr:spPr>
        <a:xfrm>
          <a:off x="9391727" y="1027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161053</xdr:rowOff>
    </xdr:from>
    <xdr:ext cx="469744" cy="259045"/>
    <xdr:sp macro="" textlink="">
      <xdr:nvSpPr>
        <xdr:cNvPr id="251" name="n_2aveValue【体育館・プール】&#10;一人当たり面積">
          <a:extLst>
            <a:ext uri="{FF2B5EF4-FFF2-40B4-BE49-F238E27FC236}">
              <a16:creationId xmlns:a16="http://schemas.microsoft.com/office/drawing/2014/main" id="{10678C96-59CE-4A67-8DB8-3E7E2131C9A4}"/>
            </a:ext>
          </a:extLst>
        </xdr:cNvPr>
        <xdr:cNvSpPr txBox="1"/>
      </xdr:nvSpPr>
      <xdr:spPr>
        <a:xfrm>
          <a:off x="85154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23639</xdr:rowOff>
    </xdr:from>
    <xdr:ext cx="469744" cy="259045"/>
    <xdr:sp macro="" textlink="">
      <xdr:nvSpPr>
        <xdr:cNvPr id="252" name="n_3aveValue【体育館・プール】&#10;一人当たり面積">
          <a:extLst>
            <a:ext uri="{FF2B5EF4-FFF2-40B4-BE49-F238E27FC236}">
              <a16:creationId xmlns:a16="http://schemas.microsoft.com/office/drawing/2014/main" id="{6EB9E440-10D8-4FC4-A28A-76FE2E383533}"/>
            </a:ext>
          </a:extLst>
        </xdr:cNvPr>
        <xdr:cNvSpPr txBox="1"/>
      </xdr:nvSpPr>
      <xdr:spPr>
        <a:xfrm>
          <a:off x="76264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14495</xdr:rowOff>
    </xdr:from>
    <xdr:ext cx="469744" cy="259045"/>
    <xdr:sp macro="" textlink="">
      <xdr:nvSpPr>
        <xdr:cNvPr id="253" name="n_4aveValue【体育館・プール】&#10;一人当たり面積">
          <a:extLst>
            <a:ext uri="{FF2B5EF4-FFF2-40B4-BE49-F238E27FC236}">
              <a16:creationId xmlns:a16="http://schemas.microsoft.com/office/drawing/2014/main" id="{1C457C43-828B-4E94-B898-FCF00930B842}"/>
            </a:ext>
          </a:extLst>
        </xdr:cNvPr>
        <xdr:cNvSpPr txBox="1"/>
      </xdr:nvSpPr>
      <xdr:spPr>
        <a:xfrm>
          <a:off x="6737427" y="1030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99331</xdr:rowOff>
    </xdr:from>
    <xdr:ext cx="469744" cy="259045"/>
    <xdr:sp macro="" textlink="">
      <xdr:nvSpPr>
        <xdr:cNvPr id="254" name="n_1mainValue【体育館・プール】&#10;一人当たり面積">
          <a:extLst>
            <a:ext uri="{FF2B5EF4-FFF2-40B4-BE49-F238E27FC236}">
              <a16:creationId xmlns:a16="http://schemas.microsoft.com/office/drawing/2014/main" id="{14574FC5-E5EB-4B54-9ED2-3EFBF83C972D}"/>
            </a:ext>
          </a:extLst>
        </xdr:cNvPr>
        <xdr:cNvSpPr txBox="1"/>
      </xdr:nvSpPr>
      <xdr:spPr>
        <a:xfrm>
          <a:off x="9391727" y="970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73931</xdr:rowOff>
    </xdr:from>
    <xdr:ext cx="469744" cy="259045"/>
    <xdr:sp macro="" textlink="">
      <xdr:nvSpPr>
        <xdr:cNvPr id="255" name="n_2mainValue【体育館・プール】&#10;一人当たり面積">
          <a:extLst>
            <a:ext uri="{FF2B5EF4-FFF2-40B4-BE49-F238E27FC236}">
              <a16:creationId xmlns:a16="http://schemas.microsoft.com/office/drawing/2014/main" id="{CE2DF851-8621-44D0-98FD-352B186AEA2A}"/>
            </a:ext>
          </a:extLst>
        </xdr:cNvPr>
        <xdr:cNvSpPr txBox="1"/>
      </xdr:nvSpPr>
      <xdr:spPr>
        <a:xfrm>
          <a:off x="8515427" y="1001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108475</xdr:rowOff>
    </xdr:from>
    <xdr:ext cx="469744" cy="259045"/>
    <xdr:sp macro="" textlink="">
      <xdr:nvSpPr>
        <xdr:cNvPr id="256" name="n_3mainValue【体育館・プール】&#10;一人当たり面積">
          <a:extLst>
            <a:ext uri="{FF2B5EF4-FFF2-40B4-BE49-F238E27FC236}">
              <a16:creationId xmlns:a16="http://schemas.microsoft.com/office/drawing/2014/main" id="{96B453B6-092E-47DB-ABFD-8E935755453A}"/>
            </a:ext>
          </a:extLst>
        </xdr:cNvPr>
        <xdr:cNvSpPr txBox="1"/>
      </xdr:nvSpPr>
      <xdr:spPr>
        <a:xfrm>
          <a:off x="7626427" y="970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21607</xdr:rowOff>
    </xdr:from>
    <xdr:ext cx="469744" cy="259045"/>
    <xdr:sp macro="" textlink="">
      <xdr:nvSpPr>
        <xdr:cNvPr id="257" name="n_4mainValue【体育館・プール】&#10;一人当たり面積">
          <a:extLst>
            <a:ext uri="{FF2B5EF4-FFF2-40B4-BE49-F238E27FC236}">
              <a16:creationId xmlns:a16="http://schemas.microsoft.com/office/drawing/2014/main" id="{173B64D4-5AF8-4BEE-BB02-CD09EA85A3C4}"/>
            </a:ext>
          </a:extLst>
        </xdr:cNvPr>
        <xdr:cNvSpPr txBox="1"/>
      </xdr:nvSpPr>
      <xdr:spPr>
        <a:xfrm>
          <a:off x="6737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7350C106-3161-4542-8CEC-43C8D290AC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3BBBBE2-ADC4-4127-B554-F7B3308FF5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89ACF995-E5E6-4B62-ABBA-FBD12E8D53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86B92CED-DD31-4F3F-B559-5E962E8E517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DE81BE62-946C-44DE-9071-7EBD717067E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4A905D2A-7C94-4A66-B660-8D508C8E2B8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13C4BA15-C7C8-4645-8CD9-6D0A3D7887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28CB9E5-2C02-4587-9E17-5FEE2C5E85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B16C0101-A7CE-4C47-9AEA-FE766230D6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124BE9D5-2CC5-496A-90C9-29E921E63E3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2C69D352-2EC2-4102-A3AC-65CAF056997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C197E935-BB19-4B37-859E-9EB09A40B9F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0" name="テキスト ボックス 269">
          <a:extLst>
            <a:ext uri="{FF2B5EF4-FFF2-40B4-BE49-F238E27FC236}">
              <a16:creationId xmlns:a16="http://schemas.microsoft.com/office/drawing/2014/main" id="{90DF2E4F-FAB2-4DFA-B0EC-76AA5D20E548}"/>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64336A1E-C5C9-4104-A483-4C5697EDD53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EEC1449C-F40D-4C0B-B690-14F12C4BCA9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95689155-EBD5-4CFB-A6D3-244AE588F90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5DF00DBA-72BA-41DF-97FE-DF7679919EF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4D8AD17F-EBBA-4903-9634-938E123497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264C1C25-F462-4E0B-A2AE-AF66D3E3A2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B659A6B0-8E04-44C6-A2F2-FF2B0FF148B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DA6A7D74-F718-417E-918E-6B7DCD696D3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8F9513E9-1ACC-4F50-A93C-DEE02E7719F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3A9D2F5C-27A9-4386-AD83-557E849AA4F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36EFB999-D5D2-4EC7-9C96-EF3BF336FA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41911</xdr:rowOff>
    </xdr:from>
    <xdr:to>
      <xdr:col>24</xdr:col>
      <xdr:colOff>62865</xdr:colOff>
      <xdr:row>86</xdr:row>
      <xdr:rowOff>156211</xdr:rowOff>
    </xdr:to>
    <xdr:cxnSp macro="">
      <xdr:nvCxnSpPr>
        <xdr:cNvPr id="282" name="直線コネクタ 281">
          <a:extLst>
            <a:ext uri="{FF2B5EF4-FFF2-40B4-BE49-F238E27FC236}">
              <a16:creationId xmlns:a16="http://schemas.microsoft.com/office/drawing/2014/main" id="{FDF41182-F3D7-408F-9B6F-B5BEB9981240}"/>
            </a:ext>
          </a:extLst>
        </xdr:cNvPr>
        <xdr:cNvCxnSpPr/>
      </xdr:nvCxnSpPr>
      <xdr:spPr>
        <a:xfrm flipV="1">
          <a:off x="4634865" y="134150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3FA02E3E-8269-4B05-A6BD-784C9CC6BFFE}"/>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4" name="直線コネクタ 283">
          <a:extLst>
            <a:ext uri="{FF2B5EF4-FFF2-40B4-BE49-F238E27FC236}">
              <a16:creationId xmlns:a16="http://schemas.microsoft.com/office/drawing/2014/main" id="{5A0F9D9D-A919-49C1-AA69-7B2134884BBC}"/>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160038</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FD4A7D8B-DC2B-4127-9EB9-20D7E6A7C2AB}"/>
            </a:ext>
          </a:extLst>
        </xdr:cNvPr>
        <xdr:cNvSpPr txBox="1"/>
      </xdr:nvSpPr>
      <xdr:spPr>
        <a:xfrm>
          <a:off x="4673600"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41911</xdr:rowOff>
    </xdr:from>
    <xdr:to>
      <xdr:col>24</xdr:col>
      <xdr:colOff>152400</xdr:colOff>
      <xdr:row>78</xdr:row>
      <xdr:rowOff>41911</xdr:rowOff>
    </xdr:to>
    <xdr:cxnSp macro="">
      <xdr:nvCxnSpPr>
        <xdr:cNvPr id="286" name="直線コネクタ 285">
          <a:extLst>
            <a:ext uri="{FF2B5EF4-FFF2-40B4-BE49-F238E27FC236}">
              <a16:creationId xmlns:a16="http://schemas.microsoft.com/office/drawing/2014/main" id="{3D4EFD0C-D631-46F3-80F2-1BB89F23FA98}"/>
            </a:ext>
          </a:extLst>
        </xdr:cNvPr>
        <xdr:cNvCxnSpPr/>
      </xdr:nvCxnSpPr>
      <xdr:spPr>
        <a:xfrm>
          <a:off x="4546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40657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F631AA68-E2F3-42F2-AA28-93FF77DBABA4}"/>
            </a:ext>
          </a:extLst>
        </xdr:cNvPr>
        <xdr:cNvSpPr txBox="1"/>
      </xdr:nvSpPr>
      <xdr:spPr>
        <a:xfrm>
          <a:off x="4673600" y="13585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88" name="フローチャート: 判断 287">
          <a:extLst>
            <a:ext uri="{FF2B5EF4-FFF2-40B4-BE49-F238E27FC236}">
              <a16:creationId xmlns:a16="http://schemas.microsoft.com/office/drawing/2014/main" id="{1433C4D5-72FF-4C1C-A705-EE398FD74611}"/>
            </a:ext>
          </a:extLst>
        </xdr:cNvPr>
        <xdr:cNvSpPr/>
      </xdr:nvSpPr>
      <xdr:spPr>
        <a:xfrm>
          <a:off x="4584700" y="1373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113030</xdr:rowOff>
    </xdr:from>
    <xdr:to>
      <xdr:col>20</xdr:col>
      <xdr:colOff>38100</xdr:colOff>
      <xdr:row>80</xdr:row>
      <xdr:rowOff>43180</xdr:rowOff>
    </xdr:to>
    <xdr:sp macro="" textlink="">
      <xdr:nvSpPr>
        <xdr:cNvPr id="289" name="フローチャート: 判断 288">
          <a:extLst>
            <a:ext uri="{FF2B5EF4-FFF2-40B4-BE49-F238E27FC236}">
              <a16:creationId xmlns:a16="http://schemas.microsoft.com/office/drawing/2014/main" id="{E13CE553-30A1-46C7-BF73-4CA774694A02}"/>
            </a:ext>
          </a:extLst>
        </xdr:cNvPr>
        <xdr:cNvSpPr/>
      </xdr:nvSpPr>
      <xdr:spPr>
        <a:xfrm>
          <a:off x="37465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78739</xdr:rowOff>
    </xdr:from>
    <xdr:to>
      <xdr:col>15</xdr:col>
      <xdr:colOff>101600</xdr:colOff>
      <xdr:row>80</xdr:row>
      <xdr:rowOff>8889</xdr:rowOff>
    </xdr:to>
    <xdr:sp macro="" textlink="">
      <xdr:nvSpPr>
        <xdr:cNvPr id="290" name="フローチャート: 判断 289">
          <a:extLst>
            <a:ext uri="{FF2B5EF4-FFF2-40B4-BE49-F238E27FC236}">
              <a16:creationId xmlns:a16="http://schemas.microsoft.com/office/drawing/2014/main" id="{1CF6CBBF-1427-44D7-8DD6-45DEF711FFD2}"/>
            </a:ext>
          </a:extLst>
        </xdr:cNvPr>
        <xdr:cNvSpPr/>
      </xdr:nvSpPr>
      <xdr:spPr>
        <a:xfrm>
          <a:off x="2857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36830</xdr:rowOff>
    </xdr:from>
    <xdr:to>
      <xdr:col>10</xdr:col>
      <xdr:colOff>165100</xdr:colOff>
      <xdr:row>79</xdr:row>
      <xdr:rowOff>138430</xdr:rowOff>
    </xdr:to>
    <xdr:sp macro="" textlink="">
      <xdr:nvSpPr>
        <xdr:cNvPr id="291" name="フローチャート: 判断 290">
          <a:extLst>
            <a:ext uri="{FF2B5EF4-FFF2-40B4-BE49-F238E27FC236}">
              <a16:creationId xmlns:a16="http://schemas.microsoft.com/office/drawing/2014/main" id="{31EC70C7-BC0F-489B-967A-681B2060E18C}"/>
            </a:ext>
          </a:extLst>
        </xdr:cNvPr>
        <xdr:cNvSpPr/>
      </xdr:nvSpPr>
      <xdr:spPr>
        <a:xfrm>
          <a:off x="1968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162561</xdr:rowOff>
    </xdr:from>
    <xdr:to>
      <xdr:col>6</xdr:col>
      <xdr:colOff>38100</xdr:colOff>
      <xdr:row>79</xdr:row>
      <xdr:rowOff>92711</xdr:rowOff>
    </xdr:to>
    <xdr:sp macro="" textlink="">
      <xdr:nvSpPr>
        <xdr:cNvPr id="292" name="フローチャート: 判断 291">
          <a:extLst>
            <a:ext uri="{FF2B5EF4-FFF2-40B4-BE49-F238E27FC236}">
              <a16:creationId xmlns:a16="http://schemas.microsoft.com/office/drawing/2014/main" id="{68909442-8F76-4146-A947-99EDEAC3BA59}"/>
            </a:ext>
          </a:extLst>
        </xdr:cNvPr>
        <xdr:cNvSpPr/>
      </xdr:nvSpPr>
      <xdr:spPr>
        <a:xfrm>
          <a:off x="1079500" y="1353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726BDC5-F695-4ADB-9CDF-7B1F2DB8EF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DCD5482-A71C-4A0C-B561-73871FF3A8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9705206-3815-4270-A977-4A6F443C32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683B809-209C-4F3A-A42C-C7214B7059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2D3878C-BFA3-4E3E-878B-884DF248072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105411</xdr:rowOff>
    </xdr:from>
    <xdr:to>
      <xdr:col>24</xdr:col>
      <xdr:colOff>114300</xdr:colOff>
      <xdr:row>87</xdr:row>
      <xdr:rowOff>35561</xdr:rowOff>
    </xdr:to>
    <xdr:sp macro="" textlink="">
      <xdr:nvSpPr>
        <xdr:cNvPr id="298" name="楕円 297">
          <a:extLst>
            <a:ext uri="{FF2B5EF4-FFF2-40B4-BE49-F238E27FC236}">
              <a16:creationId xmlns:a16="http://schemas.microsoft.com/office/drawing/2014/main" id="{AA5AD97A-5B32-4866-9FCB-48BD8619D71D}"/>
            </a:ext>
          </a:extLst>
        </xdr:cNvPr>
        <xdr:cNvSpPr/>
      </xdr:nvSpPr>
      <xdr:spPr>
        <a:xfrm>
          <a:off x="4584700" y="1485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20338</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3E66F978-B4F7-459C-BCB7-9180EB9DA2CC}"/>
            </a:ext>
          </a:extLst>
        </xdr:cNvPr>
        <xdr:cNvSpPr txBox="1"/>
      </xdr:nvSpPr>
      <xdr:spPr>
        <a:xfrm>
          <a:off x="4673600" y="1476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25400</xdr:rowOff>
    </xdr:from>
    <xdr:to>
      <xdr:col>20</xdr:col>
      <xdr:colOff>38100</xdr:colOff>
      <xdr:row>86</xdr:row>
      <xdr:rowOff>127000</xdr:rowOff>
    </xdr:to>
    <xdr:sp macro="" textlink="">
      <xdr:nvSpPr>
        <xdr:cNvPr id="300" name="楕円 299">
          <a:extLst>
            <a:ext uri="{FF2B5EF4-FFF2-40B4-BE49-F238E27FC236}">
              <a16:creationId xmlns:a16="http://schemas.microsoft.com/office/drawing/2014/main" id="{DFB1F29E-6B9C-4D7E-BF2C-EC9EA1F7C605}"/>
            </a:ext>
          </a:extLst>
        </xdr:cNvPr>
        <xdr:cNvSpPr/>
      </xdr:nvSpPr>
      <xdr:spPr>
        <a:xfrm>
          <a:off x="3746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76200</xdr:rowOff>
    </xdr:from>
    <xdr:to>
      <xdr:col>24</xdr:col>
      <xdr:colOff>63500</xdr:colOff>
      <xdr:row>86</xdr:row>
      <xdr:rowOff>156211</xdr:rowOff>
    </xdr:to>
    <xdr:cxnSp macro="">
      <xdr:nvCxnSpPr>
        <xdr:cNvPr id="301" name="直線コネクタ 300">
          <a:extLst>
            <a:ext uri="{FF2B5EF4-FFF2-40B4-BE49-F238E27FC236}">
              <a16:creationId xmlns:a16="http://schemas.microsoft.com/office/drawing/2014/main" id="{D140D122-BF92-4AFF-A27E-D804A688B645}"/>
            </a:ext>
          </a:extLst>
        </xdr:cNvPr>
        <xdr:cNvCxnSpPr/>
      </xdr:nvCxnSpPr>
      <xdr:spPr>
        <a:xfrm>
          <a:off x="3797300" y="148209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2539</xdr:rowOff>
    </xdr:from>
    <xdr:to>
      <xdr:col>15</xdr:col>
      <xdr:colOff>101600</xdr:colOff>
      <xdr:row>86</xdr:row>
      <xdr:rowOff>104139</xdr:rowOff>
    </xdr:to>
    <xdr:sp macro="" textlink="">
      <xdr:nvSpPr>
        <xdr:cNvPr id="302" name="楕円 301">
          <a:extLst>
            <a:ext uri="{FF2B5EF4-FFF2-40B4-BE49-F238E27FC236}">
              <a16:creationId xmlns:a16="http://schemas.microsoft.com/office/drawing/2014/main" id="{E8729DDA-EF6F-4DAA-BDF2-63AD51669CDE}"/>
            </a:ext>
          </a:extLst>
        </xdr:cNvPr>
        <xdr:cNvSpPr/>
      </xdr:nvSpPr>
      <xdr:spPr>
        <a:xfrm>
          <a:off x="2857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53339</xdr:rowOff>
    </xdr:from>
    <xdr:to>
      <xdr:col>19</xdr:col>
      <xdr:colOff>177800</xdr:colOff>
      <xdr:row>86</xdr:row>
      <xdr:rowOff>76200</xdr:rowOff>
    </xdr:to>
    <xdr:cxnSp macro="">
      <xdr:nvCxnSpPr>
        <xdr:cNvPr id="303" name="直線コネクタ 302">
          <a:extLst>
            <a:ext uri="{FF2B5EF4-FFF2-40B4-BE49-F238E27FC236}">
              <a16:creationId xmlns:a16="http://schemas.microsoft.com/office/drawing/2014/main" id="{55076D3B-CACB-4C2E-BC53-7D19B8B5293E}"/>
            </a:ext>
          </a:extLst>
        </xdr:cNvPr>
        <xdr:cNvCxnSpPr/>
      </xdr:nvCxnSpPr>
      <xdr:spPr>
        <a:xfrm>
          <a:off x="2908300" y="14798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101600</xdr:rowOff>
    </xdr:from>
    <xdr:to>
      <xdr:col>10</xdr:col>
      <xdr:colOff>165100</xdr:colOff>
      <xdr:row>86</xdr:row>
      <xdr:rowOff>31750</xdr:rowOff>
    </xdr:to>
    <xdr:sp macro="" textlink="">
      <xdr:nvSpPr>
        <xdr:cNvPr id="304" name="楕円 303">
          <a:extLst>
            <a:ext uri="{FF2B5EF4-FFF2-40B4-BE49-F238E27FC236}">
              <a16:creationId xmlns:a16="http://schemas.microsoft.com/office/drawing/2014/main" id="{FEEDED16-F796-4CB3-AE5A-09E390EE5F22}"/>
            </a:ext>
          </a:extLst>
        </xdr:cNvPr>
        <xdr:cNvSpPr/>
      </xdr:nvSpPr>
      <xdr:spPr>
        <a:xfrm>
          <a:off x="196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152400</xdr:rowOff>
    </xdr:from>
    <xdr:to>
      <xdr:col>15</xdr:col>
      <xdr:colOff>50800</xdr:colOff>
      <xdr:row>86</xdr:row>
      <xdr:rowOff>53339</xdr:rowOff>
    </xdr:to>
    <xdr:cxnSp macro="">
      <xdr:nvCxnSpPr>
        <xdr:cNvPr id="305" name="直線コネクタ 304">
          <a:extLst>
            <a:ext uri="{FF2B5EF4-FFF2-40B4-BE49-F238E27FC236}">
              <a16:creationId xmlns:a16="http://schemas.microsoft.com/office/drawing/2014/main" id="{A132D97D-796B-484C-AA9F-C2A3F8FCDC06}"/>
            </a:ext>
          </a:extLst>
        </xdr:cNvPr>
        <xdr:cNvCxnSpPr/>
      </xdr:nvCxnSpPr>
      <xdr:spPr>
        <a:xfrm>
          <a:off x="2019300" y="147256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17780</xdr:rowOff>
    </xdr:from>
    <xdr:to>
      <xdr:col>6</xdr:col>
      <xdr:colOff>38100</xdr:colOff>
      <xdr:row>85</xdr:row>
      <xdr:rowOff>119380</xdr:rowOff>
    </xdr:to>
    <xdr:sp macro="" textlink="">
      <xdr:nvSpPr>
        <xdr:cNvPr id="306" name="楕円 305">
          <a:extLst>
            <a:ext uri="{FF2B5EF4-FFF2-40B4-BE49-F238E27FC236}">
              <a16:creationId xmlns:a16="http://schemas.microsoft.com/office/drawing/2014/main" id="{C6AC0459-8924-4946-AA77-0E3C1C9C903C}"/>
            </a:ext>
          </a:extLst>
        </xdr:cNvPr>
        <xdr:cNvSpPr/>
      </xdr:nvSpPr>
      <xdr:spPr>
        <a:xfrm>
          <a:off x="107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68580</xdr:rowOff>
    </xdr:from>
    <xdr:to>
      <xdr:col>10</xdr:col>
      <xdr:colOff>114300</xdr:colOff>
      <xdr:row>85</xdr:row>
      <xdr:rowOff>152400</xdr:rowOff>
    </xdr:to>
    <xdr:cxnSp macro="">
      <xdr:nvCxnSpPr>
        <xdr:cNvPr id="307" name="直線コネクタ 306">
          <a:extLst>
            <a:ext uri="{FF2B5EF4-FFF2-40B4-BE49-F238E27FC236}">
              <a16:creationId xmlns:a16="http://schemas.microsoft.com/office/drawing/2014/main" id="{9522B4AB-B3B2-46ED-8395-D86E293CB2AA}"/>
            </a:ext>
          </a:extLst>
        </xdr:cNvPr>
        <xdr:cNvCxnSpPr/>
      </xdr:nvCxnSpPr>
      <xdr:spPr>
        <a:xfrm>
          <a:off x="1130300" y="146418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59707</xdr:rowOff>
    </xdr:from>
    <xdr:ext cx="405111" cy="259045"/>
    <xdr:sp macro="" textlink="">
      <xdr:nvSpPr>
        <xdr:cNvPr id="308" name="n_1aveValue【福祉施設】&#10;有形固定資産減価償却率">
          <a:extLst>
            <a:ext uri="{FF2B5EF4-FFF2-40B4-BE49-F238E27FC236}">
              <a16:creationId xmlns:a16="http://schemas.microsoft.com/office/drawing/2014/main" id="{8C5A367B-32FE-4DD6-8443-AE492DCED1BB}"/>
            </a:ext>
          </a:extLst>
        </xdr:cNvPr>
        <xdr:cNvSpPr txBox="1"/>
      </xdr:nvSpPr>
      <xdr:spPr>
        <a:xfrm>
          <a:off x="3582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09" name="n_2aveValue【福祉施設】&#10;有形固定資産減価償却率">
          <a:extLst>
            <a:ext uri="{FF2B5EF4-FFF2-40B4-BE49-F238E27FC236}">
              <a16:creationId xmlns:a16="http://schemas.microsoft.com/office/drawing/2014/main" id="{479EF832-8E55-42E2-83CF-D28ACC7B9725}"/>
            </a:ext>
          </a:extLst>
        </xdr:cNvPr>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10" name="n_3aveValue【福祉施設】&#10;有形固定資産減価償却率">
          <a:extLst>
            <a:ext uri="{FF2B5EF4-FFF2-40B4-BE49-F238E27FC236}">
              <a16:creationId xmlns:a16="http://schemas.microsoft.com/office/drawing/2014/main" id="{4AB9843A-4950-43CF-A4D8-51BA0399A666}"/>
            </a:ext>
          </a:extLst>
        </xdr:cNvPr>
        <xdr:cNvSpPr txBox="1"/>
      </xdr:nvSpPr>
      <xdr:spPr>
        <a:xfrm>
          <a:off x="1816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109238</xdr:rowOff>
    </xdr:from>
    <xdr:ext cx="405111" cy="259045"/>
    <xdr:sp macro="" textlink="">
      <xdr:nvSpPr>
        <xdr:cNvPr id="311" name="n_4aveValue【福祉施設】&#10;有形固定資産減価償却率">
          <a:extLst>
            <a:ext uri="{FF2B5EF4-FFF2-40B4-BE49-F238E27FC236}">
              <a16:creationId xmlns:a16="http://schemas.microsoft.com/office/drawing/2014/main" id="{C94F1CC4-874E-4529-9815-D128FD4728E2}"/>
            </a:ext>
          </a:extLst>
        </xdr:cNvPr>
        <xdr:cNvSpPr txBox="1"/>
      </xdr:nvSpPr>
      <xdr:spPr>
        <a:xfrm>
          <a:off x="927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118127</xdr:rowOff>
    </xdr:from>
    <xdr:ext cx="405111" cy="259045"/>
    <xdr:sp macro="" textlink="">
      <xdr:nvSpPr>
        <xdr:cNvPr id="312" name="n_1mainValue【福祉施設】&#10;有形固定資産減価償却率">
          <a:extLst>
            <a:ext uri="{FF2B5EF4-FFF2-40B4-BE49-F238E27FC236}">
              <a16:creationId xmlns:a16="http://schemas.microsoft.com/office/drawing/2014/main" id="{32A98EB6-7193-4473-807C-58BDAFB25BE6}"/>
            </a:ext>
          </a:extLst>
        </xdr:cNvPr>
        <xdr:cNvSpPr txBox="1"/>
      </xdr:nvSpPr>
      <xdr:spPr>
        <a:xfrm>
          <a:off x="3582044" y="1486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95266</xdr:rowOff>
    </xdr:from>
    <xdr:ext cx="405111" cy="259045"/>
    <xdr:sp macro="" textlink="">
      <xdr:nvSpPr>
        <xdr:cNvPr id="313" name="n_2mainValue【福祉施設】&#10;有形固定資産減価償却率">
          <a:extLst>
            <a:ext uri="{FF2B5EF4-FFF2-40B4-BE49-F238E27FC236}">
              <a16:creationId xmlns:a16="http://schemas.microsoft.com/office/drawing/2014/main" id="{5D8EFA56-D504-4D03-A701-E078362E28B5}"/>
            </a:ext>
          </a:extLst>
        </xdr:cNvPr>
        <xdr:cNvSpPr txBox="1"/>
      </xdr:nvSpPr>
      <xdr:spPr>
        <a:xfrm>
          <a:off x="2705744"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22877</xdr:rowOff>
    </xdr:from>
    <xdr:ext cx="405111" cy="259045"/>
    <xdr:sp macro="" textlink="">
      <xdr:nvSpPr>
        <xdr:cNvPr id="314" name="n_3mainValue【福祉施設】&#10;有形固定資産減価償却率">
          <a:extLst>
            <a:ext uri="{FF2B5EF4-FFF2-40B4-BE49-F238E27FC236}">
              <a16:creationId xmlns:a16="http://schemas.microsoft.com/office/drawing/2014/main" id="{2ECB9945-8433-43AF-A8FB-0578F4E9822D}"/>
            </a:ext>
          </a:extLst>
        </xdr:cNvPr>
        <xdr:cNvSpPr txBox="1"/>
      </xdr:nvSpPr>
      <xdr:spPr>
        <a:xfrm>
          <a:off x="1816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110507</xdr:rowOff>
    </xdr:from>
    <xdr:ext cx="405111" cy="259045"/>
    <xdr:sp macro="" textlink="">
      <xdr:nvSpPr>
        <xdr:cNvPr id="315" name="n_4mainValue【福祉施設】&#10;有形固定資産減価償却率">
          <a:extLst>
            <a:ext uri="{FF2B5EF4-FFF2-40B4-BE49-F238E27FC236}">
              <a16:creationId xmlns:a16="http://schemas.microsoft.com/office/drawing/2014/main" id="{114C042F-48FC-4617-9BC6-60E00056100F}"/>
            </a:ext>
          </a:extLst>
        </xdr:cNvPr>
        <xdr:cNvSpPr txBox="1"/>
      </xdr:nvSpPr>
      <xdr:spPr>
        <a:xfrm>
          <a:off x="9277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70914F77-D9B7-470D-AEA5-3F0630C385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E334EC82-3CA4-4638-B4E1-8BA4612865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F2C8052C-5590-4BAE-817F-B240BB9A84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C49C160-B13A-4018-A822-57A0F94F514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D4390D1C-BAB7-4036-9260-3BCD9BEA6C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39E4A-DB8B-4347-AA69-4CE4074CE8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899BA61E-33B2-468B-A656-9826552D70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A064489C-3820-49E7-98F6-8B92CABFF5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978E3EC3-810D-48A7-A17B-F1BC661D2B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615DC375-66C5-4ED9-8025-574E10A48B1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550A208C-F1CE-466C-A83A-2576BE7C811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CDEB1A73-5DE8-4963-B74C-C42251FB924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CB98E8CC-29F9-496B-8494-E1B11B0FF8E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3861A57F-947B-486D-B749-E0D199FFBB1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BB64D014-BCC3-459F-BC99-4F20918E442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F30EF6F5-0E6A-4532-8D70-CBC2BBEE56F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CBEEC41-9FFA-4671-9320-2AB43A7442D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808223BE-3D61-44FA-B4BF-A5CF445001B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2ED1AF02-90AD-49DB-AE0C-2C6828DC7E7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E43A399A-5241-412C-AE86-25DB9E1D8DC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E203BDF3-71DC-446E-947A-3FF1A88F443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F5BCA8DB-5A49-427C-B467-418B674DE4B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EF91CEA2-C00E-4DD0-9090-A4292A64704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39" name="直線コネクタ 338">
          <a:extLst>
            <a:ext uri="{FF2B5EF4-FFF2-40B4-BE49-F238E27FC236}">
              <a16:creationId xmlns:a16="http://schemas.microsoft.com/office/drawing/2014/main" id="{A558C566-3ED3-4D34-8B9F-9C238D794FF5}"/>
            </a:ext>
          </a:extLst>
        </xdr:cNvPr>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0" name="【福祉施設】&#10;一人当たり面積最小値テキスト">
          <a:extLst>
            <a:ext uri="{FF2B5EF4-FFF2-40B4-BE49-F238E27FC236}">
              <a16:creationId xmlns:a16="http://schemas.microsoft.com/office/drawing/2014/main" id="{EA8137BC-CAC7-4395-85E1-7E15C68A1362}"/>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1" name="直線コネクタ 340">
          <a:extLst>
            <a:ext uri="{FF2B5EF4-FFF2-40B4-BE49-F238E27FC236}">
              <a16:creationId xmlns:a16="http://schemas.microsoft.com/office/drawing/2014/main" id="{A579CBC9-4050-4692-8E23-9588FB9F2865}"/>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2" name="【福祉施設】&#10;一人当たり面積最大値テキスト">
          <a:extLst>
            <a:ext uri="{FF2B5EF4-FFF2-40B4-BE49-F238E27FC236}">
              <a16:creationId xmlns:a16="http://schemas.microsoft.com/office/drawing/2014/main" id="{4F8C73DB-9786-4FCC-A49E-F59B218AFAE4}"/>
            </a:ext>
          </a:extLst>
        </xdr:cNvPr>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3" name="直線コネクタ 342">
          <a:extLst>
            <a:ext uri="{FF2B5EF4-FFF2-40B4-BE49-F238E27FC236}">
              <a16:creationId xmlns:a16="http://schemas.microsoft.com/office/drawing/2014/main" id="{43C121CC-83B3-450C-BEA5-E7285728E8CC}"/>
            </a:ext>
          </a:extLst>
        </xdr:cNvPr>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147338</xdr:rowOff>
    </xdr:from>
    <xdr:ext cx="469744" cy="259045"/>
    <xdr:sp macro="" textlink="">
      <xdr:nvSpPr>
        <xdr:cNvPr id="344" name="【福祉施設】&#10;一人当たり面積平均値テキスト">
          <a:extLst>
            <a:ext uri="{FF2B5EF4-FFF2-40B4-BE49-F238E27FC236}">
              <a16:creationId xmlns:a16="http://schemas.microsoft.com/office/drawing/2014/main" id="{56E4BAFF-43DF-4098-9DBD-2C7051A62941}"/>
            </a:ext>
          </a:extLst>
        </xdr:cNvPr>
        <xdr:cNvSpPr txBox="1"/>
      </xdr:nvSpPr>
      <xdr:spPr>
        <a:xfrm>
          <a:off x="105156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5" name="フローチャート: 判断 344">
          <a:extLst>
            <a:ext uri="{FF2B5EF4-FFF2-40B4-BE49-F238E27FC236}">
              <a16:creationId xmlns:a16="http://schemas.microsoft.com/office/drawing/2014/main" id="{F9C4DE46-4C4B-4186-B5B7-9F68DF390379}"/>
            </a:ext>
          </a:extLst>
        </xdr:cNvPr>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6" name="フローチャート: 判断 345">
          <a:extLst>
            <a:ext uri="{FF2B5EF4-FFF2-40B4-BE49-F238E27FC236}">
              <a16:creationId xmlns:a16="http://schemas.microsoft.com/office/drawing/2014/main" id="{78F272EE-672D-43CC-BA29-F4C6470D3536}"/>
            </a:ext>
          </a:extLst>
        </xdr:cNvPr>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7" name="フローチャート: 判断 346">
          <a:extLst>
            <a:ext uri="{FF2B5EF4-FFF2-40B4-BE49-F238E27FC236}">
              <a16:creationId xmlns:a16="http://schemas.microsoft.com/office/drawing/2014/main" id="{116A9C35-C24E-42DC-B786-3EAD29E98D0D}"/>
            </a:ext>
          </a:extLst>
        </xdr:cNvPr>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48" name="フローチャート: 判断 347">
          <a:extLst>
            <a:ext uri="{FF2B5EF4-FFF2-40B4-BE49-F238E27FC236}">
              <a16:creationId xmlns:a16="http://schemas.microsoft.com/office/drawing/2014/main" id="{9C99A2BD-2064-4AEE-AC8C-AD084687DF9D}"/>
            </a:ext>
          </a:extLst>
        </xdr:cNvPr>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49" name="フローチャート: 判断 348">
          <a:extLst>
            <a:ext uri="{FF2B5EF4-FFF2-40B4-BE49-F238E27FC236}">
              <a16:creationId xmlns:a16="http://schemas.microsoft.com/office/drawing/2014/main" id="{A44A539D-60EF-4535-BBDE-F5D09BB18F37}"/>
            </a:ext>
          </a:extLst>
        </xdr:cNvPr>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1094D50-8EFA-4ADD-932C-6D9B573BBF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50508DF-6904-43E8-8717-1C68837F92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56FFB7B-13E7-4563-93AA-D76E3DD06F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8EC58EB-EA5A-4673-9FBD-D8856A9A55F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48FD15F-BAF9-4CC6-A10A-CAA8E42653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105411</xdr:rowOff>
    </xdr:from>
    <xdr:to>
      <xdr:col>55</xdr:col>
      <xdr:colOff>50800</xdr:colOff>
      <xdr:row>86</xdr:row>
      <xdr:rowOff>35561</xdr:rowOff>
    </xdr:to>
    <xdr:sp macro="" textlink="">
      <xdr:nvSpPr>
        <xdr:cNvPr id="355" name="楕円 354">
          <a:extLst>
            <a:ext uri="{FF2B5EF4-FFF2-40B4-BE49-F238E27FC236}">
              <a16:creationId xmlns:a16="http://schemas.microsoft.com/office/drawing/2014/main" id="{B4E9D1A1-0B32-466C-AC35-DE3365593B28}"/>
            </a:ext>
          </a:extLst>
        </xdr:cNvPr>
        <xdr:cNvSpPr/>
      </xdr:nvSpPr>
      <xdr:spPr>
        <a:xfrm>
          <a:off x="10426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20338</xdr:rowOff>
    </xdr:from>
    <xdr:ext cx="469744" cy="259045"/>
    <xdr:sp macro="" textlink="">
      <xdr:nvSpPr>
        <xdr:cNvPr id="356" name="【福祉施設】&#10;一人当たり面積該当値テキスト">
          <a:extLst>
            <a:ext uri="{FF2B5EF4-FFF2-40B4-BE49-F238E27FC236}">
              <a16:creationId xmlns:a16="http://schemas.microsoft.com/office/drawing/2014/main" id="{4A22F706-7D91-4F6D-BDFE-EA4760F2DB32}"/>
            </a:ext>
          </a:extLst>
        </xdr:cNvPr>
        <xdr:cNvSpPr txBox="1"/>
      </xdr:nvSpPr>
      <xdr:spPr>
        <a:xfrm>
          <a:off x="10515600" y="1459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105411</xdr:rowOff>
    </xdr:from>
    <xdr:to>
      <xdr:col>50</xdr:col>
      <xdr:colOff>165100</xdr:colOff>
      <xdr:row>86</xdr:row>
      <xdr:rowOff>35561</xdr:rowOff>
    </xdr:to>
    <xdr:sp macro="" textlink="">
      <xdr:nvSpPr>
        <xdr:cNvPr id="357" name="楕円 356">
          <a:extLst>
            <a:ext uri="{FF2B5EF4-FFF2-40B4-BE49-F238E27FC236}">
              <a16:creationId xmlns:a16="http://schemas.microsoft.com/office/drawing/2014/main" id="{0C5ED68A-E9C2-4708-BD01-7053B13529D4}"/>
            </a:ext>
          </a:extLst>
        </xdr:cNvPr>
        <xdr:cNvSpPr/>
      </xdr:nvSpPr>
      <xdr:spPr>
        <a:xfrm>
          <a:off x="9588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156211</xdr:rowOff>
    </xdr:from>
    <xdr:to>
      <xdr:col>55</xdr:col>
      <xdr:colOff>0</xdr:colOff>
      <xdr:row>85</xdr:row>
      <xdr:rowOff>156211</xdr:rowOff>
    </xdr:to>
    <xdr:cxnSp macro="">
      <xdr:nvCxnSpPr>
        <xdr:cNvPr id="358" name="直線コネクタ 357">
          <a:extLst>
            <a:ext uri="{FF2B5EF4-FFF2-40B4-BE49-F238E27FC236}">
              <a16:creationId xmlns:a16="http://schemas.microsoft.com/office/drawing/2014/main" id="{7555CCC0-AD52-4C47-ADE0-89886AF2CEDF}"/>
            </a:ext>
          </a:extLst>
        </xdr:cNvPr>
        <xdr:cNvCxnSpPr/>
      </xdr:nvCxnSpPr>
      <xdr:spPr>
        <a:xfrm>
          <a:off x="9639300" y="14729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97789</xdr:rowOff>
    </xdr:from>
    <xdr:to>
      <xdr:col>46</xdr:col>
      <xdr:colOff>38100</xdr:colOff>
      <xdr:row>86</xdr:row>
      <xdr:rowOff>27939</xdr:rowOff>
    </xdr:to>
    <xdr:sp macro="" textlink="">
      <xdr:nvSpPr>
        <xdr:cNvPr id="359" name="楕円 358">
          <a:extLst>
            <a:ext uri="{FF2B5EF4-FFF2-40B4-BE49-F238E27FC236}">
              <a16:creationId xmlns:a16="http://schemas.microsoft.com/office/drawing/2014/main" id="{F7FA7F43-6436-4463-B372-A04EFB0862D5}"/>
            </a:ext>
          </a:extLst>
        </xdr:cNvPr>
        <xdr:cNvSpPr/>
      </xdr:nvSpPr>
      <xdr:spPr>
        <a:xfrm>
          <a:off x="869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148589</xdr:rowOff>
    </xdr:from>
    <xdr:to>
      <xdr:col>50</xdr:col>
      <xdr:colOff>114300</xdr:colOff>
      <xdr:row>85</xdr:row>
      <xdr:rowOff>156211</xdr:rowOff>
    </xdr:to>
    <xdr:cxnSp macro="">
      <xdr:nvCxnSpPr>
        <xdr:cNvPr id="360" name="直線コネクタ 359">
          <a:extLst>
            <a:ext uri="{FF2B5EF4-FFF2-40B4-BE49-F238E27FC236}">
              <a16:creationId xmlns:a16="http://schemas.microsoft.com/office/drawing/2014/main" id="{DA1EDB9C-439C-49FC-9625-815E7DF1D063}"/>
            </a:ext>
          </a:extLst>
        </xdr:cNvPr>
        <xdr:cNvCxnSpPr/>
      </xdr:nvCxnSpPr>
      <xdr:spPr>
        <a:xfrm>
          <a:off x="8750300" y="14721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97789</xdr:rowOff>
    </xdr:from>
    <xdr:to>
      <xdr:col>41</xdr:col>
      <xdr:colOff>101600</xdr:colOff>
      <xdr:row>86</xdr:row>
      <xdr:rowOff>27939</xdr:rowOff>
    </xdr:to>
    <xdr:sp macro="" textlink="">
      <xdr:nvSpPr>
        <xdr:cNvPr id="361" name="楕円 360">
          <a:extLst>
            <a:ext uri="{FF2B5EF4-FFF2-40B4-BE49-F238E27FC236}">
              <a16:creationId xmlns:a16="http://schemas.microsoft.com/office/drawing/2014/main" id="{D90D711B-8303-48AF-937D-CDE36C660D65}"/>
            </a:ext>
          </a:extLst>
        </xdr:cNvPr>
        <xdr:cNvSpPr/>
      </xdr:nvSpPr>
      <xdr:spPr>
        <a:xfrm>
          <a:off x="7810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85</xdr:row>
      <xdr:rowOff>148589</xdr:rowOff>
    </xdr:to>
    <xdr:cxnSp macro="">
      <xdr:nvCxnSpPr>
        <xdr:cNvPr id="362" name="直線コネクタ 361">
          <a:extLst>
            <a:ext uri="{FF2B5EF4-FFF2-40B4-BE49-F238E27FC236}">
              <a16:creationId xmlns:a16="http://schemas.microsoft.com/office/drawing/2014/main" id="{8512EBC7-EFE2-45AF-9D40-ADFBC52E800C}"/>
            </a:ext>
          </a:extLst>
        </xdr:cNvPr>
        <xdr:cNvCxnSpPr/>
      </xdr:nvCxnSpPr>
      <xdr:spPr>
        <a:xfrm>
          <a:off x="7861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97789</xdr:rowOff>
    </xdr:from>
    <xdr:to>
      <xdr:col>36</xdr:col>
      <xdr:colOff>165100</xdr:colOff>
      <xdr:row>86</xdr:row>
      <xdr:rowOff>27939</xdr:rowOff>
    </xdr:to>
    <xdr:sp macro="" textlink="">
      <xdr:nvSpPr>
        <xdr:cNvPr id="363" name="楕円 362">
          <a:extLst>
            <a:ext uri="{FF2B5EF4-FFF2-40B4-BE49-F238E27FC236}">
              <a16:creationId xmlns:a16="http://schemas.microsoft.com/office/drawing/2014/main" id="{9C832F75-4B56-469B-AE51-C7D0191EB9EC}"/>
            </a:ext>
          </a:extLst>
        </xdr:cNvPr>
        <xdr:cNvSpPr/>
      </xdr:nvSpPr>
      <xdr:spPr>
        <a:xfrm>
          <a:off x="692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85</xdr:row>
      <xdr:rowOff>148589</xdr:rowOff>
    </xdr:to>
    <xdr:cxnSp macro="">
      <xdr:nvCxnSpPr>
        <xdr:cNvPr id="364" name="直線コネクタ 363">
          <a:extLst>
            <a:ext uri="{FF2B5EF4-FFF2-40B4-BE49-F238E27FC236}">
              <a16:creationId xmlns:a16="http://schemas.microsoft.com/office/drawing/2014/main" id="{07D3F1DF-D6A0-4962-93A8-1140B42DB4B0}"/>
            </a:ext>
          </a:extLst>
        </xdr:cNvPr>
        <xdr:cNvCxnSpPr/>
      </xdr:nvCxnSpPr>
      <xdr:spPr>
        <a:xfrm>
          <a:off x="6972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63516</xdr:rowOff>
    </xdr:from>
    <xdr:ext cx="469744" cy="259045"/>
    <xdr:sp macro="" textlink="">
      <xdr:nvSpPr>
        <xdr:cNvPr id="365" name="n_1aveValue【福祉施設】&#10;一人当たり面積">
          <a:extLst>
            <a:ext uri="{FF2B5EF4-FFF2-40B4-BE49-F238E27FC236}">
              <a16:creationId xmlns:a16="http://schemas.microsoft.com/office/drawing/2014/main" id="{4DC7D106-A132-48C0-A105-D06491B24084}"/>
            </a:ext>
          </a:extLst>
        </xdr:cNvPr>
        <xdr:cNvSpPr txBox="1"/>
      </xdr:nvSpPr>
      <xdr:spPr>
        <a:xfrm>
          <a:off x="93917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17797</xdr:rowOff>
    </xdr:from>
    <xdr:ext cx="469744" cy="259045"/>
    <xdr:sp macro="" textlink="">
      <xdr:nvSpPr>
        <xdr:cNvPr id="366" name="n_2aveValue【福祉施設】&#10;一人当たり面積">
          <a:extLst>
            <a:ext uri="{FF2B5EF4-FFF2-40B4-BE49-F238E27FC236}">
              <a16:creationId xmlns:a16="http://schemas.microsoft.com/office/drawing/2014/main" id="{CA5C9D41-E2F0-4A16-8CBE-35DAD53D56A8}"/>
            </a:ext>
          </a:extLst>
        </xdr:cNvPr>
        <xdr:cNvSpPr txBox="1"/>
      </xdr:nvSpPr>
      <xdr:spPr>
        <a:xfrm>
          <a:off x="8515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55897</xdr:rowOff>
    </xdr:from>
    <xdr:ext cx="469744" cy="259045"/>
    <xdr:sp macro="" textlink="">
      <xdr:nvSpPr>
        <xdr:cNvPr id="367" name="n_3aveValue【福祉施設】&#10;一人当たり面積">
          <a:extLst>
            <a:ext uri="{FF2B5EF4-FFF2-40B4-BE49-F238E27FC236}">
              <a16:creationId xmlns:a16="http://schemas.microsoft.com/office/drawing/2014/main" id="{1B8CCF61-780A-4F58-B5DC-F6571751E2C4}"/>
            </a:ext>
          </a:extLst>
        </xdr:cNvPr>
        <xdr:cNvSpPr txBox="1"/>
      </xdr:nvSpPr>
      <xdr:spPr>
        <a:xfrm>
          <a:off x="7626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40657</xdr:rowOff>
    </xdr:from>
    <xdr:ext cx="469744" cy="259045"/>
    <xdr:sp macro="" textlink="">
      <xdr:nvSpPr>
        <xdr:cNvPr id="368" name="n_4aveValue【福祉施設】&#10;一人当たり面積">
          <a:extLst>
            <a:ext uri="{FF2B5EF4-FFF2-40B4-BE49-F238E27FC236}">
              <a16:creationId xmlns:a16="http://schemas.microsoft.com/office/drawing/2014/main" id="{0A12B936-5FEA-462F-AF1B-88B02F09B17F}"/>
            </a:ext>
          </a:extLst>
        </xdr:cNvPr>
        <xdr:cNvSpPr txBox="1"/>
      </xdr:nvSpPr>
      <xdr:spPr>
        <a:xfrm>
          <a:off x="67374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26688</xdr:rowOff>
    </xdr:from>
    <xdr:ext cx="469744" cy="259045"/>
    <xdr:sp macro="" textlink="">
      <xdr:nvSpPr>
        <xdr:cNvPr id="369" name="n_1mainValue【福祉施設】&#10;一人当たり面積">
          <a:extLst>
            <a:ext uri="{FF2B5EF4-FFF2-40B4-BE49-F238E27FC236}">
              <a16:creationId xmlns:a16="http://schemas.microsoft.com/office/drawing/2014/main" id="{978EEF2D-8010-4EE8-AB63-AF60ED4949DE}"/>
            </a:ext>
          </a:extLst>
        </xdr:cNvPr>
        <xdr:cNvSpPr txBox="1"/>
      </xdr:nvSpPr>
      <xdr:spPr>
        <a:xfrm>
          <a:off x="93917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19066</xdr:rowOff>
    </xdr:from>
    <xdr:ext cx="469744" cy="259045"/>
    <xdr:sp macro="" textlink="">
      <xdr:nvSpPr>
        <xdr:cNvPr id="370" name="n_2mainValue【福祉施設】&#10;一人当たり面積">
          <a:extLst>
            <a:ext uri="{FF2B5EF4-FFF2-40B4-BE49-F238E27FC236}">
              <a16:creationId xmlns:a16="http://schemas.microsoft.com/office/drawing/2014/main" id="{26FA8713-6EDF-4ECC-A848-17D0262FBDB4}"/>
            </a:ext>
          </a:extLst>
        </xdr:cNvPr>
        <xdr:cNvSpPr txBox="1"/>
      </xdr:nvSpPr>
      <xdr:spPr>
        <a:xfrm>
          <a:off x="8515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19066</xdr:rowOff>
    </xdr:from>
    <xdr:ext cx="469744" cy="259045"/>
    <xdr:sp macro="" textlink="">
      <xdr:nvSpPr>
        <xdr:cNvPr id="371" name="n_3mainValue【福祉施設】&#10;一人当たり面積">
          <a:extLst>
            <a:ext uri="{FF2B5EF4-FFF2-40B4-BE49-F238E27FC236}">
              <a16:creationId xmlns:a16="http://schemas.microsoft.com/office/drawing/2014/main" id="{E403B152-62FA-4E09-8711-E1A2D68B55D5}"/>
            </a:ext>
          </a:extLst>
        </xdr:cNvPr>
        <xdr:cNvSpPr txBox="1"/>
      </xdr:nvSpPr>
      <xdr:spPr>
        <a:xfrm>
          <a:off x="7626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19066</xdr:rowOff>
    </xdr:from>
    <xdr:ext cx="469744" cy="259045"/>
    <xdr:sp macro="" textlink="">
      <xdr:nvSpPr>
        <xdr:cNvPr id="372" name="n_4mainValue【福祉施設】&#10;一人当たり面積">
          <a:extLst>
            <a:ext uri="{FF2B5EF4-FFF2-40B4-BE49-F238E27FC236}">
              <a16:creationId xmlns:a16="http://schemas.microsoft.com/office/drawing/2014/main" id="{2815AB6C-2D31-48D7-9CBE-BDFAE8AD0B2D}"/>
            </a:ext>
          </a:extLst>
        </xdr:cNvPr>
        <xdr:cNvSpPr txBox="1"/>
      </xdr:nvSpPr>
      <xdr:spPr>
        <a:xfrm>
          <a:off x="6737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F07EBAC4-7291-4AAE-983D-C88A12081E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7D10F9FD-545D-43A7-8B9D-F2B6FCE500D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A9E92F43-1517-48B8-9C89-81D4731A66E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6A86E752-296A-4E82-9FCD-9D8289C5763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BEA7383-E201-40CE-A678-46CDC1FF865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FF2B3FA2-4D72-45F3-8090-77C8C09A291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B4FD7968-A1FB-4F85-932E-FA42CBCEE3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9AA4C89A-9A7D-4AE3-8563-E62BB2EBDE6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583F51DC-DF86-48AD-A239-32878B3000A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AF1EC723-2BA8-495D-B481-A6BDFF979AD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00861EA9-81A9-4703-8173-B7741B4F081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18B7B743-32B4-4199-B514-E909402B4C2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1DAE8D49-E66E-45F0-A7D3-9233F9BB020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87D7AB2E-FCF3-4813-AD22-A5BEE1F2069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80A68857-B803-4B82-AD15-7B753246151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0F95756A-76A3-4727-B0BA-AC355E6C642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280367BB-0799-43B6-8BE8-E6836230930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4F9ABD42-3ED2-4ADE-91DF-F8B6FE4CDD4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8E1FDA41-B527-496A-9F24-49E9B890C79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CEAE04FC-5849-4776-8A95-3AFCF3FD3D2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89E3C3CB-799C-4529-9A16-0E3255112B1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8765854B-EC7D-4B32-813D-541B32C8474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AAF5D8AD-6A77-4E27-9270-17FB3673D7C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2DEBA981-2310-4A82-A199-49C70758780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E16B09A2-813F-49E6-98A2-0C5CB7DB36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398" name="直線コネクタ 397">
          <a:extLst>
            <a:ext uri="{FF2B5EF4-FFF2-40B4-BE49-F238E27FC236}">
              <a16:creationId xmlns:a16="http://schemas.microsoft.com/office/drawing/2014/main" id="{C1A0656E-A0B4-4AF4-BBB4-2A68F2C374ED}"/>
            </a:ext>
          </a:extLst>
        </xdr:cNvPr>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BB60C107-0FDD-4BC6-A4CA-A719EB0569DF}"/>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0" name="直線コネクタ 399">
          <a:extLst>
            <a:ext uri="{FF2B5EF4-FFF2-40B4-BE49-F238E27FC236}">
              <a16:creationId xmlns:a16="http://schemas.microsoft.com/office/drawing/2014/main" id="{2A415E77-CEAC-486E-92E3-7C44BE1A0572}"/>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720E63FC-E605-499A-A664-A11738B8A628}"/>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2" name="直線コネクタ 401">
          <a:extLst>
            <a:ext uri="{FF2B5EF4-FFF2-40B4-BE49-F238E27FC236}">
              <a16:creationId xmlns:a16="http://schemas.microsoft.com/office/drawing/2014/main" id="{F86E3589-4055-42C4-ACD4-B1BD9D0FEBEF}"/>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2021D12D-BDF0-47FA-B284-FB6C637A0EAA}"/>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4" name="フローチャート: 判断 403">
          <a:extLst>
            <a:ext uri="{FF2B5EF4-FFF2-40B4-BE49-F238E27FC236}">
              <a16:creationId xmlns:a16="http://schemas.microsoft.com/office/drawing/2014/main" id="{20098A63-E83C-454C-B422-1E050976115D}"/>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5" name="フローチャート: 判断 404">
          <a:extLst>
            <a:ext uri="{FF2B5EF4-FFF2-40B4-BE49-F238E27FC236}">
              <a16:creationId xmlns:a16="http://schemas.microsoft.com/office/drawing/2014/main" id="{01303A05-BE68-435E-AF92-40336FC38A87}"/>
            </a:ext>
          </a:extLst>
        </xdr:cNvPr>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6" name="フローチャート: 判断 405">
          <a:extLst>
            <a:ext uri="{FF2B5EF4-FFF2-40B4-BE49-F238E27FC236}">
              <a16:creationId xmlns:a16="http://schemas.microsoft.com/office/drawing/2014/main" id="{A5728050-385F-46C0-B04B-AA23A1ADB911}"/>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7" name="フローチャート: 判断 406">
          <a:extLst>
            <a:ext uri="{FF2B5EF4-FFF2-40B4-BE49-F238E27FC236}">
              <a16:creationId xmlns:a16="http://schemas.microsoft.com/office/drawing/2014/main" id="{BA7F4420-7B55-4F74-8992-D44E75986DDA}"/>
            </a:ext>
          </a:extLst>
        </xdr:cNvPr>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08" name="フローチャート: 判断 407">
          <a:extLst>
            <a:ext uri="{FF2B5EF4-FFF2-40B4-BE49-F238E27FC236}">
              <a16:creationId xmlns:a16="http://schemas.microsoft.com/office/drawing/2014/main" id="{C189CC61-47E5-4CCD-9AE6-026B556FC544}"/>
            </a:ext>
          </a:extLst>
        </xdr:cNvPr>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8C43F31-6A78-4B7C-896C-6967C8292DE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9844E33-7DC2-4E4C-94FE-C89F0B0CE5A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7C974BA-5C29-4B5C-8DC4-E90B4A8D134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D969466-989B-43AD-844C-8638FCF8253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DCDE349-B5D4-40AA-95A1-B309EA434AC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61323</xdr:rowOff>
    </xdr:from>
    <xdr:to>
      <xdr:col>24</xdr:col>
      <xdr:colOff>114300</xdr:colOff>
      <xdr:row>100</xdr:row>
      <xdr:rowOff>162923</xdr:rowOff>
    </xdr:to>
    <xdr:sp macro="" textlink="">
      <xdr:nvSpPr>
        <xdr:cNvPr id="414" name="楕円 413">
          <a:extLst>
            <a:ext uri="{FF2B5EF4-FFF2-40B4-BE49-F238E27FC236}">
              <a16:creationId xmlns:a16="http://schemas.microsoft.com/office/drawing/2014/main" id="{439280D3-65B0-485E-9E07-B6E6BE23A643}"/>
            </a:ext>
          </a:extLst>
        </xdr:cNvPr>
        <xdr:cNvSpPr/>
      </xdr:nvSpPr>
      <xdr:spPr>
        <a:xfrm>
          <a:off x="4584700" y="172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14350</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7F80298C-1752-4E2E-99AF-4FCEC86FEA36}"/>
            </a:ext>
          </a:extLst>
        </xdr:cNvPr>
        <xdr:cNvSpPr txBox="1"/>
      </xdr:nvSpPr>
      <xdr:spPr>
        <a:xfrm>
          <a:off x="4673600" y="1715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27032</xdr:rowOff>
    </xdr:from>
    <xdr:to>
      <xdr:col>20</xdr:col>
      <xdr:colOff>38100</xdr:colOff>
      <xdr:row>100</xdr:row>
      <xdr:rowOff>128632</xdr:rowOff>
    </xdr:to>
    <xdr:sp macro="" textlink="">
      <xdr:nvSpPr>
        <xdr:cNvPr id="416" name="楕円 415">
          <a:extLst>
            <a:ext uri="{FF2B5EF4-FFF2-40B4-BE49-F238E27FC236}">
              <a16:creationId xmlns:a16="http://schemas.microsoft.com/office/drawing/2014/main" id="{7829ED02-75C7-492F-9EC6-44F0924C9F8D}"/>
            </a:ext>
          </a:extLst>
        </xdr:cNvPr>
        <xdr:cNvSpPr/>
      </xdr:nvSpPr>
      <xdr:spPr>
        <a:xfrm>
          <a:off x="37465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77832</xdr:rowOff>
    </xdr:from>
    <xdr:to>
      <xdr:col>24</xdr:col>
      <xdr:colOff>63500</xdr:colOff>
      <xdr:row>100</xdr:row>
      <xdr:rowOff>112123</xdr:rowOff>
    </xdr:to>
    <xdr:cxnSp macro="">
      <xdr:nvCxnSpPr>
        <xdr:cNvPr id="417" name="直線コネクタ 416">
          <a:extLst>
            <a:ext uri="{FF2B5EF4-FFF2-40B4-BE49-F238E27FC236}">
              <a16:creationId xmlns:a16="http://schemas.microsoft.com/office/drawing/2014/main" id="{F1B3522F-DB51-4E25-B67B-CA266A85109B}"/>
            </a:ext>
          </a:extLst>
        </xdr:cNvPr>
        <xdr:cNvCxnSpPr/>
      </xdr:nvCxnSpPr>
      <xdr:spPr>
        <a:xfrm>
          <a:off x="3797300" y="1722283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23768</xdr:rowOff>
    </xdr:from>
    <xdr:to>
      <xdr:col>15</xdr:col>
      <xdr:colOff>101600</xdr:colOff>
      <xdr:row>100</xdr:row>
      <xdr:rowOff>125368</xdr:rowOff>
    </xdr:to>
    <xdr:sp macro="" textlink="">
      <xdr:nvSpPr>
        <xdr:cNvPr id="418" name="楕円 417">
          <a:extLst>
            <a:ext uri="{FF2B5EF4-FFF2-40B4-BE49-F238E27FC236}">
              <a16:creationId xmlns:a16="http://schemas.microsoft.com/office/drawing/2014/main" id="{30940F52-1976-4AF7-99A9-DC471FCB1FE9}"/>
            </a:ext>
          </a:extLst>
        </xdr:cNvPr>
        <xdr:cNvSpPr/>
      </xdr:nvSpPr>
      <xdr:spPr>
        <a:xfrm>
          <a:off x="28575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74568</xdr:rowOff>
    </xdr:from>
    <xdr:to>
      <xdr:col>19</xdr:col>
      <xdr:colOff>177800</xdr:colOff>
      <xdr:row>100</xdr:row>
      <xdr:rowOff>77832</xdr:rowOff>
    </xdr:to>
    <xdr:cxnSp macro="">
      <xdr:nvCxnSpPr>
        <xdr:cNvPr id="419" name="直線コネクタ 418">
          <a:extLst>
            <a:ext uri="{FF2B5EF4-FFF2-40B4-BE49-F238E27FC236}">
              <a16:creationId xmlns:a16="http://schemas.microsoft.com/office/drawing/2014/main" id="{10A4C739-ABFF-4FB7-9566-DC9BDD413BF2}"/>
            </a:ext>
          </a:extLst>
        </xdr:cNvPr>
        <xdr:cNvCxnSpPr/>
      </xdr:nvCxnSpPr>
      <xdr:spPr>
        <a:xfrm>
          <a:off x="2908300" y="1721956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907</xdr:rowOff>
    </xdr:from>
    <xdr:to>
      <xdr:col>10</xdr:col>
      <xdr:colOff>165100</xdr:colOff>
      <xdr:row>107</xdr:row>
      <xdr:rowOff>102507</xdr:rowOff>
    </xdr:to>
    <xdr:sp macro="" textlink="">
      <xdr:nvSpPr>
        <xdr:cNvPr id="420" name="楕円 419">
          <a:extLst>
            <a:ext uri="{FF2B5EF4-FFF2-40B4-BE49-F238E27FC236}">
              <a16:creationId xmlns:a16="http://schemas.microsoft.com/office/drawing/2014/main" id="{EF0EB47A-6F5F-4E72-8461-AF9BE7DA8EE1}"/>
            </a:ext>
          </a:extLst>
        </xdr:cNvPr>
        <xdr:cNvSpPr/>
      </xdr:nvSpPr>
      <xdr:spPr>
        <a:xfrm>
          <a:off x="1968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74568</xdr:rowOff>
    </xdr:from>
    <xdr:to>
      <xdr:col>15</xdr:col>
      <xdr:colOff>50800</xdr:colOff>
      <xdr:row>107</xdr:row>
      <xdr:rowOff>51707</xdr:rowOff>
    </xdr:to>
    <xdr:cxnSp macro="">
      <xdr:nvCxnSpPr>
        <xdr:cNvPr id="421" name="直線コネクタ 420">
          <a:extLst>
            <a:ext uri="{FF2B5EF4-FFF2-40B4-BE49-F238E27FC236}">
              <a16:creationId xmlns:a16="http://schemas.microsoft.com/office/drawing/2014/main" id="{A0A3DD99-6AEE-4507-BCB6-4AF4BE323CBF}"/>
            </a:ext>
          </a:extLst>
        </xdr:cNvPr>
        <xdr:cNvCxnSpPr/>
      </xdr:nvCxnSpPr>
      <xdr:spPr>
        <a:xfrm flipV="1">
          <a:off x="2019300" y="17219568"/>
          <a:ext cx="889000" cy="11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15602</xdr:rowOff>
    </xdr:from>
    <xdr:to>
      <xdr:col>6</xdr:col>
      <xdr:colOff>38100</xdr:colOff>
      <xdr:row>107</xdr:row>
      <xdr:rowOff>117202</xdr:rowOff>
    </xdr:to>
    <xdr:sp macro="" textlink="">
      <xdr:nvSpPr>
        <xdr:cNvPr id="422" name="楕円 421">
          <a:extLst>
            <a:ext uri="{FF2B5EF4-FFF2-40B4-BE49-F238E27FC236}">
              <a16:creationId xmlns:a16="http://schemas.microsoft.com/office/drawing/2014/main" id="{E26CEE70-FF54-4765-8EDB-B0EA8287EB82}"/>
            </a:ext>
          </a:extLst>
        </xdr:cNvPr>
        <xdr:cNvSpPr/>
      </xdr:nvSpPr>
      <xdr:spPr>
        <a:xfrm>
          <a:off x="1079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51707</xdr:rowOff>
    </xdr:from>
    <xdr:to>
      <xdr:col>10</xdr:col>
      <xdr:colOff>114300</xdr:colOff>
      <xdr:row>107</xdr:row>
      <xdr:rowOff>66402</xdr:rowOff>
    </xdr:to>
    <xdr:cxnSp macro="">
      <xdr:nvCxnSpPr>
        <xdr:cNvPr id="423" name="直線コネクタ 422">
          <a:extLst>
            <a:ext uri="{FF2B5EF4-FFF2-40B4-BE49-F238E27FC236}">
              <a16:creationId xmlns:a16="http://schemas.microsoft.com/office/drawing/2014/main" id="{EDB3C0DC-48CD-4EBD-9FD6-0E0F65429EBA}"/>
            </a:ext>
          </a:extLst>
        </xdr:cNvPr>
        <xdr:cNvCxnSpPr/>
      </xdr:nvCxnSpPr>
      <xdr:spPr>
        <a:xfrm flipV="1">
          <a:off x="1130300" y="1839685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134456</xdr:rowOff>
    </xdr:from>
    <xdr:ext cx="405111" cy="259045"/>
    <xdr:sp macro="" textlink="">
      <xdr:nvSpPr>
        <xdr:cNvPr id="424" name="n_1aveValue【市民会館】&#10;有形固定資産減価償却率">
          <a:extLst>
            <a:ext uri="{FF2B5EF4-FFF2-40B4-BE49-F238E27FC236}">
              <a16:creationId xmlns:a16="http://schemas.microsoft.com/office/drawing/2014/main" id="{DFE8FD95-08DC-499E-9369-1CA6311C8779}"/>
            </a:ext>
          </a:extLst>
        </xdr:cNvPr>
        <xdr:cNvSpPr txBox="1"/>
      </xdr:nvSpPr>
      <xdr:spPr>
        <a:xfrm>
          <a:off x="3582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425" name="n_2aveValue【市民会館】&#10;有形固定資産減価償却率">
          <a:extLst>
            <a:ext uri="{FF2B5EF4-FFF2-40B4-BE49-F238E27FC236}">
              <a16:creationId xmlns:a16="http://schemas.microsoft.com/office/drawing/2014/main" id="{9115D2C7-DE05-4B5D-911E-CA3E720B79EA}"/>
            </a:ext>
          </a:extLst>
        </xdr:cNvPr>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426" name="n_3aveValue【市民会館】&#10;有形固定資産減価償却率">
          <a:extLst>
            <a:ext uri="{FF2B5EF4-FFF2-40B4-BE49-F238E27FC236}">
              <a16:creationId xmlns:a16="http://schemas.microsoft.com/office/drawing/2014/main" id="{73FEDDF3-441E-4B28-B6F8-C2A9E1211C06}"/>
            </a:ext>
          </a:extLst>
        </xdr:cNvPr>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27" name="n_4aveValue【市民会館】&#10;有形固定資産減価償却率">
          <a:extLst>
            <a:ext uri="{FF2B5EF4-FFF2-40B4-BE49-F238E27FC236}">
              <a16:creationId xmlns:a16="http://schemas.microsoft.com/office/drawing/2014/main" id="{98C64B04-9320-42BA-B014-B81425848A5D}"/>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145159</xdr:rowOff>
    </xdr:from>
    <xdr:ext cx="340478" cy="259045"/>
    <xdr:sp macro="" textlink="">
      <xdr:nvSpPr>
        <xdr:cNvPr id="428" name="n_1mainValue【市民会館】&#10;有形固定資産減価償却率">
          <a:extLst>
            <a:ext uri="{FF2B5EF4-FFF2-40B4-BE49-F238E27FC236}">
              <a16:creationId xmlns:a16="http://schemas.microsoft.com/office/drawing/2014/main" id="{C7E0062D-4B79-4A61-88D0-5EDDDCE8029D}"/>
            </a:ext>
          </a:extLst>
        </xdr:cNvPr>
        <xdr:cNvSpPr txBox="1"/>
      </xdr:nvSpPr>
      <xdr:spPr>
        <a:xfrm>
          <a:off x="3614361" y="1694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141895</xdr:rowOff>
    </xdr:from>
    <xdr:ext cx="340478" cy="259045"/>
    <xdr:sp macro="" textlink="">
      <xdr:nvSpPr>
        <xdr:cNvPr id="429" name="n_2mainValue【市民会館】&#10;有形固定資産減価償却率">
          <a:extLst>
            <a:ext uri="{FF2B5EF4-FFF2-40B4-BE49-F238E27FC236}">
              <a16:creationId xmlns:a16="http://schemas.microsoft.com/office/drawing/2014/main" id="{56916838-AE77-453A-8294-D21B333F0D99}"/>
            </a:ext>
          </a:extLst>
        </xdr:cNvPr>
        <xdr:cNvSpPr txBox="1"/>
      </xdr:nvSpPr>
      <xdr:spPr>
        <a:xfrm>
          <a:off x="2738061" y="16943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93634</xdr:rowOff>
    </xdr:from>
    <xdr:ext cx="405111" cy="259045"/>
    <xdr:sp macro="" textlink="">
      <xdr:nvSpPr>
        <xdr:cNvPr id="430" name="n_3mainValue【市民会館】&#10;有形固定資産減価償却率">
          <a:extLst>
            <a:ext uri="{FF2B5EF4-FFF2-40B4-BE49-F238E27FC236}">
              <a16:creationId xmlns:a16="http://schemas.microsoft.com/office/drawing/2014/main" id="{58DD3913-874B-417C-9BA3-4125D135DEC0}"/>
            </a:ext>
          </a:extLst>
        </xdr:cNvPr>
        <xdr:cNvSpPr txBox="1"/>
      </xdr:nvSpPr>
      <xdr:spPr>
        <a:xfrm>
          <a:off x="1816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108329</xdr:rowOff>
    </xdr:from>
    <xdr:ext cx="405111" cy="259045"/>
    <xdr:sp macro="" textlink="">
      <xdr:nvSpPr>
        <xdr:cNvPr id="431" name="n_4mainValue【市民会館】&#10;有形固定資産減価償却率">
          <a:extLst>
            <a:ext uri="{FF2B5EF4-FFF2-40B4-BE49-F238E27FC236}">
              <a16:creationId xmlns:a16="http://schemas.microsoft.com/office/drawing/2014/main" id="{4D5AB344-2108-4562-ACBF-6CEDE294483B}"/>
            </a:ext>
          </a:extLst>
        </xdr:cNvPr>
        <xdr:cNvSpPr txBox="1"/>
      </xdr:nvSpPr>
      <xdr:spPr>
        <a:xfrm>
          <a:off x="927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3E6723FE-DDC3-442B-AD71-6295B69412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D7889542-638F-4A33-8184-ED05F0C868E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DBC97A04-05B6-4A45-A0DF-DAFD6FC645F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6B3AF740-F39B-40C8-81A9-CB34B0CC43E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785F9F29-2F69-444E-B0E5-ACA62E01C3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825A9484-C194-4699-82C3-D84973F06A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C6093190-40E0-4FDE-A101-5920BD715A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C2313BE-9E79-4399-ABF7-4E99904626B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B9386899-3D0A-4FDD-99DD-AA63D57E620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AA764766-1037-4FA6-A370-C65DFF9A96A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A03CE85F-9ED7-4790-8C03-A0300BCBCFB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3" name="テキスト ボックス 442">
          <a:extLst>
            <a:ext uri="{FF2B5EF4-FFF2-40B4-BE49-F238E27FC236}">
              <a16:creationId xmlns:a16="http://schemas.microsoft.com/office/drawing/2014/main" id="{BF5518F3-8FE5-4275-9829-68E51494D59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CE1952C2-6809-45B3-9DDA-594BABB03DA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5" name="テキスト ボックス 444">
          <a:extLst>
            <a:ext uri="{FF2B5EF4-FFF2-40B4-BE49-F238E27FC236}">
              <a16:creationId xmlns:a16="http://schemas.microsoft.com/office/drawing/2014/main" id="{E30A6C59-1DD4-4DC1-A94F-23099DF3DD7B}"/>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0D7A233E-46BD-4B8F-A371-2D3807CA5BD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7" name="テキスト ボックス 446">
          <a:extLst>
            <a:ext uri="{FF2B5EF4-FFF2-40B4-BE49-F238E27FC236}">
              <a16:creationId xmlns:a16="http://schemas.microsoft.com/office/drawing/2014/main" id="{5C1D3EFA-4BFE-478E-8E69-11BB963815C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CFA2A577-C867-48B7-95E0-6C3F2C742B6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9" name="テキスト ボックス 448">
          <a:extLst>
            <a:ext uri="{FF2B5EF4-FFF2-40B4-BE49-F238E27FC236}">
              <a16:creationId xmlns:a16="http://schemas.microsoft.com/office/drawing/2014/main" id="{A95070EE-3FD3-469E-B534-434A23FFE6E5}"/>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2465CD51-9B47-462F-9D65-27F46536416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D7E010B-18AF-424E-BA5A-5113791F02A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910A06FF-D005-4E78-97B5-2F327F2622A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3" name="直線コネクタ 452">
          <a:extLst>
            <a:ext uri="{FF2B5EF4-FFF2-40B4-BE49-F238E27FC236}">
              <a16:creationId xmlns:a16="http://schemas.microsoft.com/office/drawing/2014/main" id="{D9A1A1E3-835E-4644-8F3C-85C4A4C71F98}"/>
            </a:ext>
          </a:extLst>
        </xdr:cNvPr>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4" name="【市民会館】&#10;一人当たり面積最小値テキスト">
          <a:extLst>
            <a:ext uri="{FF2B5EF4-FFF2-40B4-BE49-F238E27FC236}">
              <a16:creationId xmlns:a16="http://schemas.microsoft.com/office/drawing/2014/main" id="{6631E486-0B2A-4FBA-95C9-1B39A4FAE52E}"/>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5" name="直線コネクタ 454">
          <a:extLst>
            <a:ext uri="{FF2B5EF4-FFF2-40B4-BE49-F238E27FC236}">
              <a16:creationId xmlns:a16="http://schemas.microsoft.com/office/drawing/2014/main" id="{18B00E00-6921-4279-8537-F45E6BD584FC}"/>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6" name="【市民会館】&#10;一人当たり面積最大値テキスト">
          <a:extLst>
            <a:ext uri="{FF2B5EF4-FFF2-40B4-BE49-F238E27FC236}">
              <a16:creationId xmlns:a16="http://schemas.microsoft.com/office/drawing/2014/main" id="{95F203F9-4CC1-470A-8B94-49C8F2CF63B5}"/>
            </a:ext>
          </a:extLst>
        </xdr:cNvPr>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7" name="直線コネクタ 456">
          <a:extLst>
            <a:ext uri="{FF2B5EF4-FFF2-40B4-BE49-F238E27FC236}">
              <a16:creationId xmlns:a16="http://schemas.microsoft.com/office/drawing/2014/main" id="{C1729127-F094-4310-80A9-C321CB0AC401}"/>
            </a:ext>
          </a:extLst>
        </xdr:cNvPr>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92981</xdr:rowOff>
    </xdr:from>
    <xdr:ext cx="469744" cy="259045"/>
    <xdr:sp macro="" textlink="">
      <xdr:nvSpPr>
        <xdr:cNvPr id="458" name="【市民会館】&#10;一人当たり面積平均値テキスト">
          <a:extLst>
            <a:ext uri="{FF2B5EF4-FFF2-40B4-BE49-F238E27FC236}">
              <a16:creationId xmlns:a16="http://schemas.microsoft.com/office/drawing/2014/main" id="{4D1436D9-891A-4C35-AB98-4DCEAF20C654}"/>
            </a:ext>
          </a:extLst>
        </xdr:cNvPr>
        <xdr:cNvSpPr txBox="1"/>
      </xdr:nvSpPr>
      <xdr:spPr>
        <a:xfrm>
          <a:off x="10515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59" name="フローチャート: 判断 458">
          <a:extLst>
            <a:ext uri="{FF2B5EF4-FFF2-40B4-BE49-F238E27FC236}">
              <a16:creationId xmlns:a16="http://schemas.microsoft.com/office/drawing/2014/main" id="{22DB4C35-D1D6-448E-8163-DA73ADF40D1E}"/>
            </a:ext>
          </a:extLst>
        </xdr:cNvPr>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0" name="フローチャート: 判断 459">
          <a:extLst>
            <a:ext uri="{FF2B5EF4-FFF2-40B4-BE49-F238E27FC236}">
              <a16:creationId xmlns:a16="http://schemas.microsoft.com/office/drawing/2014/main" id="{888F2079-8FA8-481A-A5C2-1F3714D417C0}"/>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61" name="フローチャート: 判断 460">
          <a:extLst>
            <a:ext uri="{FF2B5EF4-FFF2-40B4-BE49-F238E27FC236}">
              <a16:creationId xmlns:a16="http://schemas.microsoft.com/office/drawing/2014/main" id="{A9A8BB03-6A88-42D4-A567-8834DD35EFCC}"/>
            </a:ext>
          </a:extLst>
        </xdr:cNvPr>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2" name="フローチャート: 判断 461">
          <a:extLst>
            <a:ext uri="{FF2B5EF4-FFF2-40B4-BE49-F238E27FC236}">
              <a16:creationId xmlns:a16="http://schemas.microsoft.com/office/drawing/2014/main" id="{78B31DEA-7BA2-4299-96CA-8537F6A1A923}"/>
            </a:ext>
          </a:extLst>
        </xdr:cNvPr>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63" name="フローチャート: 判断 462">
          <a:extLst>
            <a:ext uri="{FF2B5EF4-FFF2-40B4-BE49-F238E27FC236}">
              <a16:creationId xmlns:a16="http://schemas.microsoft.com/office/drawing/2014/main" id="{229376B0-6E46-4B73-A306-B2BF93854BD9}"/>
            </a:ext>
          </a:extLst>
        </xdr:cNvPr>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A11C427C-A9B4-4776-AE3C-2E89C678B62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1AEBA6E-45A3-4867-B0E9-F36E9F09649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DCD70C4-AA7E-4B30-A5C8-7AF0E394EB0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7BA08D7-5E49-4006-9056-E30E06D1D99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D8C16C9-EFD2-48B4-B5F4-0F45DA97F62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87122</xdr:rowOff>
    </xdr:from>
    <xdr:to>
      <xdr:col>55</xdr:col>
      <xdr:colOff>50800</xdr:colOff>
      <xdr:row>106</xdr:row>
      <xdr:rowOff>17272</xdr:rowOff>
    </xdr:to>
    <xdr:sp macro="" textlink="">
      <xdr:nvSpPr>
        <xdr:cNvPr id="469" name="楕円 468">
          <a:extLst>
            <a:ext uri="{FF2B5EF4-FFF2-40B4-BE49-F238E27FC236}">
              <a16:creationId xmlns:a16="http://schemas.microsoft.com/office/drawing/2014/main" id="{3684CDA5-F7E3-495D-B985-2A37C9CFD067}"/>
            </a:ext>
          </a:extLst>
        </xdr:cNvPr>
        <xdr:cNvSpPr/>
      </xdr:nvSpPr>
      <xdr:spPr>
        <a:xfrm>
          <a:off x="104267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109999</xdr:rowOff>
    </xdr:from>
    <xdr:ext cx="469744" cy="259045"/>
    <xdr:sp macro="" textlink="">
      <xdr:nvSpPr>
        <xdr:cNvPr id="470" name="【市民会館】&#10;一人当たり面積該当値テキスト">
          <a:extLst>
            <a:ext uri="{FF2B5EF4-FFF2-40B4-BE49-F238E27FC236}">
              <a16:creationId xmlns:a16="http://schemas.microsoft.com/office/drawing/2014/main" id="{D97690B9-1EF7-4208-9430-776BD0528906}"/>
            </a:ext>
          </a:extLst>
        </xdr:cNvPr>
        <xdr:cNvSpPr txBox="1"/>
      </xdr:nvSpPr>
      <xdr:spPr>
        <a:xfrm>
          <a:off x="10515600" y="179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91694</xdr:rowOff>
    </xdr:from>
    <xdr:to>
      <xdr:col>50</xdr:col>
      <xdr:colOff>165100</xdr:colOff>
      <xdr:row>106</xdr:row>
      <xdr:rowOff>21844</xdr:rowOff>
    </xdr:to>
    <xdr:sp macro="" textlink="">
      <xdr:nvSpPr>
        <xdr:cNvPr id="471" name="楕円 470">
          <a:extLst>
            <a:ext uri="{FF2B5EF4-FFF2-40B4-BE49-F238E27FC236}">
              <a16:creationId xmlns:a16="http://schemas.microsoft.com/office/drawing/2014/main" id="{A78BEBC7-3C43-43A8-8EB2-EBA0FF94A6E4}"/>
            </a:ext>
          </a:extLst>
        </xdr:cNvPr>
        <xdr:cNvSpPr/>
      </xdr:nvSpPr>
      <xdr:spPr>
        <a:xfrm>
          <a:off x="9588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137922</xdr:rowOff>
    </xdr:from>
    <xdr:to>
      <xdr:col>55</xdr:col>
      <xdr:colOff>0</xdr:colOff>
      <xdr:row>105</xdr:row>
      <xdr:rowOff>142494</xdr:rowOff>
    </xdr:to>
    <xdr:cxnSp macro="">
      <xdr:nvCxnSpPr>
        <xdr:cNvPr id="472" name="直線コネクタ 471">
          <a:extLst>
            <a:ext uri="{FF2B5EF4-FFF2-40B4-BE49-F238E27FC236}">
              <a16:creationId xmlns:a16="http://schemas.microsoft.com/office/drawing/2014/main" id="{A0AB1481-B364-4649-AE1F-9EC3A1FAB7EC}"/>
            </a:ext>
          </a:extLst>
        </xdr:cNvPr>
        <xdr:cNvCxnSpPr/>
      </xdr:nvCxnSpPr>
      <xdr:spPr>
        <a:xfrm flipV="1">
          <a:off x="9639300" y="181401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473" name="楕円 472">
          <a:extLst>
            <a:ext uri="{FF2B5EF4-FFF2-40B4-BE49-F238E27FC236}">
              <a16:creationId xmlns:a16="http://schemas.microsoft.com/office/drawing/2014/main" id="{61B12635-646E-4F7A-9DDE-7DB72B6B5C6A}"/>
            </a:ext>
          </a:extLst>
        </xdr:cNvPr>
        <xdr:cNvSpPr/>
      </xdr:nvSpPr>
      <xdr:spPr>
        <a:xfrm>
          <a:off x="8699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142494</xdr:rowOff>
    </xdr:from>
    <xdr:to>
      <xdr:col>50</xdr:col>
      <xdr:colOff>114300</xdr:colOff>
      <xdr:row>105</xdr:row>
      <xdr:rowOff>142494</xdr:rowOff>
    </xdr:to>
    <xdr:cxnSp macro="">
      <xdr:nvCxnSpPr>
        <xdr:cNvPr id="474" name="直線コネクタ 473">
          <a:extLst>
            <a:ext uri="{FF2B5EF4-FFF2-40B4-BE49-F238E27FC236}">
              <a16:creationId xmlns:a16="http://schemas.microsoft.com/office/drawing/2014/main" id="{4058F127-AC78-4429-AE56-62D9DE847780}"/>
            </a:ext>
          </a:extLst>
        </xdr:cNvPr>
        <xdr:cNvCxnSpPr/>
      </xdr:nvCxnSpPr>
      <xdr:spPr>
        <a:xfrm>
          <a:off x="8750300" y="18144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125985</xdr:rowOff>
    </xdr:from>
    <xdr:to>
      <xdr:col>41</xdr:col>
      <xdr:colOff>101600</xdr:colOff>
      <xdr:row>107</xdr:row>
      <xdr:rowOff>56135</xdr:rowOff>
    </xdr:to>
    <xdr:sp macro="" textlink="">
      <xdr:nvSpPr>
        <xdr:cNvPr id="475" name="楕円 474">
          <a:extLst>
            <a:ext uri="{FF2B5EF4-FFF2-40B4-BE49-F238E27FC236}">
              <a16:creationId xmlns:a16="http://schemas.microsoft.com/office/drawing/2014/main" id="{175A0691-EA20-4710-BBAB-0C6DDDD53FAE}"/>
            </a:ext>
          </a:extLst>
        </xdr:cNvPr>
        <xdr:cNvSpPr/>
      </xdr:nvSpPr>
      <xdr:spPr>
        <a:xfrm>
          <a:off x="7810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142494</xdr:rowOff>
    </xdr:from>
    <xdr:to>
      <xdr:col>45</xdr:col>
      <xdr:colOff>177800</xdr:colOff>
      <xdr:row>107</xdr:row>
      <xdr:rowOff>5335</xdr:rowOff>
    </xdr:to>
    <xdr:cxnSp macro="">
      <xdr:nvCxnSpPr>
        <xdr:cNvPr id="476" name="直線コネクタ 475">
          <a:extLst>
            <a:ext uri="{FF2B5EF4-FFF2-40B4-BE49-F238E27FC236}">
              <a16:creationId xmlns:a16="http://schemas.microsoft.com/office/drawing/2014/main" id="{DE166AFE-A242-4989-8BAB-BF10F9618FCC}"/>
            </a:ext>
          </a:extLst>
        </xdr:cNvPr>
        <xdr:cNvCxnSpPr/>
      </xdr:nvCxnSpPr>
      <xdr:spPr>
        <a:xfrm flipV="1">
          <a:off x="7861300" y="18144744"/>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169418</xdr:rowOff>
    </xdr:from>
    <xdr:to>
      <xdr:col>36</xdr:col>
      <xdr:colOff>165100</xdr:colOff>
      <xdr:row>106</xdr:row>
      <xdr:rowOff>99568</xdr:rowOff>
    </xdr:to>
    <xdr:sp macro="" textlink="">
      <xdr:nvSpPr>
        <xdr:cNvPr id="477" name="楕円 476">
          <a:extLst>
            <a:ext uri="{FF2B5EF4-FFF2-40B4-BE49-F238E27FC236}">
              <a16:creationId xmlns:a16="http://schemas.microsoft.com/office/drawing/2014/main" id="{2DB9F706-BE7D-4677-B64A-2F6DA47793BD}"/>
            </a:ext>
          </a:extLst>
        </xdr:cNvPr>
        <xdr:cNvSpPr/>
      </xdr:nvSpPr>
      <xdr:spPr>
        <a:xfrm>
          <a:off x="6921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48768</xdr:rowOff>
    </xdr:from>
    <xdr:to>
      <xdr:col>41</xdr:col>
      <xdr:colOff>50800</xdr:colOff>
      <xdr:row>107</xdr:row>
      <xdr:rowOff>5335</xdr:rowOff>
    </xdr:to>
    <xdr:cxnSp macro="">
      <xdr:nvCxnSpPr>
        <xdr:cNvPr id="478" name="直線コネクタ 477">
          <a:extLst>
            <a:ext uri="{FF2B5EF4-FFF2-40B4-BE49-F238E27FC236}">
              <a16:creationId xmlns:a16="http://schemas.microsoft.com/office/drawing/2014/main" id="{A66A3EF1-AE99-4142-9DED-AA3D4D7D9682}"/>
            </a:ext>
          </a:extLst>
        </xdr:cNvPr>
        <xdr:cNvCxnSpPr/>
      </xdr:nvCxnSpPr>
      <xdr:spPr>
        <a:xfrm>
          <a:off x="6972300" y="182224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26688</xdr:rowOff>
    </xdr:from>
    <xdr:ext cx="469744" cy="259045"/>
    <xdr:sp macro="" textlink="">
      <xdr:nvSpPr>
        <xdr:cNvPr id="479" name="n_1aveValue【市民会館】&#10;一人当たり面積">
          <a:extLst>
            <a:ext uri="{FF2B5EF4-FFF2-40B4-BE49-F238E27FC236}">
              <a16:creationId xmlns:a16="http://schemas.microsoft.com/office/drawing/2014/main" id="{02C47F2C-02C2-43A1-A6F9-8AD0506705A5}"/>
            </a:ext>
          </a:extLst>
        </xdr:cNvPr>
        <xdr:cNvSpPr txBox="1"/>
      </xdr:nvSpPr>
      <xdr:spPr>
        <a:xfrm>
          <a:off x="9391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26688</xdr:rowOff>
    </xdr:from>
    <xdr:ext cx="469744" cy="259045"/>
    <xdr:sp macro="" textlink="">
      <xdr:nvSpPr>
        <xdr:cNvPr id="480" name="n_2aveValue【市民会館】&#10;一人当たり面積">
          <a:extLst>
            <a:ext uri="{FF2B5EF4-FFF2-40B4-BE49-F238E27FC236}">
              <a16:creationId xmlns:a16="http://schemas.microsoft.com/office/drawing/2014/main" id="{EC58A8BB-9A12-4B46-961F-B056548D4966}"/>
            </a:ext>
          </a:extLst>
        </xdr:cNvPr>
        <xdr:cNvSpPr txBox="1"/>
      </xdr:nvSpPr>
      <xdr:spPr>
        <a:xfrm>
          <a:off x="8515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81" name="n_3aveValue【市民会館】&#10;一人当たり面積">
          <a:extLst>
            <a:ext uri="{FF2B5EF4-FFF2-40B4-BE49-F238E27FC236}">
              <a16:creationId xmlns:a16="http://schemas.microsoft.com/office/drawing/2014/main" id="{8BF734B7-7501-4B7B-93A2-41147A8ADC09}"/>
            </a:ext>
          </a:extLst>
        </xdr:cNvPr>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95266</xdr:rowOff>
    </xdr:from>
    <xdr:ext cx="469744" cy="259045"/>
    <xdr:sp macro="" textlink="">
      <xdr:nvSpPr>
        <xdr:cNvPr id="482" name="n_4aveValue【市民会館】&#10;一人当たり面積">
          <a:extLst>
            <a:ext uri="{FF2B5EF4-FFF2-40B4-BE49-F238E27FC236}">
              <a16:creationId xmlns:a16="http://schemas.microsoft.com/office/drawing/2014/main" id="{9C600CBD-AA81-4C8F-A00C-5C9C1DDD72C4}"/>
            </a:ext>
          </a:extLst>
        </xdr:cNvPr>
        <xdr:cNvSpPr txBox="1"/>
      </xdr:nvSpPr>
      <xdr:spPr>
        <a:xfrm>
          <a:off x="6737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38371</xdr:rowOff>
    </xdr:from>
    <xdr:ext cx="469744" cy="259045"/>
    <xdr:sp macro="" textlink="">
      <xdr:nvSpPr>
        <xdr:cNvPr id="483" name="n_1mainValue【市民会館】&#10;一人当たり面積">
          <a:extLst>
            <a:ext uri="{FF2B5EF4-FFF2-40B4-BE49-F238E27FC236}">
              <a16:creationId xmlns:a16="http://schemas.microsoft.com/office/drawing/2014/main" id="{A630466A-A760-41BE-BDC5-58CFDD4C6BDC}"/>
            </a:ext>
          </a:extLst>
        </xdr:cNvPr>
        <xdr:cNvSpPr txBox="1"/>
      </xdr:nvSpPr>
      <xdr:spPr>
        <a:xfrm>
          <a:off x="93917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38371</xdr:rowOff>
    </xdr:from>
    <xdr:ext cx="469744" cy="259045"/>
    <xdr:sp macro="" textlink="">
      <xdr:nvSpPr>
        <xdr:cNvPr id="484" name="n_2mainValue【市民会館】&#10;一人当たり面積">
          <a:extLst>
            <a:ext uri="{FF2B5EF4-FFF2-40B4-BE49-F238E27FC236}">
              <a16:creationId xmlns:a16="http://schemas.microsoft.com/office/drawing/2014/main" id="{DB3709BE-D4EA-48B2-B760-2C708A2EEC27}"/>
            </a:ext>
          </a:extLst>
        </xdr:cNvPr>
        <xdr:cNvSpPr txBox="1"/>
      </xdr:nvSpPr>
      <xdr:spPr>
        <a:xfrm>
          <a:off x="85154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47262</xdr:rowOff>
    </xdr:from>
    <xdr:ext cx="469744" cy="259045"/>
    <xdr:sp macro="" textlink="">
      <xdr:nvSpPr>
        <xdr:cNvPr id="485" name="n_3mainValue【市民会館】&#10;一人当たり面積">
          <a:extLst>
            <a:ext uri="{FF2B5EF4-FFF2-40B4-BE49-F238E27FC236}">
              <a16:creationId xmlns:a16="http://schemas.microsoft.com/office/drawing/2014/main" id="{F3C539C6-5FDC-4917-8D99-6387544D705D}"/>
            </a:ext>
          </a:extLst>
        </xdr:cNvPr>
        <xdr:cNvSpPr txBox="1"/>
      </xdr:nvSpPr>
      <xdr:spPr>
        <a:xfrm>
          <a:off x="7626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116095</xdr:rowOff>
    </xdr:from>
    <xdr:ext cx="469744" cy="259045"/>
    <xdr:sp macro="" textlink="">
      <xdr:nvSpPr>
        <xdr:cNvPr id="486" name="n_4mainValue【市民会館】&#10;一人当たり面積">
          <a:extLst>
            <a:ext uri="{FF2B5EF4-FFF2-40B4-BE49-F238E27FC236}">
              <a16:creationId xmlns:a16="http://schemas.microsoft.com/office/drawing/2014/main" id="{E8C17308-3386-48E0-A681-B7D6E04EDC4C}"/>
            </a:ext>
          </a:extLst>
        </xdr:cNvPr>
        <xdr:cNvSpPr txBox="1"/>
      </xdr:nvSpPr>
      <xdr:spPr>
        <a:xfrm>
          <a:off x="6737427" y="179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EBB234A6-6D87-4A91-A9E5-3CF32D6A60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DDD9FD05-E3D9-485C-97CD-63C94875F0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9A65847A-970F-4781-A483-AA3AB80781E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1C8FDA0C-68FF-4609-9470-C34B3698EF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2633919A-0EBA-465A-ABEF-09EACD1557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2D81530D-B6A8-4DAD-A211-961BA3FA8B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6B9EC891-FB10-4D60-90AC-D7AA55969A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AF65C753-1627-43EA-8B1C-741D3567B83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8F5AD48A-E4AF-411A-B9B4-3DD2D8A9D1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A9AF0DBC-E092-423E-B8E3-49070287F7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A4827C17-5A8F-4CAA-8E84-E45F00E00FC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8" name="直線コネクタ 497">
          <a:extLst>
            <a:ext uri="{FF2B5EF4-FFF2-40B4-BE49-F238E27FC236}">
              <a16:creationId xmlns:a16="http://schemas.microsoft.com/office/drawing/2014/main" id="{0F2179D3-1DB8-47B2-AECC-064A9CE971A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9" name="テキスト ボックス 498">
          <a:extLst>
            <a:ext uri="{FF2B5EF4-FFF2-40B4-BE49-F238E27FC236}">
              <a16:creationId xmlns:a16="http://schemas.microsoft.com/office/drawing/2014/main" id="{5781E8B5-9D80-4892-9E26-1E37FB654141}"/>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0" name="直線コネクタ 499">
          <a:extLst>
            <a:ext uri="{FF2B5EF4-FFF2-40B4-BE49-F238E27FC236}">
              <a16:creationId xmlns:a16="http://schemas.microsoft.com/office/drawing/2014/main" id="{0CCC5639-8FE3-4202-A18E-D1B2E8ED78D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1" name="テキスト ボックス 500">
          <a:extLst>
            <a:ext uri="{FF2B5EF4-FFF2-40B4-BE49-F238E27FC236}">
              <a16:creationId xmlns:a16="http://schemas.microsoft.com/office/drawing/2014/main" id="{9DE83CD7-D932-451D-8104-CCCA50C673E9}"/>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2" name="直線コネクタ 501">
          <a:extLst>
            <a:ext uri="{FF2B5EF4-FFF2-40B4-BE49-F238E27FC236}">
              <a16:creationId xmlns:a16="http://schemas.microsoft.com/office/drawing/2014/main" id="{BA316A44-08FD-42A9-915E-C1B6B3DDC36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3" name="テキスト ボックス 502">
          <a:extLst>
            <a:ext uri="{FF2B5EF4-FFF2-40B4-BE49-F238E27FC236}">
              <a16:creationId xmlns:a16="http://schemas.microsoft.com/office/drawing/2014/main" id="{D07C91F3-AC45-4582-8342-C52E30C63C69}"/>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4" name="直線コネクタ 503">
          <a:extLst>
            <a:ext uri="{FF2B5EF4-FFF2-40B4-BE49-F238E27FC236}">
              <a16:creationId xmlns:a16="http://schemas.microsoft.com/office/drawing/2014/main" id="{37751AA4-00ED-4197-97CB-482A3419A2F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5" name="テキスト ボックス 504">
          <a:extLst>
            <a:ext uri="{FF2B5EF4-FFF2-40B4-BE49-F238E27FC236}">
              <a16:creationId xmlns:a16="http://schemas.microsoft.com/office/drawing/2014/main" id="{64CD2174-D46B-4FB2-B88B-489098961F8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4783BF38-5B96-4423-A834-9727037475C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0705F236-43E3-4F7F-B8FC-EC23EB4478F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AE6425A2-B967-42DA-8E63-9C4BFC2B796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35052</xdr:rowOff>
    </xdr:from>
    <xdr:to>
      <xdr:col>85</xdr:col>
      <xdr:colOff>126364</xdr:colOff>
      <xdr:row>41</xdr:row>
      <xdr:rowOff>101346</xdr:rowOff>
    </xdr:to>
    <xdr:cxnSp macro="">
      <xdr:nvCxnSpPr>
        <xdr:cNvPr id="509" name="直線コネクタ 508">
          <a:extLst>
            <a:ext uri="{FF2B5EF4-FFF2-40B4-BE49-F238E27FC236}">
              <a16:creationId xmlns:a16="http://schemas.microsoft.com/office/drawing/2014/main" id="{C255B421-5459-44A4-BB30-048733D29CE4}"/>
            </a:ext>
          </a:extLst>
        </xdr:cNvPr>
        <xdr:cNvCxnSpPr/>
      </xdr:nvCxnSpPr>
      <xdr:spPr>
        <a:xfrm flipV="1">
          <a:off x="16318864" y="5692902"/>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105173</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25C43C17-D49C-421C-B513-FC60F1B9ECE3}"/>
            </a:ext>
          </a:extLst>
        </xdr:cNvPr>
        <xdr:cNvSpPr txBox="1"/>
      </xdr:nvSpPr>
      <xdr:spPr>
        <a:xfrm>
          <a:off x="163576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101346</xdr:rowOff>
    </xdr:from>
    <xdr:to>
      <xdr:col>86</xdr:col>
      <xdr:colOff>25400</xdr:colOff>
      <xdr:row>41</xdr:row>
      <xdr:rowOff>101346</xdr:rowOff>
    </xdr:to>
    <xdr:cxnSp macro="">
      <xdr:nvCxnSpPr>
        <xdr:cNvPr id="511" name="直線コネクタ 510">
          <a:extLst>
            <a:ext uri="{FF2B5EF4-FFF2-40B4-BE49-F238E27FC236}">
              <a16:creationId xmlns:a16="http://schemas.microsoft.com/office/drawing/2014/main" id="{B85CA4AF-B040-4415-978E-02295828D69A}"/>
            </a:ext>
          </a:extLst>
        </xdr:cNvPr>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153179</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76C8278B-4989-4B17-9B8A-E3781184F1FE}"/>
            </a:ext>
          </a:extLst>
        </xdr:cNvPr>
        <xdr:cNvSpPr txBox="1"/>
      </xdr:nvSpPr>
      <xdr:spPr>
        <a:xfrm>
          <a:off x="16357600" y="546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35052</xdr:rowOff>
    </xdr:from>
    <xdr:to>
      <xdr:col>86</xdr:col>
      <xdr:colOff>25400</xdr:colOff>
      <xdr:row>33</xdr:row>
      <xdr:rowOff>35052</xdr:rowOff>
    </xdr:to>
    <xdr:cxnSp macro="">
      <xdr:nvCxnSpPr>
        <xdr:cNvPr id="513" name="直線コネクタ 512">
          <a:extLst>
            <a:ext uri="{FF2B5EF4-FFF2-40B4-BE49-F238E27FC236}">
              <a16:creationId xmlns:a16="http://schemas.microsoft.com/office/drawing/2014/main" id="{18BCF553-A556-4ADB-A453-F2A213B1AEEA}"/>
            </a:ext>
          </a:extLst>
        </xdr:cNvPr>
        <xdr:cNvCxnSpPr/>
      </xdr:nvCxnSpPr>
      <xdr:spPr>
        <a:xfrm>
          <a:off x="16230600" y="56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158005</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64208398-1C3A-4BD8-A087-6398179302CF}"/>
            </a:ext>
          </a:extLst>
        </xdr:cNvPr>
        <xdr:cNvSpPr txBox="1"/>
      </xdr:nvSpPr>
      <xdr:spPr>
        <a:xfrm>
          <a:off x="16357600" y="598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135128</xdr:rowOff>
    </xdr:from>
    <xdr:to>
      <xdr:col>85</xdr:col>
      <xdr:colOff>177800</xdr:colOff>
      <xdr:row>36</xdr:row>
      <xdr:rowOff>65278</xdr:rowOff>
    </xdr:to>
    <xdr:sp macro="" textlink="">
      <xdr:nvSpPr>
        <xdr:cNvPr id="515" name="フローチャート: 判断 514">
          <a:extLst>
            <a:ext uri="{FF2B5EF4-FFF2-40B4-BE49-F238E27FC236}">
              <a16:creationId xmlns:a16="http://schemas.microsoft.com/office/drawing/2014/main" id="{9AEE117F-4FC2-472F-BB76-04D5A9BD3142}"/>
            </a:ext>
          </a:extLst>
        </xdr:cNvPr>
        <xdr:cNvSpPr/>
      </xdr:nvSpPr>
      <xdr:spPr>
        <a:xfrm>
          <a:off x="162687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64262</xdr:rowOff>
    </xdr:from>
    <xdr:to>
      <xdr:col>81</xdr:col>
      <xdr:colOff>101600</xdr:colOff>
      <xdr:row>35</xdr:row>
      <xdr:rowOff>165862</xdr:rowOff>
    </xdr:to>
    <xdr:sp macro="" textlink="">
      <xdr:nvSpPr>
        <xdr:cNvPr id="516" name="フローチャート: 判断 515">
          <a:extLst>
            <a:ext uri="{FF2B5EF4-FFF2-40B4-BE49-F238E27FC236}">
              <a16:creationId xmlns:a16="http://schemas.microsoft.com/office/drawing/2014/main" id="{A705FAAA-7105-4498-B841-45CF001B889B}"/>
            </a:ext>
          </a:extLst>
        </xdr:cNvPr>
        <xdr:cNvSpPr/>
      </xdr:nvSpPr>
      <xdr:spPr>
        <a:xfrm>
          <a:off x="15430500" y="60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167132</xdr:rowOff>
    </xdr:from>
    <xdr:to>
      <xdr:col>76</xdr:col>
      <xdr:colOff>165100</xdr:colOff>
      <xdr:row>35</xdr:row>
      <xdr:rowOff>97282</xdr:rowOff>
    </xdr:to>
    <xdr:sp macro="" textlink="">
      <xdr:nvSpPr>
        <xdr:cNvPr id="517" name="フローチャート: 判断 516">
          <a:extLst>
            <a:ext uri="{FF2B5EF4-FFF2-40B4-BE49-F238E27FC236}">
              <a16:creationId xmlns:a16="http://schemas.microsoft.com/office/drawing/2014/main" id="{3D9DF06E-AE6F-443C-B1AB-036DBEA5C7F5}"/>
            </a:ext>
          </a:extLst>
        </xdr:cNvPr>
        <xdr:cNvSpPr/>
      </xdr:nvSpPr>
      <xdr:spPr>
        <a:xfrm>
          <a:off x="14541500" y="599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116840</xdr:rowOff>
    </xdr:from>
    <xdr:to>
      <xdr:col>72</xdr:col>
      <xdr:colOff>38100</xdr:colOff>
      <xdr:row>36</xdr:row>
      <xdr:rowOff>46990</xdr:rowOff>
    </xdr:to>
    <xdr:sp macro="" textlink="">
      <xdr:nvSpPr>
        <xdr:cNvPr id="518" name="フローチャート: 判断 517">
          <a:extLst>
            <a:ext uri="{FF2B5EF4-FFF2-40B4-BE49-F238E27FC236}">
              <a16:creationId xmlns:a16="http://schemas.microsoft.com/office/drawing/2014/main" id="{A196AB15-68EF-4586-8862-885FB8452145}"/>
            </a:ext>
          </a:extLst>
        </xdr:cNvPr>
        <xdr:cNvSpPr/>
      </xdr:nvSpPr>
      <xdr:spPr>
        <a:xfrm>
          <a:off x="13652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519" name="フローチャート: 判断 518">
          <a:extLst>
            <a:ext uri="{FF2B5EF4-FFF2-40B4-BE49-F238E27FC236}">
              <a16:creationId xmlns:a16="http://schemas.microsoft.com/office/drawing/2014/main" id="{29A8C83E-7D52-4807-88DE-E8AD6668FB73}"/>
            </a:ext>
          </a:extLst>
        </xdr:cNvPr>
        <xdr:cNvSpPr/>
      </xdr:nvSpPr>
      <xdr:spPr>
        <a:xfrm>
          <a:off x="12763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7A3842E8-447D-40B6-AAC3-7D7E945B65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DFAB9A0E-3171-49CE-83D2-FFD6C0E48E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469D51EA-34C9-4647-A692-21BC721596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4A01B9D-733A-4D54-AC16-C3A82B3FA91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F2643B5-754A-4389-80B7-57F083AFA8E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5" name="楕円 524">
          <a:extLst>
            <a:ext uri="{FF2B5EF4-FFF2-40B4-BE49-F238E27FC236}">
              <a16:creationId xmlns:a16="http://schemas.microsoft.com/office/drawing/2014/main" id="{9F795BE2-FC27-452C-9F75-9419E3D7A3CE}"/>
            </a:ext>
          </a:extLst>
        </xdr:cNvPr>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95267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881C38B0-F2BA-414C-8726-EA59AF89BC0D}"/>
            </a:ext>
          </a:extLst>
        </xdr:cNvPr>
        <xdr:cNvSpPr txBox="1"/>
      </xdr:nvSpPr>
      <xdr:spPr>
        <a:xfrm>
          <a:off x="16357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527" name="楕円 526">
          <a:extLst>
            <a:ext uri="{FF2B5EF4-FFF2-40B4-BE49-F238E27FC236}">
              <a16:creationId xmlns:a16="http://schemas.microsoft.com/office/drawing/2014/main" id="{3DA0372B-5936-4F93-AB45-15C52D2AE258}"/>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167640</xdr:rowOff>
    </xdr:to>
    <xdr:cxnSp macro="">
      <xdr:nvCxnSpPr>
        <xdr:cNvPr id="528" name="直線コネクタ 527">
          <a:extLst>
            <a:ext uri="{FF2B5EF4-FFF2-40B4-BE49-F238E27FC236}">
              <a16:creationId xmlns:a16="http://schemas.microsoft.com/office/drawing/2014/main" id="{E15AD704-19E4-4BE6-AD99-F2B5E046D183}"/>
            </a:ext>
          </a:extLst>
        </xdr:cNvPr>
        <xdr:cNvCxnSpPr/>
      </xdr:nvCxnSpPr>
      <xdr:spPr>
        <a:xfrm>
          <a:off x="15481300" y="641985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100838</xdr:rowOff>
    </xdr:from>
    <xdr:to>
      <xdr:col>76</xdr:col>
      <xdr:colOff>165100</xdr:colOff>
      <xdr:row>37</xdr:row>
      <xdr:rowOff>30988</xdr:rowOff>
    </xdr:to>
    <xdr:sp macro="" textlink="">
      <xdr:nvSpPr>
        <xdr:cNvPr id="529" name="楕円 528">
          <a:extLst>
            <a:ext uri="{FF2B5EF4-FFF2-40B4-BE49-F238E27FC236}">
              <a16:creationId xmlns:a16="http://schemas.microsoft.com/office/drawing/2014/main" id="{3C9F3F60-27AB-4BE7-89D9-6D06F37FC7E2}"/>
            </a:ext>
          </a:extLst>
        </xdr:cNvPr>
        <xdr:cNvSpPr/>
      </xdr:nvSpPr>
      <xdr:spPr>
        <a:xfrm>
          <a:off x="14541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151638</xdr:rowOff>
    </xdr:from>
    <xdr:to>
      <xdr:col>81</xdr:col>
      <xdr:colOff>50800</xdr:colOff>
      <xdr:row>37</xdr:row>
      <xdr:rowOff>76200</xdr:rowOff>
    </xdr:to>
    <xdr:cxnSp macro="">
      <xdr:nvCxnSpPr>
        <xdr:cNvPr id="530" name="直線コネクタ 529">
          <a:extLst>
            <a:ext uri="{FF2B5EF4-FFF2-40B4-BE49-F238E27FC236}">
              <a16:creationId xmlns:a16="http://schemas.microsoft.com/office/drawing/2014/main" id="{80CD921A-2FFC-45BC-9006-67468189293E}"/>
            </a:ext>
          </a:extLst>
        </xdr:cNvPr>
        <xdr:cNvCxnSpPr/>
      </xdr:nvCxnSpPr>
      <xdr:spPr>
        <a:xfrm>
          <a:off x="14592300" y="632383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11684</xdr:rowOff>
    </xdr:from>
    <xdr:to>
      <xdr:col>72</xdr:col>
      <xdr:colOff>38100</xdr:colOff>
      <xdr:row>36</xdr:row>
      <xdr:rowOff>113284</xdr:rowOff>
    </xdr:to>
    <xdr:sp macro="" textlink="">
      <xdr:nvSpPr>
        <xdr:cNvPr id="531" name="楕円 530">
          <a:extLst>
            <a:ext uri="{FF2B5EF4-FFF2-40B4-BE49-F238E27FC236}">
              <a16:creationId xmlns:a16="http://schemas.microsoft.com/office/drawing/2014/main" id="{600D9561-1E8E-451F-9CCD-70AAF9CCE846}"/>
            </a:ext>
          </a:extLst>
        </xdr:cNvPr>
        <xdr:cNvSpPr/>
      </xdr:nvSpPr>
      <xdr:spPr>
        <a:xfrm>
          <a:off x="13652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62484</xdr:rowOff>
    </xdr:from>
    <xdr:to>
      <xdr:col>76</xdr:col>
      <xdr:colOff>114300</xdr:colOff>
      <xdr:row>36</xdr:row>
      <xdr:rowOff>151638</xdr:rowOff>
    </xdr:to>
    <xdr:cxnSp macro="">
      <xdr:nvCxnSpPr>
        <xdr:cNvPr id="532" name="直線コネクタ 531">
          <a:extLst>
            <a:ext uri="{FF2B5EF4-FFF2-40B4-BE49-F238E27FC236}">
              <a16:creationId xmlns:a16="http://schemas.microsoft.com/office/drawing/2014/main" id="{EE569323-E5AD-4C89-A4DC-04A29271396D}"/>
            </a:ext>
          </a:extLst>
        </xdr:cNvPr>
        <xdr:cNvCxnSpPr/>
      </xdr:nvCxnSpPr>
      <xdr:spPr>
        <a:xfrm>
          <a:off x="13703300" y="6234684"/>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91694</xdr:rowOff>
    </xdr:from>
    <xdr:to>
      <xdr:col>67</xdr:col>
      <xdr:colOff>101600</xdr:colOff>
      <xdr:row>36</xdr:row>
      <xdr:rowOff>21844</xdr:rowOff>
    </xdr:to>
    <xdr:sp macro="" textlink="">
      <xdr:nvSpPr>
        <xdr:cNvPr id="533" name="楕円 532">
          <a:extLst>
            <a:ext uri="{FF2B5EF4-FFF2-40B4-BE49-F238E27FC236}">
              <a16:creationId xmlns:a16="http://schemas.microsoft.com/office/drawing/2014/main" id="{174209FE-3095-498A-97F8-257611E7B947}"/>
            </a:ext>
          </a:extLst>
        </xdr:cNvPr>
        <xdr:cNvSpPr/>
      </xdr:nvSpPr>
      <xdr:spPr>
        <a:xfrm>
          <a:off x="12763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142494</xdr:rowOff>
    </xdr:from>
    <xdr:to>
      <xdr:col>71</xdr:col>
      <xdr:colOff>177800</xdr:colOff>
      <xdr:row>36</xdr:row>
      <xdr:rowOff>62484</xdr:rowOff>
    </xdr:to>
    <xdr:cxnSp macro="">
      <xdr:nvCxnSpPr>
        <xdr:cNvPr id="534" name="直線コネクタ 533">
          <a:extLst>
            <a:ext uri="{FF2B5EF4-FFF2-40B4-BE49-F238E27FC236}">
              <a16:creationId xmlns:a16="http://schemas.microsoft.com/office/drawing/2014/main" id="{E52E6032-9AF5-48E0-92BA-C8A57CEAB2B4}"/>
            </a:ext>
          </a:extLst>
        </xdr:cNvPr>
        <xdr:cNvCxnSpPr/>
      </xdr:nvCxnSpPr>
      <xdr:spPr>
        <a:xfrm>
          <a:off x="12814300" y="61432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10939</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48DED11F-1101-4AC6-8F27-099A589DF7CC}"/>
            </a:ext>
          </a:extLst>
        </xdr:cNvPr>
        <xdr:cNvSpPr txBox="1"/>
      </xdr:nvSpPr>
      <xdr:spPr>
        <a:xfrm>
          <a:off x="152660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113809</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99CEC8AE-B93E-4962-828D-BE6817E71311}"/>
            </a:ext>
          </a:extLst>
        </xdr:cNvPr>
        <xdr:cNvSpPr txBox="1"/>
      </xdr:nvSpPr>
      <xdr:spPr>
        <a:xfrm>
          <a:off x="143897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63517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B03ECAC7-55C6-4D02-AD36-F73BE7E71DB0}"/>
            </a:ext>
          </a:extLst>
        </xdr:cNvPr>
        <xdr:cNvSpPr txBox="1"/>
      </xdr:nvSpPr>
      <xdr:spPr>
        <a:xfrm>
          <a:off x="13500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12971</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3548793A-9A01-4D1D-817E-0C5BAF209E92}"/>
            </a:ext>
          </a:extLst>
        </xdr:cNvPr>
        <xdr:cNvSpPr txBox="1"/>
      </xdr:nvSpPr>
      <xdr:spPr>
        <a:xfrm>
          <a:off x="12611744"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118127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80F16B0-4335-47C2-9945-181E14D8C5B2}"/>
            </a:ext>
          </a:extLst>
        </xdr:cNvPr>
        <xdr:cNvSpPr txBox="1"/>
      </xdr:nvSpPr>
      <xdr:spPr>
        <a:xfrm>
          <a:off x="15266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22115</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EB2F73E9-9B53-4B21-A43C-4EB4A0356485}"/>
            </a:ext>
          </a:extLst>
        </xdr:cNvPr>
        <xdr:cNvSpPr txBox="1"/>
      </xdr:nvSpPr>
      <xdr:spPr>
        <a:xfrm>
          <a:off x="14389744" y="636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104411</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5A779E00-9489-4871-B66D-9834A25B5F47}"/>
            </a:ext>
          </a:extLst>
        </xdr:cNvPr>
        <xdr:cNvSpPr txBox="1"/>
      </xdr:nvSpPr>
      <xdr:spPr>
        <a:xfrm>
          <a:off x="13500744" y="627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38371</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4F4CD37D-B6E8-4162-9604-6031498E8602}"/>
            </a:ext>
          </a:extLst>
        </xdr:cNvPr>
        <xdr:cNvSpPr txBox="1"/>
      </xdr:nvSpPr>
      <xdr:spPr>
        <a:xfrm>
          <a:off x="12611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A6E40F5A-4B3F-4B7E-8AFA-7CA7D293678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E1464C9D-27F4-431B-85AF-AB22C8F2FC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6732AD18-4635-4DDA-B9A2-FDF9D267E6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92CB9089-1998-4F96-8BD1-F7D0396B84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CBFD38FE-D26F-46C0-9A36-A657206BFE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FCC9E751-FDF9-4532-9101-AD722F68B0E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A7DFC282-4BF3-4B16-B332-857E78AC50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A804693-0ADA-4CA9-9F85-EC69916BCA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FEAFE5AA-D79F-494F-9E1E-F5A1975D7B4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35C48C0D-C003-48EA-B53B-101C473541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3" name="直線コネクタ 552">
          <a:extLst>
            <a:ext uri="{FF2B5EF4-FFF2-40B4-BE49-F238E27FC236}">
              <a16:creationId xmlns:a16="http://schemas.microsoft.com/office/drawing/2014/main" id="{553A6B07-EAAE-4EFD-AA8A-685A5558204D}"/>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4" name="テキスト ボックス 553">
          <a:extLst>
            <a:ext uri="{FF2B5EF4-FFF2-40B4-BE49-F238E27FC236}">
              <a16:creationId xmlns:a16="http://schemas.microsoft.com/office/drawing/2014/main" id="{D3047D54-CA2E-44CF-A812-4F3C2FEB7DC6}"/>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a:extLst>
            <a:ext uri="{FF2B5EF4-FFF2-40B4-BE49-F238E27FC236}">
              <a16:creationId xmlns:a16="http://schemas.microsoft.com/office/drawing/2014/main" id="{BA9BF757-3FC4-4387-B7D9-E13F0A8EC19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6" name="テキスト ボックス 555">
          <a:extLst>
            <a:ext uri="{FF2B5EF4-FFF2-40B4-BE49-F238E27FC236}">
              <a16:creationId xmlns:a16="http://schemas.microsoft.com/office/drawing/2014/main" id="{813894FE-4496-4EA2-ABEB-016CF16C655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7" name="直線コネクタ 556">
          <a:extLst>
            <a:ext uri="{FF2B5EF4-FFF2-40B4-BE49-F238E27FC236}">
              <a16:creationId xmlns:a16="http://schemas.microsoft.com/office/drawing/2014/main" id="{968A0AE8-1C64-4261-8551-EB2B3CA5E58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8" name="テキスト ボックス 557">
          <a:extLst>
            <a:ext uri="{FF2B5EF4-FFF2-40B4-BE49-F238E27FC236}">
              <a16:creationId xmlns:a16="http://schemas.microsoft.com/office/drawing/2014/main" id="{0F4D18E6-59FB-42B6-9ECE-8C3185DB6AE2}"/>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9" name="直線コネクタ 558">
          <a:extLst>
            <a:ext uri="{FF2B5EF4-FFF2-40B4-BE49-F238E27FC236}">
              <a16:creationId xmlns:a16="http://schemas.microsoft.com/office/drawing/2014/main" id="{B5DA4ECB-1AA3-4666-8906-248E317D84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0" name="テキスト ボックス 559">
          <a:extLst>
            <a:ext uri="{FF2B5EF4-FFF2-40B4-BE49-F238E27FC236}">
              <a16:creationId xmlns:a16="http://schemas.microsoft.com/office/drawing/2014/main" id="{5345426A-A0FD-4480-B17E-D07B4D347FA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1" name="【一般廃棄物処理施設】&#10;一人当たり有形固定資産（償却資産）額グラフ枠">
          <a:extLst>
            <a:ext uri="{FF2B5EF4-FFF2-40B4-BE49-F238E27FC236}">
              <a16:creationId xmlns:a16="http://schemas.microsoft.com/office/drawing/2014/main" id="{8986D3AF-AA10-416D-BB9F-4F8FEEC7C0A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2" name="直線コネクタ 561">
          <a:extLst>
            <a:ext uri="{FF2B5EF4-FFF2-40B4-BE49-F238E27FC236}">
              <a16:creationId xmlns:a16="http://schemas.microsoft.com/office/drawing/2014/main" id="{E682AECA-13CD-4B89-A6CB-E10010790238}"/>
            </a:ext>
          </a:extLst>
        </xdr:cNvPr>
        <xdr:cNvCxnSpPr/>
      </xdr:nvCxnSpPr>
      <xdr:spPr>
        <a:xfrm flipV="1">
          <a:off x="22160864" y="5834543"/>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563" name="【一般廃棄物処理施設】&#10;一人当たり有形固定資産（償却資産）額最小値テキスト">
          <a:extLst>
            <a:ext uri="{FF2B5EF4-FFF2-40B4-BE49-F238E27FC236}">
              <a16:creationId xmlns:a16="http://schemas.microsoft.com/office/drawing/2014/main" id="{AB03A72A-5698-40FC-8201-EFBF220FF6D6}"/>
            </a:ext>
          </a:extLst>
        </xdr:cNvPr>
        <xdr:cNvSpPr txBox="1"/>
      </xdr:nvSpPr>
      <xdr:spPr>
        <a:xfrm>
          <a:off x="22199600" y="704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4" name="直線コネクタ 563">
          <a:extLst>
            <a:ext uri="{FF2B5EF4-FFF2-40B4-BE49-F238E27FC236}">
              <a16:creationId xmlns:a16="http://schemas.microsoft.com/office/drawing/2014/main" id="{344A38BC-D7DD-4F10-BB08-F2C067D9FE64}"/>
            </a:ext>
          </a:extLst>
        </xdr:cNvPr>
        <xdr:cNvCxnSpPr/>
      </xdr:nvCxnSpPr>
      <xdr:spPr>
        <a:xfrm>
          <a:off x="22072600" y="703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565" name="【一般廃棄物処理施設】&#10;一人当たり有形固定資産（償却資産）額最大値テキスト">
          <a:extLst>
            <a:ext uri="{FF2B5EF4-FFF2-40B4-BE49-F238E27FC236}">
              <a16:creationId xmlns:a16="http://schemas.microsoft.com/office/drawing/2014/main" id="{7B2DD9DF-55B1-410F-B975-E0A3C3FA9E9C}"/>
            </a:ext>
          </a:extLst>
        </xdr:cNvPr>
        <xdr:cNvSpPr txBox="1"/>
      </xdr:nvSpPr>
      <xdr:spPr>
        <a:xfrm>
          <a:off x="22199600" y="56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6" name="直線コネクタ 565">
          <a:extLst>
            <a:ext uri="{FF2B5EF4-FFF2-40B4-BE49-F238E27FC236}">
              <a16:creationId xmlns:a16="http://schemas.microsoft.com/office/drawing/2014/main" id="{CE7F11AE-1C0B-4CE9-8193-005E4C390A32}"/>
            </a:ext>
          </a:extLst>
        </xdr:cNvPr>
        <xdr:cNvCxnSpPr/>
      </xdr:nvCxnSpPr>
      <xdr:spPr>
        <a:xfrm>
          <a:off x="22072600" y="583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149011</xdr:rowOff>
    </xdr:from>
    <xdr:ext cx="534377" cy="259045"/>
    <xdr:sp macro="" textlink="">
      <xdr:nvSpPr>
        <xdr:cNvPr id="567" name="【一般廃棄物処理施設】&#10;一人当たり有形固定資産（償却資産）額平均値テキスト">
          <a:extLst>
            <a:ext uri="{FF2B5EF4-FFF2-40B4-BE49-F238E27FC236}">
              <a16:creationId xmlns:a16="http://schemas.microsoft.com/office/drawing/2014/main" id="{AB0173F4-FF0B-488E-903A-7F060C6829E9}"/>
            </a:ext>
          </a:extLst>
        </xdr:cNvPr>
        <xdr:cNvSpPr txBox="1"/>
      </xdr:nvSpPr>
      <xdr:spPr>
        <a:xfrm>
          <a:off x="22199600" y="6492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568" name="フローチャート: 判断 567">
          <a:extLst>
            <a:ext uri="{FF2B5EF4-FFF2-40B4-BE49-F238E27FC236}">
              <a16:creationId xmlns:a16="http://schemas.microsoft.com/office/drawing/2014/main" id="{6F8149CC-35B3-45E2-B391-3060015FA770}"/>
            </a:ext>
          </a:extLst>
        </xdr:cNvPr>
        <xdr:cNvSpPr/>
      </xdr:nvSpPr>
      <xdr:spPr>
        <a:xfrm>
          <a:off x="22110700" y="651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569" name="フローチャート: 判断 568">
          <a:extLst>
            <a:ext uri="{FF2B5EF4-FFF2-40B4-BE49-F238E27FC236}">
              <a16:creationId xmlns:a16="http://schemas.microsoft.com/office/drawing/2014/main" id="{4D90E331-B99D-4542-986E-AC3A790869D2}"/>
            </a:ext>
          </a:extLst>
        </xdr:cNvPr>
        <xdr:cNvSpPr/>
      </xdr:nvSpPr>
      <xdr:spPr>
        <a:xfrm>
          <a:off x="212725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macro="" textlink="">
      <xdr:nvSpPr>
        <xdr:cNvPr id="570" name="フローチャート: 判断 569">
          <a:extLst>
            <a:ext uri="{FF2B5EF4-FFF2-40B4-BE49-F238E27FC236}">
              <a16:creationId xmlns:a16="http://schemas.microsoft.com/office/drawing/2014/main" id="{B6931BC1-BC6A-410F-9869-9AAD5033E02A}"/>
            </a:ext>
          </a:extLst>
        </xdr:cNvPr>
        <xdr:cNvSpPr/>
      </xdr:nvSpPr>
      <xdr:spPr>
        <a:xfrm>
          <a:off x="20383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macro="" textlink="">
      <xdr:nvSpPr>
        <xdr:cNvPr id="571" name="フローチャート: 判断 570">
          <a:extLst>
            <a:ext uri="{FF2B5EF4-FFF2-40B4-BE49-F238E27FC236}">
              <a16:creationId xmlns:a16="http://schemas.microsoft.com/office/drawing/2014/main" id="{FA73C7FC-BA60-42F1-83D1-42A4273D4ED1}"/>
            </a:ext>
          </a:extLst>
        </xdr:cNvPr>
        <xdr:cNvSpPr/>
      </xdr:nvSpPr>
      <xdr:spPr>
        <a:xfrm>
          <a:off x="19494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46386</xdr:rowOff>
    </xdr:from>
    <xdr:to>
      <xdr:col>98</xdr:col>
      <xdr:colOff>38100</xdr:colOff>
      <xdr:row>38</xdr:row>
      <xdr:rowOff>147986</xdr:rowOff>
    </xdr:to>
    <xdr:sp macro="" textlink="">
      <xdr:nvSpPr>
        <xdr:cNvPr id="572" name="フローチャート: 判断 571">
          <a:extLst>
            <a:ext uri="{FF2B5EF4-FFF2-40B4-BE49-F238E27FC236}">
              <a16:creationId xmlns:a16="http://schemas.microsoft.com/office/drawing/2014/main" id="{5220672E-C89B-4396-9DE1-C044B52D5836}"/>
            </a:ext>
          </a:extLst>
        </xdr:cNvPr>
        <xdr:cNvSpPr/>
      </xdr:nvSpPr>
      <xdr:spPr>
        <a:xfrm>
          <a:off x="18605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E41CC389-4E91-4E5E-95B2-8B0D73FA9D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151B7AF9-46F4-46FE-B63F-AF5536C14D6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E06311EE-8DDE-4065-8CED-B921508C0B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CB74346B-32EA-4E60-8BC2-4B329F4EAA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CC92C833-D593-472E-BD2A-95CF808BC90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127887</xdr:rowOff>
    </xdr:from>
    <xdr:to>
      <xdr:col>116</xdr:col>
      <xdr:colOff>114300</xdr:colOff>
      <xdr:row>38</xdr:row>
      <xdr:rowOff>58037</xdr:rowOff>
    </xdr:to>
    <xdr:sp macro="" textlink="">
      <xdr:nvSpPr>
        <xdr:cNvPr id="578" name="楕円 577">
          <a:extLst>
            <a:ext uri="{FF2B5EF4-FFF2-40B4-BE49-F238E27FC236}">
              <a16:creationId xmlns:a16="http://schemas.microsoft.com/office/drawing/2014/main" id="{039BF53C-2256-49DB-BCD3-472F832B4CD8}"/>
            </a:ext>
          </a:extLst>
        </xdr:cNvPr>
        <xdr:cNvSpPr/>
      </xdr:nvSpPr>
      <xdr:spPr>
        <a:xfrm>
          <a:off x="22110700" y="64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150764</xdr:rowOff>
    </xdr:from>
    <xdr:ext cx="534377" cy="259045"/>
    <xdr:sp macro="" textlink="">
      <xdr:nvSpPr>
        <xdr:cNvPr id="579" name="【一般廃棄物処理施設】&#10;一人当たり有形固定資産（償却資産）額該当値テキスト">
          <a:extLst>
            <a:ext uri="{FF2B5EF4-FFF2-40B4-BE49-F238E27FC236}">
              <a16:creationId xmlns:a16="http://schemas.microsoft.com/office/drawing/2014/main" id="{01E5FF4F-1F25-4EBE-80A6-D2060B29C947}"/>
            </a:ext>
          </a:extLst>
        </xdr:cNvPr>
        <xdr:cNvSpPr txBox="1"/>
      </xdr:nvSpPr>
      <xdr:spPr>
        <a:xfrm>
          <a:off x="22199600" y="632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128562</xdr:rowOff>
    </xdr:from>
    <xdr:to>
      <xdr:col>112</xdr:col>
      <xdr:colOff>38100</xdr:colOff>
      <xdr:row>38</xdr:row>
      <xdr:rowOff>58711</xdr:rowOff>
    </xdr:to>
    <xdr:sp macro="" textlink="">
      <xdr:nvSpPr>
        <xdr:cNvPr id="580" name="楕円 579">
          <a:extLst>
            <a:ext uri="{FF2B5EF4-FFF2-40B4-BE49-F238E27FC236}">
              <a16:creationId xmlns:a16="http://schemas.microsoft.com/office/drawing/2014/main" id="{CD3E8BEC-165B-44C7-88B0-986C4F70ACE9}"/>
            </a:ext>
          </a:extLst>
        </xdr:cNvPr>
        <xdr:cNvSpPr/>
      </xdr:nvSpPr>
      <xdr:spPr>
        <a:xfrm>
          <a:off x="21272500" y="6472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7237</xdr:rowOff>
    </xdr:from>
    <xdr:to>
      <xdr:col>116</xdr:col>
      <xdr:colOff>63500</xdr:colOff>
      <xdr:row>38</xdr:row>
      <xdr:rowOff>7911</xdr:rowOff>
    </xdr:to>
    <xdr:cxnSp macro="">
      <xdr:nvCxnSpPr>
        <xdr:cNvPr id="581" name="直線コネクタ 580">
          <a:extLst>
            <a:ext uri="{FF2B5EF4-FFF2-40B4-BE49-F238E27FC236}">
              <a16:creationId xmlns:a16="http://schemas.microsoft.com/office/drawing/2014/main" id="{3FF266B9-2B9E-4081-8DFA-714001771935}"/>
            </a:ext>
          </a:extLst>
        </xdr:cNvPr>
        <xdr:cNvCxnSpPr/>
      </xdr:nvCxnSpPr>
      <xdr:spPr>
        <a:xfrm flipV="1">
          <a:off x="21323300" y="6522337"/>
          <a:ext cx="8382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130150</xdr:rowOff>
    </xdr:from>
    <xdr:to>
      <xdr:col>107</xdr:col>
      <xdr:colOff>101600</xdr:colOff>
      <xdr:row>38</xdr:row>
      <xdr:rowOff>60300</xdr:rowOff>
    </xdr:to>
    <xdr:sp macro="" textlink="">
      <xdr:nvSpPr>
        <xdr:cNvPr id="582" name="楕円 581">
          <a:extLst>
            <a:ext uri="{FF2B5EF4-FFF2-40B4-BE49-F238E27FC236}">
              <a16:creationId xmlns:a16="http://schemas.microsoft.com/office/drawing/2014/main" id="{61544D55-E7EB-48CD-8391-17FFB5111D45}"/>
            </a:ext>
          </a:extLst>
        </xdr:cNvPr>
        <xdr:cNvSpPr/>
      </xdr:nvSpPr>
      <xdr:spPr>
        <a:xfrm>
          <a:off x="20383500" y="64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7911</xdr:rowOff>
    </xdr:from>
    <xdr:to>
      <xdr:col>111</xdr:col>
      <xdr:colOff>177800</xdr:colOff>
      <xdr:row>38</xdr:row>
      <xdr:rowOff>9500</xdr:rowOff>
    </xdr:to>
    <xdr:cxnSp macro="">
      <xdr:nvCxnSpPr>
        <xdr:cNvPr id="583" name="直線コネクタ 582">
          <a:extLst>
            <a:ext uri="{FF2B5EF4-FFF2-40B4-BE49-F238E27FC236}">
              <a16:creationId xmlns:a16="http://schemas.microsoft.com/office/drawing/2014/main" id="{A3B3CEBC-9251-4204-86F2-0FF9302F0680}"/>
            </a:ext>
          </a:extLst>
        </xdr:cNvPr>
        <xdr:cNvCxnSpPr/>
      </xdr:nvCxnSpPr>
      <xdr:spPr>
        <a:xfrm flipV="1">
          <a:off x="20434300" y="6523011"/>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134871</xdr:rowOff>
    </xdr:from>
    <xdr:to>
      <xdr:col>102</xdr:col>
      <xdr:colOff>165100</xdr:colOff>
      <xdr:row>38</xdr:row>
      <xdr:rowOff>65021</xdr:rowOff>
    </xdr:to>
    <xdr:sp macro="" textlink="">
      <xdr:nvSpPr>
        <xdr:cNvPr id="584" name="楕円 583">
          <a:extLst>
            <a:ext uri="{FF2B5EF4-FFF2-40B4-BE49-F238E27FC236}">
              <a16:creationId xmlns:a16="http://schemas.microsoft.com/office/drawing/2014/main" id="{FBC5DD25-AD1C-4D3A-8720-9D826BF2EF2C}"/>
            </a:ext>
          </a:extLst>
        </xdr:cNvPr>
        <xdr:cNvSpPr/>
      </xdr:nvSpPr>
      <xdr:spPr>
        <a:xfrm>
          <a:off x="19494500" y="64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9500</xdr:rowOff>
    </xdr:from>
    <xdr:to>
      <xdr:col>107</xdr:col>
      <xdr:colOff>50800</xdr:colOff>
      <xdr:row>38</xdr:row>
      <xdr:rowOff>14221</xdr:rowOff>
    </xdr:to>
    <xdr:cxnSp macro="">
      <xdr:nvCxnSpPr>
        <xdr:cNvPr id="585" name="直線コネクタ 584">
          <a:extLst>
            <a:ext uri="{FF2B5EF4-FFF2-40B4-BE49-F238E27FC236}">
              <a16:creationId xmlns:a16="http://schemas.microsoft.com/office/drawing/2014/main" id="{EC65DEA9-18C0-4387-B4DB-3182972029E7}"/>
            </a:ext>
          </a:extLst>
        </xdr:cNvPr>
        <xdr:cNvCxnSpPr/>
      </xdr:nvCxnSpPr>
      <xdr:spPr>
        <a:xfrm flipV="1">
          <a:off x="19545300" y="6524600"/>
          <a:ext cx="889000" cy="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137951</xdr:rowOff>
    </xdr:from>
    <xdr:to>
      <xdr:col>98</xdr:col>
      <xdr:colOff>38100</xdr:colOff>
      <xdr:row>38</xdr:row>
      <xdr:rowOff>68101</xdr:rowOff>
    </xdr:to>
    <xdr:sp macro="" textlink="">
      <xdr:nvSpPr>
        <xdr:cNvPr id="586" name="楕円 585">
          <a:extLst>
            <a:ext uri="{FF2B5EF4-FFF2-40B4-BE49-F238E27FC236}">
              <a16:creationId xmlns:a16="http://schemas.microsoft.com/office/drawing/2014/main" id="{445DE622-0440-4049-8621-93E1D6F1E756}"/>
            </a:ext>
          </a:extLst>
        </xdr:cNvPr>
        <xdr:cNvSpPr/>
      </xdr:nvSpPr>
      <xdr:spPr>
        <a:xfrm>
          <a:off x="18605500" y="648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14221</xdr:rowOff>
    </xdr:from>
    <xdr:to>
      <xdr:col>102</xdr:col>
      <xdr:colOff>114300</xdr:colOff>
      <xdr:row>38</xdr:row>
      <xdr:rowOff>17301</xdr:rowOff>
    </xdr:to>
    <xdr:cxnSp macro="">
      <xdr:nvCxnSpPr>
        <xdr:cNvPr id="587" name="直線コネクタ 586">
          <a:extLst>
            <a:ext uri="{FF2B5EF4-FFF2-40B4-BE49-F238E27FC236}">
              <a16:creationId xmlns:a16="http://schemas.microsoft.com/office/drawing/2014/main" id="{06BDA206-A6A2-4AE6-B629-9E288E7C15E5}"/>
            </a:ext>
          </a:extLst>
        </xdr:cNvPr>
        <xdr:cNvCxnSpPr/>
      </xdr:nvCxnSpPr>
      <xdr:spPr>
        <a:xfrm flipV="1">
          <a:off x="18656300" y="6529321"/>
          <a:ext cx="8890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92764</xdr:rowOff>
    </xdr:from>
    <xdr:ext cx="534377" cy="259045"/>
    <xdr:sp macro="" textlink="">
      <xdr:nvSpPr>
        <xdr:cNvPr id="588" name="n_1aveValue【一般廃棄物処理施設】&#10;一人当たり有形固定資産（償却資産）額">
          <a:extLst>
            <a:ext uri="{FF2B5EF4-FFF2-40B4-BE49-F238E27FC236}">
              <a16:creationId xmlns:a16="http://schemas.microsoft.com/office/drawing/2014/main" id="{2D4CC4C7-4233-4908-91DF-CE97236E4AB8}"/>
            </a:ext>
          </a:extLst>
        </xdr:cNvPr>
        <xdr:cNvSpPr txBox="1"/>
      </xdr:nvSpPr>
      <xdr:spPr>
        <a:xfrm>
          <a:off x="21043411" y="660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105983</xdr:rowOff>
    </xdr:from>
    <xdr:ext cx="534377" cy="259045"/>
    <xdr:sp macro="" textlink="">
      <xdr:nvSpPr>
        <xdr:cNvPr id="589" name="n_2aveValue【一般廃棄物処理施設】&#10;一人当たり有形固定資産（償却資産）額">
          <a:extLst>
            <a:ext uri="{FF2B5EF4-FFF2-40B4-BE49-F238E27FC236}">
              <a16:creationId xmlns:a16="http://schemas.microsoft.com/office/drawing/2014/main" id="{F373366F-77B9-4DC6-B7D1-F145CC413102}"/>
            </a:ext>
          </a:extLst>
        </xdr:cNvPr>
        <xdr:cNvSpPr txBox="1"/>
      </xdr:nvSpPr>
      <xdr:spPr>
        <a:xfrm>
          <a:off x="20167111" y="66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130397</xdr:rowOff>
    </xdr:from>
    <xdr:ext cx="534377" cy="259045"/>
    <xdr:sp macro="" textlink="">
      <xdr:nvSpPr>
        <xdr:cNvPr id="590" name="n_3aveValue【一般廃棄物処理施設】&#10;一人当たり有形固定資産（償却資産）額">
          <a:extLst>
            <a:ext uri="{FF2B5EF4-FFF2-40B4-BE49-F238E27FC236}">
              <a16:creationId xmlns:a16="http://schemas.microsoft.com/office/drawing/2014/main" id="{23DE3759-511D-4BD4-AFEB-854FC53914AD}"/>
            </a:ext>
          </a:extLst>
        </xdr:cNvPr>
        <xdr:cNvSpPr txBox="1"/>
      </xdr:nvSpPr>
      <xdr:spPr>
        <a:xfrm>
          <a:off x="19278111" y="664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139113</xdr:rowOff>
    </xdr:from>
    <xdr:ext cx="534377" cy="259045"/>
    <xdr:sp macro="" textlink="">
      <xdr:nvSpPr>
        <xdr:cNvPr id="591" name="n_4aveValue【一般廃棄物処理施設】&#10;一人当たり有形固定資産（償却資産）額">
          <a:extLst>
            <a:ext uri="{FF2B5EF4-FFF2-40B4-BE49-F238E27FC236}">
              <a16:creationId xmlns:a16="http://schemas.microsoft.com/office/drawing/2014/main" id="{D0F778F7-9249-4BD0-B6D1-300398BD7D09}"/>
            </a:ext>
          </a:extLst>
        </xdr:cNvPr>
        <xdr:cNvSpPr txBox="1"/>
      </xdr:nvSpPr>
      <xdr:spPr>
        <a:xfrm>
          <a:off x="18389111" y="66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75239</xdr:rowOff>
    </xdr:from>
    <xdr:ext cx="534377" cy="259045"/>
    <xdr:sp macro="" textlink="">
      <xdr:nvSpPr>
        <xdr:cNvPr id="592" name="n_1mainValue【一般廃棄物処理施設】&#10;一人当たり有形固定資産（償却資産）額">
          <a:extLst>
            <a:ext uri="{FF2B5EF4-FFF2-40B4-BE49-F238E27FC236}">
              <a16:creationId xmlns:a16="http://schemas.microsoft.com/office/drawing/2014/main" id="{ED567F09-2019-470F-9210-E53EFAF127EB}"/>
            </a:ext>
          </a:extLst>
        </xdr:cNvPr>
        <xdr:cNvSpPr txBox="1"/>
      </xdr:nvSpPr>
      <xdr:spPr>
        <a:xfrm>
          <a:off x="21043411" y="62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76827</xdr:rowOff>
    </xdr:from>
    <xdr:ext cx="534377" cy="259045"/>
    <xdr:sp macro="" textlink="">
      <xdr:nvSpPr>
        <xdr:cNvPr id="593" name="n_2mainValue【一般廃棄物処理施設】&#10;一人当たり有形固定資産（償却資産）額">
          <a:extLst>
            <a:ext uri="{FF2B5EF4-FFF2-40B4-BE49-F238E27FC236}">
              <a16:creationId xmlns:a16="http://schemas.microsoft.com/office/drawing/2014/main" id="{C070DF80-198E-4689-8235-C842F28E85F3}"/>
            </a:ext>
          </a:extLst>
        </xdr:cNvPr>
        <xdr:cNvSpPr txBox="1"/>
      </xdr:nvSpPr>
      <xdr:spPr>
        <a:xfrm>
          <a:off x="20167111" y="62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81548</xdr:rowOff>
    </xdr:from>
    <xdr:ext cx="534377" cy="259045"/>
    <xdr:sp macro="" textlink="">
      <xdr:nvSpPr>
        <xdr:cNvPr id="594" name="n_3mainValue【一般廃棄物処理施設】&#10;一人当たり有形固定資産（償却資産）額">
          <a:extLst>
            <a:ext uri="{FF2B5EF4-FFF2-40B4-BE49-F238E27FC236}">
              <a16:creationId xmlns:a16="http://schemas.microsoft.com/office/drawing/2014/main" id="{241C5A7F-5C19-44C5-986A-834BFE86E6FC}"/>
            </a:ext>
          </a:extLst>
        </xdr:cNvPr>
        <xdr:cNvSpPr txBox="1"/>
      </xdr:nvSpPr>
      <xdr:spPr>
        <a:xfrm>
          <a:off x="19278111" y="625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84628</xdr:rowOff>
    </xdr:from>
    <xdr:ext cx="534377" cy="259045"/>
    <xdr:sp macro="" textlink="">
      <xdr:nvSpPr>
        <xdr:cNvPr id="595" name="n_4mainValue【一般廃棄物処理施設】&#10;一人当たり有形固定資産（償却資産）額">
          <a:extLst>
            <a:ext uri="{FF2B5EF4-FFF2-40B4-BE49-F238E27FC236}">
              <a16:creationId xmlns:a16="http://schemas.microsoft.com/office/drawing/2014/main" id="{7EC7206A-E6BE-4D77-8A84-408F82AFD280}"/>
            </a:ext>
          </a:extLst>
        </xdr:cNvPr>
        <xdr:cNvSpPr txBox="1"/>
      </xdr:nvSpPr>
      <xdr:spPr>
        <a:xfrm>
          <a:off x="18389111" y="625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a:extLst>
            <a:ext uri="{FF2B5EF4-FFF2-40B4-BE49-F238E27FC236}">
              <a16:creationId xmlns:a16="http://schemas.microsoft.com/office/drawing/2014/main" id="{D35B9DDF-603A-4052-B0F7-8D4A85C146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a:extLst>
            <a:ext uri="{FF2B5EF4-FFF2-40B4-BE49-F238E27FC236}">
              <a16:creationId xmlns:a16="http://schemas.microsoft.com/office/drawing/2014/main" id="{C6CAA451-DAD4-4EBF-9711-5ACD874CB2F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a:extLst>
            <a:ext uri="{FF2B5EF4-FFF2-40B4-BE49-F238E27FC236}">
              <a16:creationId xmlns:a16="http://schemas.microsoft.com/office/drawing/2014/main" id="{6FBFBAB4-36A1-484D-94AD-05282CF0AC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a:extLst>
            <a:ext uri="{FF2B5EF4-FFF2-40B4-BE49-F238E27FC236}">
              <a16:creationId xmlns:a16="http://schemas.microsoft.com/office/drawing/2014/main" id="{74300D6F-1965-4C41-BA94-4AC1C0CBE74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a:extLst>
            <a:ext uri="{FF2B5EF4-FFF2-40B4-BE49-F238E27FC236}">
              <a16:creationId xmlns:a16="http://schemas.microsoft.com/office/drawing/2014/main" id="{6C504C26-49E1-490C-B6C6-078E043E2E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a:extLst>
            <a:ext uri="{FF2B5EF4-FFF2-40B4-BE49-F238E27FC236}">
              <a16:creationId xmlns:a16="http://schemas.microsoft.com/office/drawing/2014/main" id="{F91F89D7-9B4D-4DE3-942C-EF5EA4D0A8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a:extLst>
            <a:ext uri="{FF2B5EF4-FFF2-40B4-BE49-F238E27FC236}">
              <a16:creationId xmlns:a16="http://schemas.microsoft.com/office/drawing/2014/main" id="{06C9F054-9164-4A3B-97AE-30F0CF247F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a:extLst>
            <a:ext uri="{FF2B5EF4-FFF2-40B4-BE49-F238E27FC236}">
              <a16:creationId xmlns:a16="http://schemas.microsoft.com/office/drawing/2014/main" id="{8D68A05B-8B95-42EC-B029-4161936492B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a:extLst>
            <a:ext uri="{FF2B5EF4-FFF2-40B4-BE49-F238E27FC236}">
              <a16:creationId xmlns:a16="http://schemas.microsoft.com/office/drawing/2014/main" id="{513679F7-A7D3-4FD8-9E30-DCA1DE07D7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a:extLst>
            <a:ext uri="{FF2B5EF4-FFF2-40B4-BE49-F238E27FC236}">
              <a16:creationId xmlns:a16="http://schemas.microsoft.com/office/drawing/2014/main" id="{5484BF4D-5B42-4E75-B065-BB611E5B1E5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a:extLst>
            <a:ext uri="{FF2B5EF4-FFF2-40B4-BE49-F238E27FC236}">
              <a16:creationId xmlns:a16="http://schemas.microsoft.com/office/drawing/2014/main" id="{FA516C73-7976-42AE-8C5A-2D45BA94F3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a:extLst>
            <a:ext uri="{FF2B5EF4-FFF2-40B4-BE49-F238E27FC236}">
              <a16:creationId xmlns:a16="http://schemas.microsoft.com/office/drawing/2014/main" id="{FE512664-1C1C-42B2-81FF-EB6803CC12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a:extLst>
            <a:ext uri="{FF2B5EF4-FFF2-40B4-BE49-F238E27FC236}">
              <a16:creationId xmlns:a16="http://schemas.microsoft.com/office/drawing/2014/main" id="{F1DE1BE4-7B9F-4130-91FD-0C9504F914E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a:extLst>
            <a:ext uri="{FF2B5EF4-FFF2-40B4-BE49-F238E27FC236}">
              <a16:creationId xmlns:a16="http://schemas.microsoft.com/office/drawing/2014/main" id="{16EE4476-F3F1-43D1-B434-BD7A7F03BD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a:extLst>
            <a:ext uri="{FF2B5EF4-FFF2-40B4-BE49-F238E27FC236}">
              <a16:creationId xmlns:a16="http://schemas.microsoft.com/office/drawing/2014/main" id="{400F1024-A3AF-46A7-BBAC-D115F62014A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a:extLst>
            <a:ext uri="{FF2B5EF4-FFF2-40B4-BE49-F238E27FC236}">
              <a16:creationId xmlns:a16="http://schemas.microsoft.com/office/drawing/2014/main" id="{D9EDBFD9-8384-4AB3-B322-61E81D0A644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a16="http://schemas.microsoft.com/office/drawing/2014/main" id="{DFA65060-762E-4CEA-AC77-7F87E6EC6A0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a16="http://schemas.microsoft.com/office/drawing/2014/main" id="{E85DA3C4-7759-4CD8-AC38-AFCA10AAEA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a16="http://schemas.microsoft.com/office/drawing/2014/main" id="{6BA5B674-F464-443A-A545-9FE323F603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a16="http://schemas.microsoft.com/office/drawing/2014/main" id="{5B10795F-B4D0-4A49-9FE8-1181CA43808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a16="http://schemas.microsoft.com/office/drawing/2014/main" id="{81046E3F-E00A-4E7B-8312-CFA601B5D2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a16="http://schemas.microsoft.com/office/drawing/2014/main" id="{0F6AB856-5D2E-4F45-AC2F-F43358952B9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a16="http://schemas.microsoft.com/office/drawing/2014/main" id="{281FF090-E949-46E3-93F4-DF0C63ACAB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a16="http://schemas.microsoft.com/office/drawing/2014/main" id="{230A0BAC-D565-4745-938B-2B8DCB8AAC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a:extLst>
            <a:ext uri="{FF2B5EF4-FFF2-40B4-BE49-F238E27FC236}">
              <a16:creationId xmlns:a16="http://schemas.microsoft.com/office/drawing/2014/main" id="{B866A858-D5BF-4AE9-B36B-A045382A79F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a:extLst>
            <a:ext uri="{FF2B5EF4-FFF2-40B4-BE49-F238E27FC236}">
              <a16:creationId xmlns:a16="http://schemas.microsoft.com/office/drawing/2014/main" id="{46987532-D027-425F-A8A7-7D5B9B4B50B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2" name="テキスト ボックス 621">
          <a:extLst>
            <a:ext uri="{FF2B5EF4-FFF2-40B4-BE49-F238E27FC236}">
              <a16:creationId xmlns:a16="http://schemas.microsoft.com/office/drawing/2014/main" id="{7295121C-8C7C-4489-8429-DB1DCC182BC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3" name="直線コネクタ 622">
          <a:extLst>
            <a:ext uri="{FF2B5EF4-FFF2-40B4-BE49-F238E27FC236}">
              <a16:creationId xmlns:a16="http://schemas.microsoft.com/office/drawing/2014/main" id="{E6FC54E4-862C-4E81-A114-5E8A95BE3E63}"/>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24" name="テキスト ボックス 623">
          <a:extLst>
            <a:ext uri="{FF2B5EF4-FFF2-40B4-BE49-F238E27FC236}">
              <a16:creationId xmlns:a16="http://schemas.microsoft.com/office/drawing/2014/main" id="{7EAD310F-6192-413F-AC12-6034360F46F9}"/>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5" name="直線コネクタ 624">
          <a:extLst>
            <a:ext uri="{FF2B5EF4-FFF2-40B4-BE49-F238E27FC236}">
              <a16:creationId xmlns:a16="http://schemas.microsoft.com/office/drawing/2014/main" id="{7D7BD1C9-7B16-4694-9C7F-1F080AFBC7E2}"/>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26" name="テキスト ボックス 625">
          <a:extLst>
            <a:ext uri="{FF2B5EF4-FFF2-40B4-BE49-F238E27FC236}">
              <a16:creationId xmlns:a16="http://schemas.microsoft.com/office/drawing/2014/main" id="{0F6BA413-F313-484B-8032-4D3D657EA85A}"/>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7" name="直線コネクタ 626">
          <a:extLst>
            <a:ext uri="{FF2B5EF4-FFF2-40B4-BE49-F238E27FC236}">
              <a16:creationId xmlns:a16="http://schemas.microsoft.com/office/drawing/2014/main" id="{271B9F11-34DA-4AD6-85D3-9900AE3F0BB4}"/>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28" name="テキスト ボックス 627">
          <a:extLst>
            <a:ext uri="{FF2B5EF4-FFF2-40B4-BE49-F238E27FC236}">
              <a16:creationId xmlns:a16="http://schemas.microsoft.com/office/drawing/2014/main" id="{3CD7495A-3B4A-4CE7-AFC6-F126751E06E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29" name="直線コネクタ 628">
          <a:extLst>
            <a:ext uri="{FF2B5EF4-FFF2-40B4-BE49-F238E27FC236}">
              <a16:creationId xmlns:a16="http://schemas.microsoft.com/office/drawing/2014/main" id="{8DCD1BC4-CA9F-4684-A2B5-09E4B78AA24F}"/>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0" name="テキスト ボックス 629">
          <a:extLst>
            <a:ext uri="{FF2B5EF4-FFF2-40B4-BE49-F238E27FC236}">
              <a16:creationId xmlns:a16="http://schemas.microsoft.com/office/drawing/2014/main" id="{FA7D8FA6-1546-43A0-97F6-4D5C2C0A0E8C}"/>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1" name="直線コネクタ 630">
          <a:extLst>
            <a:ext uri="{FF2B5EF4-FFF2-40B4-BE49-F238E27FC236}">
              <a16:creationId xmlns:a16="http://schemas.microsoft.com/office/drawing/2014/main" id="{D9750F25-4118-46FB-92D4-663716CCF29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2" name="テキスト ボックス 631">
          <a:extLst>
            <a:ext uri="{FF2B5EF4-FFF2-40B4-BE49-F238E27FC236}">
              <a16:creationId xmlns:a16="http://schemas.microsoft.com/office/drawing/2014/main" id="{45934FC9-469A-4BF9-9B82-6E3B71D1CB7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3" name="【消防施設】&#10;有形固定資産減価償却率グラフ枠">
          <a:extLst>
            <a:ext uri="{FF2B5EF4-FFF2-40B4-BE49-F238E27FC236}">
              <a16:creationId xmlns:a16="http://schemas.microsoft.com/office/drawing/2014/main" id="{07A75C56-D791-40E9-AF74-968C0F5EC4B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634" name="直線コネクタ 633">
          <a:extLst>
            <a:ext uri="{FF2B5EF4-FFF2-40B4-BE49-F238E27FC236}">
              <a16:creationId xmlns:a16="http://schemas.microsoft.com/office/drawing/2014/main" id="{B0F5BC73-669B-4334-AA72-227627879C49}"/>
            </a:ext>
          </a:extLst>
        </xdr:cNvPr>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635" name="【消防施設】&#10;有形固定資産減価償却率最小値テキスト">
          <a:extLst>
            <a:ext uri="{FF2B5EF4-FFF2-40B4-BE49-F238E27FC236}">
              <a16:creationId xmlns:a16="http://schemas.microsoft.com/office/drawing/2014/main" id="{78F021D3-2F68-4B37-9A8F-418C3CA90F7E}"/>
            </a:ext>
          </a:extLst>
        </xdr:cNvPr>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636" name="直線コネクタ 635">
          <a:extLst>
            <a:ext uri="{FF2B5EF4-FFF2-40B4-BE49-F238E27FC236}">
              <a16:creationId xmlns:a16="http://schemas.microsoft.com/office/drawing/2014/main" id="{239664B4-7718-43A0-9499-8B971312F0A9}"/>
            </a:ext>
          </a:extLst>
        </xdr:cNvPr>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637" name="【消防施設】&#10;有形固定資産減価償却率最大値テキスト">
          <a:extLst>
            <a:ext uri="{FF2B5EF4-FFF2-40B4-BE49-F238E27FC236}">
              <a16:creationId xmlns:a16="http://schemas.microsoft.com/office/drawing/2014/main" id="{CB34AD03-FFD8-4C7E-B953-08D71A18F0B9}"/>
            </a:ext>
          </a:extLst>
        </xdr:cNvPr>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638" name="直線コネクタ 637">
          <a:extLst>
            <a:ext uri="{FF2B5EF4-FFF2-40B4-BE49-F238E27FC236}">
              <a16:creationId xmlns:a16="http://schemas.microsoft.com/office/drawing/2014/main" id="{05D66C53-4B5C-42E9-93C2-5904EA0EFBF6}"/>
            </a:ext>
          </a:extLst>
        </xdr:cNvPr>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46753</xdr:rowOff>
    </xdr:from>
    <xdr:ext cx="405111" cy="259045"/>
    <xdr:sp macro="" textlink="">
      <xdr:nvSpPr>
        <xdr:cNvPr id="639" name="【消防施設】&#10;有形固定資産減価償却率平均値テキスト">
          <a:extLst>
            <a:ext uri="{FF2B5EF4-FFF2-40B4-BE49-F238E27FC236}">
              <a16:creationId xmlns:a16="http://schemas.microsoft.com/office/drawing/2014/main" id="{9162F6C6-1FEA-4FE0-BBC8-E9F30E961447}"/>
            </a:ext>
          </a:extLst>
        </xdr:cNvPr>
        <xdr:cNvSpPr txBox="1"/>
      </xdr:nvSpPr>
      <xdr:spPr>
        <a:xfrm>
          <a:off x="16357600" y="14277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640" name="フローチャート: 判断 639">
          <a:extLst>
            <a:ext uri="{FF2B5EF4-FFF2-40B4-BE49-F238E27FC236}">
              <a16:creationId xmlns:a16="http://schemas.microsoft.com/office/drawing/2014/main" id="{67C42EC5-DBF2-41D6-8E84-D370573FC878}"/>
            </a:ext>
          </a:extLst>
        </xdr:cNvPr>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641" name="フローチャート: 判断 640">
          <a:extLst>
            <a:ext uri="{FF2B5EF4-FFF2-40B4-BE49-F238E27FC236}">
              <a16:creationId xmlns:a16="http://schemas.microsoft.com/office/drawing/2014/main" id="{36BE12E3-CE58-4CD5-9963-4A03A734C47C}"/>
            </a:ext>
          </a:extLst>
        </xdr:cNvPr>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642" name="フローチャート: 判断 641">
          <a:extLst>
            <a:ext uri="{FF2B5EF4-FFF2-40B4-BE49-F238E27FC236}">
              <a16:creationId xmlns:a16="http://schemas.microsoft.com/office/drawing/2014/main" id="{B972E395-B5DB-49D2-A9F5-C2A976FA5C6D}"/>
            </a:ext>
          </a:extLst>
        </xdr:cNvPr>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643" name="フローチャート: 判断 642">
          <a:extLst>
            <a:ext uri="{FF2B5EF4-FFF2-40B4-BE49-F238E27FC236}">
              <a16:creationId xmlns:a16="http://schemas.microsoft.com/office/drawing/2014/main" id="{338D9F09-26A5-4CA7-A658-2FBF864EF5B9}"/>
            </a:ext>
          </a:extLst>
        </xdr:cNvPr>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644" name="フローチャート: 判断 643">
          <a:extLst>
            <a:ext uri="{FF2B5EF4-FFF2-40B4-BE49-F238E27FC236}">
              <a16:creationId xmlns:a16="http://schemas.microsoft.com/office/drawing/2014/main" id="{AC89B7AB-2A6A-41D6-9743-08205E34C1E8}"/>
            </a:ext>
          </a:extLst>
        </xdr:cNvPr>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0767752D-CB7A-43ED-A63C-B4714FE1776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129FD34F-9BEC-4A73-9A05-9F0A3A0F50E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D051A362-A29F-45C4-B5F4-C9D2FCAAD8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49406DFF-AAED-4E7E-B3A9-0D10CFC83F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E4829209-BADD-41E5-8A7C-2DBCF10B5F0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161037</xdr:rowOff>
    </xdr:from>
    <xdr:to>
      <xdr:col>85</xdr:col>
      <xdr:colOff>177800</xdr:colOff>
      <xdr:row>85</xdr:row>
      <xdr:rowOff>91187</xdr:rowOff>
    </xdr:to>
    <xdr:sp macro="" textlink="">
      <xdr:nvSpPr>
        <xdr:cNvPr id="650" name="楕円 649">
          <a:extLst>
            <a:ext uri="{FF2B5EF4-FFF2-40B4-BE49-F238E27FC236}">
              <a16:creationId xmlns:a16="http://schemas.microsoft.com/office/drawing/2014/main" id="{367C19D5-5852-4204-B170-2437AE375AC5}"/>
            </a:ext>
          </a:extLst>
        </xdr:cNvPr>
        <xdr:cNvSpPr/>
      </xdr:nvSpPr>
      <xdr:spPr>
        <a:xfrm>
          <a:off x="162687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139464</xdr:rowOff>
    </xdr:from>
    <xdr:ext cx="405111" cy="259045"/>
    <xdr:sp macro="" textlink="">
      <xdr:nvSpPr>
        <xdr:cNvPr id="651" name="【消防施設】&#10;有形固定資産減価償却率該当値テキスト">
          <a:extLst>
            <a:ext uri="{FF2B5EF4-FFF2-40B4-BE49-F238E27FC236}">
              <a16:creationId xmlns:a16="http://schemas.microsoft.com/office/drawing/2014/main" id="{31DAC201-1519-4C08-85D7-D0B98B747F12}"/>
            </a:ext>
          </a:extLst>
        </xdr:cNvPr>
        <xdr:cNvSpPr txBox="1"/>
      </xdr:nvSpPr>
      <xdr:spPr>
        <a:xfrm>
          <a:off x="16357600" y="1454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103887</xdr:rowOff>
    </xdr:from>
    <xdr:to>
      <xdr:col>81</xdr:col>
      <xdr:colOff>101600</xdr:colOff>
      <xdr:row>85</xdr:row>
      <xdr:rowOff>34037</xdr:rowOff>
    </xdr:to>
    <xdr:sp macro="" textlink="">
      <xdr:nvSpPr>
        <xdr:cNvPr id="652" name="楕円 651">
          <a:extLst>
            <a:ext uri="{FF2B5EF4-FFF2-40B4-BE49-F238E27FC236}">
              <a16:creationId xmlns:a16="http://schemas.microsoft.com/office/drawing/2014/main" id="{17154519-0920-4460-B35D-C22115B1ED38}"/>
            </a:ext>
          </a:extLst>
        </xdr:cNvPr>
        <xdr:cNvSpPr/>
      </xdr:nvSpPr>
      <xdr:spPr>
        <a:xfrm>
          <a:off x="15430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154687</xdr:rowOff>
    </xdr:from>
    <xdr:to>
      <xdr:col>85</xdr:col>
      <xdr:colOff>127000</xdr:colOff>
      <xdr:row>85</xdr:row>
      <xdr:rowOff>40387</xdr:rowOff>
    </xdr:to>
    <xdr:cxnSp macro="">
      <xdr:nvCxnSpPr>
        <xdr:cNvPr id="653" name="直線コネクタ 652">
          <a:extLst>
            <a:ext uri="{FF2B5EF4-FFF2-40B4-BE49-F238E27FC236}">
              <a16:creationId xmlns:a16="http://schemas.microsoft.com/office/drawing/2014/main" id="{C6A72250-0158-4BCF-B1F8-AF3B9D37BC2A}"/>
            </a:ext>
          </a:extLst>
        </xdr:cNvPr>
        <xdr:cNvCxnSpPr/>
      </xdr:nvCxnSpPr>
      <xdr:spPr>
        <a:xfrm>
          <a:off x="15481300" y="1455648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46737</xdr:rowOff>
    </xdr:from>
    <xdr:to>
      <xdr:col>76</xdr:col>
      <xdr:colOff>165100</xdr:colOff>
      <xdr:row>84</xdr:row>
      <xdr:rowOff>148337</xdr:rowOff>
    </xdr:to>
    <xdr:sp macro="" textlink="">
      <xdr:nvSpPr>
        <xdr:cNvPr id="654" name="楕円 653">
          <a:extLst>
            <a:ext uri="{FF2B5EF4-FFF2-40B4-BE49-F238E27FC236}">
              <a16:creationId xmlns:a16="http://schemas.microsoft.com/office/drawing/2014/main" id="{70E76F2F-4284-4168-B028-943CEC16F62A}"/>
            </a:ext>
          </a:extLst>
        </xdr:cNvPr>
        <xdr:cNvSpPr/>
      </xdr:nvSpPr>
      <xdr:spPr>
        <a:xfrm>
          <a:off x="14541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97537</xdr:rowOff>
    </xdr:from>
    <xdr:to>
      <xdr:col>81</xdr:col>
      <xdr:colOff>50800</xdr:colOff>
      <xdr:row>84</xdr:row>
      <xdr:rowOff>154687</xdr:rowOff>
    </xdr:to>
    <xdr:cxnSp macro="">
      <xdr:nvCxnSpPr>
        <xdr:cNvPr id="655" name="直線コネクタ 654">
          <a:extLst>
            <a:ext uri="{FF2B5EF4-FFF2-40B4-BE49-F238E27FC236}">
              <a16:creationId xmlns:a16="http://schemas.microsoft.com/office/drawing/2014/main" id="{74D308B7-9E5F-4C16-B10D-FCD51A6B2C69}"/>
            </a:ext>
          </a:extLst>
        </xdr:cNvPr>
        <xdr:cNvCxnSpPr/>
      </xdr:nvCxnSpPr>
      <xdr:spPr>
        <a:xfrm>
          <a:off x="14592300" y="1449933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161037</xdr:rowOff>
    </xdr:from>
    <xdr:to>
      <xdr:col>72</xdr:col>
      <xdr:colOff>38100</xdr:colOff>
      <xdr:row>84</xdr:row>
      <xdr:rowOff>91187</xdr:rowOff>
    </xdr:to>
    <xdr:sp macro="" textlink="">
      <xdr:nvSpPr>
        <xdr:cNvPr id="656" name="楕円 655">
          <a:extLst>
            <a:ext uri="{FF2B5EF4-FFF2-40B4-BE49-F238E27FC236}">
              <a16:creationId xmlns:a16="http://schemas.microsoft.com/office/drawing/2014/main" id="{3CF66FFA-5901-498A-A1C0-AC1796637AB0}"/>
            </a:ext>
          </a:extLst>
        </xdr:cNvPr>
        <xdr:cNvSpPr/>
      </xdr:nvSpPr>
      <xdr:spPr>
        <a:xfrm>
          <a:off x="13652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40387</xdr:rowOff>
    </xdr:from>
    <xdr:to>
      <xdr:col>76</xdr:col>
      <xdr:colOff>114300</xdr:colOff>
      <xdr:row>84</xdr:row>
      <xdr:rowOff>97537</xdr:rowOff>
    </xdr:to>
    <xdr:cxnSp macro="">
      <xdr:nvCxnSpPr>
        <xdr:cNvPr id="657" name="直線コネクタ 656">
          <a:extLst>
            <a:ext uri="{FF2B5EF4-FFF2-40B4-BE49-F238E27FC236}">
              <a16:creationId xmlns:a16="http://schemas.microsoft.com/office/drawing/2014/main" id="{0C95791F-B864-43F6-A2BD-E9F6E63DAC2E}"/>
            </a:ext>
          </a:extLst>
        </xdr:cNvPr>
        <xdr:cNvCxnSpPr/>
      </xdr:nvCxnSpPr>
      <xdr:spPr>
        <a:xfrm>
          <a:off x="13703300" y="1444218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103887</xdr:rowOff>
    </xdr:from>
    <xdr:to>
      <xdr:col>67</xdr:col>
      <xdr:colOff>101600</xdr:colOff>
      <xdr:row>84</xdr:row>
      <xdr:rowOff>34037</xdr:rowOff>
    </xdr:to>
    <xdr:sp macro="" textlink="">
      <xdr:nvSpPr>
        <xdr:cNvPr id="658" name="楕円 657">
          <a:extLst>
            <a:ext uri="{FF2B5EF4-FFF2-40B4-BE49-F238E27FC236}">
              <a16:creationId xmlns:a16="http://schemas.microsoft.com/office/drawing/2014/main" id="{41568CB9-35F9-492C-8623-96082158F79C}"/>
            </a:ext>
          </a:extLst>
        </xdr:cNvPr>
        <xdr:cNvSpPr/>
      </xdr:nvSpPr>
      <xdr:spPr>
        <a:xfrm>
          <a:off x="12763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154687</xdr:rowOff>
    </xdr:from>
    <xdr:to>
      <xdr:col>71</xdr:col>
      <xdr:colOff>177800</xdr:colOff>
      <xdr:row>84</xdr:row>
      <xdr:rowOff>40387</xdr:rowOff>
    </xdr:to>
    <xdr:cxnSp macro="">
      <xdr:nvCxnSpPr>
        <xdr:cNvPr id="659" name="直線コネクタ 658">
          <a:extLst>
            <a:ext uri="{FF2B5EF4-FFF2-40B4-BE49-F238E27FC236}">
              <a16:creationId xmlns:a16="http://schemas.microsoft.com/office/drawing/2014/main" id="{688240F6-6A82-438C-8636-253D415C6BBA}"/>
            </a:ext>
          </a:extLst>
        </xdr:cNvPr>
        <xdr:cNvCxnSpPr/>
      </xdr:nvCxnSpPr>
      <xdr:spPr>
        <a:xfrm>
          <a:off x="12814300" y="1438503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121429</xdr:rowOff>
    </xdr:from>
    <xdr:ext cx="405111" cy="259045"/>
    <xdr:sp macro="" textlink="">
      <xdr:nvSpPr>
        <xdr:cNvPr id="660" name="n_1aveValue【消防施設】&#10;有形固定資産減価償却率">
          <a:extLst>
            <a:ext uri="{FF2B5EF4-FFF2-40B4-BE49-F238E27FC236}">
              <a16:creationId xmlns:a16="http://schemas.microsoft.com/office/drawing/2014/main" id="{A834935D-79ED-46C0-A141-6DB63B50366E}"/>
            </a:ext>
          </a:extLst>
        </xdr:cNvPr>
        <xdr:cNvSpPr txBox="1"/>
      </xdr:nvSpPr>
      <xdr:spPr>
        <a:xfrm>
          <a:off x="15266044" y="1418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107714</xdr:rowOff>
    </xdr:from>
    <xdr:ext cx="405111" cy="259045"/>
    <xdr:sp macro="" textlink="">
      <xdr:nvSpPr>
        <xdr:cNvPr id="661" name="n_2aveValue【消防施設】&#10;有形固定資産減価償却率">
          <a:extLst>
            <a:ext uri="{FF2B5EF4-FFF2-40B4-BE49-F238E27FC236}">
              <a16:creationId xmlns:a16="http://schemas.microsoft.com/office/drawing/2014/main" id="{361A88FC-9838-4A23-9151-6B102ED56791}"/>
            </a:ext>
          </a:extLst>
        </xdr:cNvPr>
        <xdr:cNvSpPr txBox="1"/>
      </xdr:nvSpPr>
      <xdr:spPr>
        <a:xfrm>
          <a:off x="14389744" y="1416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75709</xdr:rowOff>
    </xdr:from>
    <xdr:ext cx="405111" cy="259045"/>
    <xdr:sp macro="" textlink="">
      <xdr:nvSpPr>
        <xdr:cNvPr id="662" name="n_3aveValue【消防施設】&#10;有形固定資産減価償却率">
          <a:extLst>
            <a:ext uri="{FF2B5EF4-FFF2-40B4-BE49-F238E27FC236}">
              <a16:creationId xmlns:a16="http://schemas.microsoft.com/office/drawing/2014/main" id="{1F1EDB14-00D3-45BC-8E6E-F6ED4EEA7ABC}"/>
            </a:ext>
          </a:extLst>
        </xdr:cNvPr>
        <xdr:cNvSpPr txBox="1"/>
      </xdr:nvSpPr>
      <xdr:spPr>
        <a:xfrm>
          <a:off x="13500744" y="1413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36592</xdr:rowOff>
    </xdr:from>
    <xdr:ext cx="405111" cy="259045"/>
    <xdr:sp macro="" textlink="">
      <xdr:nvSpPr>
        <xdr:cNvPr id="663" name="n_4aveValue【消防施設】&#10;有形固定資産減価償却率">
          <a:extLst>
            <a:ext uri="{FF2B5EF4-FFF2-40B4-BE49-F238E27FC236}">
              <a16:creationId xmlns:a16="http://schemas.microsoft.com/office/drawing/2014/main" id="{A73D94A8-4AA2-45B0-9379-8C1094D70209}"/>
            </a:ext>
          </a:extLst>
        </xdr:cNvPr>
        <xdr:cNvSpPr txBox="1"/>
      </xdr:nvSpPr>
      <xdr:spPr>
        <a:xfrm>
          <a:off x="12611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25164</xdr:rowOff>
    </xdr:from>
    <xdr:ext cx="405111" cy="259045"/>
    <xdr:sp macro="" textlink="">
      <xdr:nvSpPr>
        <xdr:cNvPr id="664" name="n_1mainValue【消防施設】&#10;有形固定資産減価償却率">
          <a:extLst>
            <a:ext uri="{FF2B5EF4-FFF2-40B4-BE49-F238E27FC236}">
              <a16:creationId xmlns:a16="http://schemas.microsoft.com/office/drawing/2014/main" id="{32882B9D-EBB2-4F5D-9AC4-4389ED5CCF5A}"/>
            </a:ext>
          </a:extLst>
        </xdr:cNvPr>
        <xdr:cNvSpPr txBox="1"/>
      </xdr:nvSpPr>
      <xdr:spPr>
        <a:xfrm>
          <a:off x="15266044" y="1459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139464</xdr:rowOff>
    </xdr:from>
    <xdr:ext cx="405111" cy="259045"/>
    <xdr:sp macro="" textlink="">
      <xdr:nvSpPr>
        <xdr:cNvPr id="665" name="n_2mainValue【消防施設】&#10;有形固定資産減価償却率">
          <a:extLst>
            <a:ext uri="{FF2B5EF4-FFF2-40B4-BE49-F238E27FC236}">
              <a16:creationId xmlns:a16="http://schemas.microsoft.com/office/drawing/2014/main" id="{290D4D0B-1898-4C82-8845-69FC4DC34FBC}"/>
            </a:ext>
          </a:extLst>
        </xdr:cNvPr>
        <xdr:cNvSpPr txBox="1"/>
      </xdr:nvSpPr>
      <xdr:spPr>
        <a:xfrm>
          <a:off x="14389744" y="1454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82314</xdr:rowOff>
    </xdr:from>
    <xdr:ext cx="405111" cy="259045"/>
    <xdr:sp macro="" textlink="">
      <xdr:nvSpPr>
        <xdr:cNvPr id="666" name="n_3mainValue【消防施設】&#10;有形固定資産減価償却率">
          <a:extLst>
            <a:ext uri="{FF2B5EF4-FFF2-40B4-BE49-F238E27FC236}">
              <a16:creationId xmlns:a16="http://schemas.microsoft.com/office/drawing/2014/main" id="{BFD418F5-7B84-46A7-8D79-D2F05EFDA9EA}"/>
            </a:ext>
          </a:extLst>
        </xdr:cNvPr>
        <xdr:cNvSpPr txBox="1"/>
      </xdr:nvSpPr>
      <xdr:spPr>
        <a:xfrm>
          <a:off x="135007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50564</xdr:rowOff>
    </xdr:from>
    <xdr:ext cx="405111" cy="259045"/>
    <xdr:sp macro="" textlink="">
      <xdr:nvSpPr>
        <xdr:cNvPr id="667" name="n_4mainValue【消防施設】&#10;有形固定資産減価償却率">
          <a:extLst>
            <a:ext uri="{FF2B5EF4-FFF2-40B4-BE49-F238E27FC236}">
              <a16:creationId xmlns:a16="http://schemas.microsoft.com/office/drawing/2014/main" id="{BC0AE662-D22E-4601-BE2F-C1FB24A06AA5}"/>
            </a:ext>
          </a:extLst>
        </xdr:cNvPr>
        <xdr:cNvSpPr txBox="1"/>
      </xdr:nvSpPr>
      <xdr:spPr>
        <a:xfrm>
          <a:off x="12611744" y="14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a:extLst>
            <a:ext uri="{FF2B5EF4-FFF2-40B4-BE49-F238E27FC236}">
              <a16:creationId xmlns:a16="http://schemas.microsoft.com/office/drawing/2014/main" id="{42FB7999-2AF9-44E0-AA3D-FAD0D6340E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a:extLst>
            <a:ext uri="{FF2B5EF4-FFF2-40B4-BE49-F238E27FC236}">
              <a16:creationId xmlns:a16="http://schemas.microsoft.com/office/drawing/2014/main" id="{2280A740-E17E-45F0-852C-A2FAA2EFF97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a:extLst>
            <a:ext uri="{FF2B5EF4-FFF2-40B4-BE49-F238E27FC236}">
              <a16:creationId xmlns:a16="http://schemas.microsoft.com/office/drawing/2014/main" id="{C36AA349-93F5-40FF-A870-7C10AF9BEEC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a:extLst>
            <a:ext uri="{FF2B5EF4-FFF2-40B4-BE49-F238E27FC236}">
              <a16:creationId xmlns:a16="http://schemas.microsoft.com/office/drawing/2014/main" id="{F2B9CCC7-493D-47A5-A19F-3CDF9D85D42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a:extLst>
            <a:ext uri="{FF2B5EF4-FFF2-40B4-BE49-F238E27FC236}">
              <a16:creationId xmlns:a16="http://schemas.microsoft.com/office/drawing/2014/main" id="{E9A7E77C-B192-4B4E-8067-11099B5CE07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a:extLst>
            <a:ext uri="{FF2B5EF4-FFF2-40B4-BE49-F238E27FC236}">
              <a16:creationId xmlns:a16="http://schemas.microsoft.com/office/drawing/2014/main" id="{4F0CAAAA-A3B6-4DA3-906A-21E285045B0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a:extLst>
            <a:ext uri="{FF2B5EF4-FFF2-40B4-BE49-F238E27FC236}">
              <a16:creationId xmlns:a16="http://schemas.microsoft.com/office/drawing/2014/main" id="{4A58BA62-8F70-47C1-B7B3-F27F4FB03B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a:extLst>
            <a:ext uri="{FF2B5EF4-FFF2-40B4-BE49-F238E27FC236}">
              <a16:creationId xmlns:a16="http://schemas.microsoft.com/office/drawing/2014/main" id="{5EDC32AA-728A-4167-A116-9808C799B0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a:extLst>
            <a:ext uri="{FF2B5EF4-FFF2-40B4-BE49-F238E27FC236}">
              <a16:creationId xmlns:a16="http://schemas.microsoft.com/office/drawing/2014/main" id="{90A465B9-E244-45F1-9D07-6DADBED851B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a:extLst>
            <a:ext uri="{FF2B5EF4-FFF2-40B4-BE49-F238E27FC236}">
              <a16:creationId xmlns:a16="http://schemas.microsoft.com/office/drawing/2014/main" id="{EF383634-38A5-4B69-A43E-D3ACEFD21BE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78" name="テキスト ボックス 677">
          <a:extLst>
            <a:ext uri="{FF2B5EF4-FFF2-40B4-BE49-F238E27FC236}">
              <a16:creationId xmlns:a16="http://schemas.microsoft.com/office/drawing/2014/main" id="{F72813F7-2BAD-470C-9170-2273595ED13C}"/>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79" name="直線コネクタ 678">
          <a:extLst>
            <a:ext uri="{FF2B5EF4-FFF2-40B4-BE49-F238E27FC236}">
              <a16:creationId xmlns:a16="http://schemas.microsoft.com/office/drawing/2014/main" id="{6F6FCFAE-1234-4C9C-8E1F-B0E2C22DA2E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0" name="テキスト ボックス 679">
          <a:extLst>
            <a:ext uri="{FF2B5EF4-FFF2-40B4-BE49-F238E27FC236}">
              <a16:creationId xmlns:a16="http://schemas.microsoft.com/office/drawing/2014/main" id="{8D717161-643F-4C07-B496-655BE609FB4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1" name="直線コネクタ 680">
          <a:extLst>
            <a:ext uri="{FF2B5EF4-FFF2-40B4-BE49-F238E27FC236}">
              <a16:creationId xmlns:a16="http://schemas.microsoft.com/office/drawing/2014/main" id="{708D58D9-C9CD-4C27-B5A1-BD4E506A15E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2" name="テキスト ボックス 681">
          <a:extLst>
            <a:ext uri="{FF2B5EF4-FFF2-40B4-BE49-F238E27FC236}">
              <a16:creationId xmlns:a16="http://schemas.microsoft.com/office/drawing/2014/main" id="{A8991C1F-E900-4CCF-8B9E-DFF93B5F5B1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3" name="直線コネクタ 682">
          <a:extLst>
            <a:ext uri="{FF2B5EF4-FFF2-40B4-BE49-F238E27FC236}">
              <a16:creationId xmlns:a16="http://schemas.microsoft.com/office/drawing/2014/main" id="{61E74ACB-4300-4C13-BCFD-73A01BEAD2E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4" name="テキスト ボックス 683">
          <a:extLst>
            <a:ext uri="{FF2B5EF4-FFF2-40B4-BE49-F238E27FC236}">
              <a16:creationId xmlns:a16="http://schemas.microsoft.com/office/drawing/2014/main" id="{6494DF98-2293-4BC2-8972-F1B5D20B57F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5" name="直線コネクタ 684">
          <a:extLst>
            <a:ext uri="{FF2B5EF4-FFF2-40B4-BE49-F238E27FC236}">
              <a16:creationId xmlns:a16="http://schemas.microsoft.com/office/drawing/2014/main" id="{F4A3C6D8-0998-4E85-8D8C-6C91823B71B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6" name="テキスト ボックス 685">
          <a:extLst>
            <a:ext uri="{FF2B5EF4-FFF2-40B4-BE49-F238E27FC236}">
              <a16:creationId xmlns:a16="http://schemas.microsoft.com/office/drawing/2014/main" id="{557830C4-6AC3-479A-887C-5EA4865A05A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7" name="直線コネクタ 686">
          <a:extLst>
            <a:ext uri="{FF2B5EF4-FFF2-40B4-BE49-F238E27FC236}">
              <a16:creationId xmlns:a16="http://schemas.microsoft.com/office/drawing/2014/main" id="{70AEBC58-9572-4782-936C-BB647FEBC72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8" name="テキスト ボックス 687">
          <a:extLst>
            <a:ext uri="{FF2B5EF4-FFF2-40B4-BE49-F238E27FC236}">
              <a16:creationId xmlns:a16="http://schemas.microsoft.com/office/drawing/2014/main" id="{2AEFB0FE-5807-4C38-95B2-8205DEFB92A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9" name="直線コネクタ 688">
          <a:extLst>
            <a:ext uri="{FF2B5EF4-FFF2-40B4-BE49-F238E27FC236}">
              <a16:creationId xmlns:a16="http://schemas.microsoft.com/office/drawing/2014/main" id="{69F14088-1DAD-4D2A-B1C9-DF2E0C1B7D2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0" name="テキスト ボックス 689">
          <a:extLst>
            <a:ext uri="{FF2B5EF4-FFF2-40B4-BE49-F238E27FC236}">
              <a16:creationId xmlns:a16="http://schemas.microsoft.com/office/drawing/2014/main" id="{6EF067EA-9DF0-44F5-AAB3-9C075059885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C9160913-B8FE-494E-B2FC-4E4071281E2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15D8F1F3-1351-4F78-A9CD-45D071D7C46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DCAC8B62-942F-44A2-BA76-38F33CB9347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694" name="直線コネクタ 693">
          <a:extLst>
            <a:ext uri="{FF2B5EF4-FFF2-40B4-BE49-F238E27FC236}">
              <a16:creationId xmlns:a16="http://schemas.microsoft.com/office/drawing/2014/main" id="{347BDDAA-AA97-483D-A36A-A57D03B4BC57}"/>
            </a:ext>
          </a:extLst>
        </xdr:cNvPr>
        <xdr:cNvCxnSpPr/>
      </xdr:nvCxnSpPr>
      <xdr:spPr>
        <a:xfrm flipV="1">
          <a:off x="22160864" y="13193486"/>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695" name="【消防施設】&#10;一人当たり面積最小値テキスト">
          <a:extLst>
            <a:ext uri="{FF2B5EF4-FFF2-40B4-BE49-F238E27FC236}">
              <a16:creationId xmlns:a16="http://schemas.microsoft.com/office/drawing/2014/main" id="{8059913F-6EF5-4A46-86DF-E6E6655C5185}"/>
            </a:ext>
          </a:extLst>
        </xdr:cNvPr>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696" name="直線コネクタ 695">
          <a:extLst>
            <a:ext uri="{FF2B5EF4-FFF2-40B4-BE49-F238E27FC236}">
              <a16:creationId xmlns:a16="http://schemas.microsoft.com/office/drawing/2014/main" id="{F977EB7A-C7F4-4993-8500-1386A719B154}"/>
            </a:ext>
          </a:extLst>
        </xdr:cNvPr>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697" name="【消防施設】&#10;一人当たり面積最大値テキスト">
          <a:extLst>
            <a:ext uri="{FF2B5EF4-FFF2-40B4-BE49-F238E27FC236}">
              <a16:creationId xmlns:a16="http://schemas.microsoft.com/office/drawing/2014/main" id="{707C5100-A149-4623-9E82-EF3C0B652C2A}"/>
            </a:ext>
          </a:extLst>
        </xdr:cNvPr>
        <xdr:cNvSpPr txBox="1"/>
      </xdr:nvSpPr>
      <xdr:spPr>
        <a:xfrm>
          <a:off x="22199600" y="129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698" name="直線コネクタ 697">
          <a:extLst>
            <a:ext uri="{FF2B5EF4-FFF2-40B4-BE49-F238E27FC236}">
              <a16:creationId xmlns:a16="http://schemas.microsoft.com/office/drawing/2014/main" id="{1CA53DEF-B95E-4F34-B89B-CBD4A22FFF27}"/>
            </a:ext>
          </a:extLst>
        </xdr:cNvPr>
        <xdr:cNvCxnSpPr/>
      </xdr:nvCxnSpPr>
      <xdr:spPr>
        <a:xfrm>
          <a:off x="22072600" y="131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699" name="【消防施設】&#10;一人当たり面積平均値テキスト">
          <a:extLst>
            <a:ext uri="{FF2B5EF4-FFF2-40B4-BE49-F238E27FC236}">
              <a16:creationId xmlns:a16="http://schemas.microsoft.com/office/drawing/2014/main" id="{26491BFF-5CAE-4FA5-99D9-F118DB4F5B22}"/>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00" name="フローチャート: 判断 699">
          <a:extLst>
            <a:ext uri="{FF2B5EF4-FFF2-40B4-BE49-F238E27FC236}">
              <a16:creationId xmlns:a16="http://schemas.microsoft.com/office/drawing/2014/main" id="{51AE2E25-830B-476F-89A3-71C5C443B917}"/>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701" name="フローチャート: 判断 700">
          <a:extLst>
            <a:ext uri="{FF2B5EF4-FFF2-40B4-BE49-F238E27FC236}">
              <a16:creationId xmlns:a16="http://schemas.microsoft.com/office/drawing/2014/main" id="{1F25BEC3-9452-4A8C-8B76-22656DF1CFA1}"/>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702" name="フローチャート: 判断 701">
          <a:extLst>
            <a:ext uri="{FF2B5EF4-FFF2-40B4-BE49-F238E27FC236}">
              <a16:creationId xmlns:a16="http://schemas.microsoft.com/office/drawing/2014/main" id="{F3858150-5330-4755-AD6C-B68A6E96C656}"/>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703" name="フローチャート: 判断 702">
          <a:extLst>
            <a:ext uri="{FF2B5EF4-FFF2-40B4-BE49-F238E27FC236}">
              <a16:creationId xmlns:a16="http://schemas.microsoft.com/office/drawing/2014/main" id="{13E95C3B-09D4-43E9-80AB-3D22033E3FB7}"/>
            </a:ext>
          </a:extLst>
        </xdr:cNvPr>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33564</xdr:rowOff>
    </xdr:from>
    <xdr:to>
      <xdr:col>98</xdr:col>
      <xdr:colOff>38100</xdr:colOff>
      <xdr:row>83</xdr:row>
      <xdr:rowOff>135164</xdr:rowOff>
    </xdr:to>
    <xdr:sp macro="" textlink="">
      <xdr:nvSpPr>
        <xdr:cNvPr id="704" name="フローチャート: 判断 703">
          <a:extLst>
            <a:ext uri="{FF2B5EF4-FFF2-40B4-BE49-F238E27FC236}">
              <a16:creationId xmlns:a16="http://schemas.microsoft.com/office/drawing/2014/main" id="{B60B7C02-551F-4877-BA2D-5A52A2004EF4}"/>
            </a:ext>
          </a:extLst>
        </xdr:cNvPr>
        <xdr:cNvSpPr/>
      </xdr:nvSpPr>
      <xdr:spPr>
        <a:xfrm>
          <a:off x="18605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242FBC35-0F6D-49ED-89D4-CFEF9490912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E75AB1A9-7697-4C10-B24B-FCBDF316386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523D1E03-5107-43B7-8B91-32EBD6B24AA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BE2CAF74-36CA-456F-AAF5-155D45A3C4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8F661E9-F986-4931-8D5B-CB02CB42490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0" name="楕円 709">
          <a:extLst>
            <a:ext uri="{FF2B5EF4-FFF2-40B4-BE49-F238E27FC236}">
              <a16:creationId xmlns:a16="http://schemas.microsoft.com/office/drawing/2014/main" id="{188C62D5-D958-4C1E-B43A-79C8BFED901E}"/>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11" name="【消防施設】&#10;一人当たり面積該当値テキスト">
          <a:extLst>
            <a:ext uri="{FF2B5EF4-FFF2-40B4-BE49-F238E27FC236}">
              <a16:creationId xmlns:a16="http://schemas.microsoft.com/office/drawing/2014/main" id="{9D06A992-D55A-41EC-BE17-F01187823D2B}"/>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12" name="楕円 711">
          <a:extLst>
            <a:ext uri="{FF2B5EF4-FFF2-40B4-BE49-F238E27FC236}">
              <a16:creationId xmlns:a16="http://schemas.microsoft.com/office/drawing/2014/main" id="{08864B68-A787-4355-92A0-62F2DDAB6EC1}"/>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13" name="直線コネクタ 712">
          <a:extLst>
            <a:ext uri="{FF2B5EF4-FFF2-40B4-BE49-F238E27FC236}">
              <a16:creationId xmlns:a16="http://schemas.microsoft.com/office/drawing/2014/main" id="{02AF5E2B-4C7B-410D-9361-7272112F1081}"/>
            </a:ext>
          </a:extLst>
        </xdr:cNvPr>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36286</xdr:rowOff>
    </xdr:from>
    <xdr:to>
      <xdr:col>107</xdr:col>
      <xdr:colOff>101600</xdr:colOff>
      <xdr:row>84</xdr:row>
      <xdr:rowOff>137886</xdr:rowOff>
    </xdr:to>
    <xdr:sp macro="" textlink="">
      <xdr:nvSpPr>
        <xdr:cNvPr id="714" name="楕円 713">
          <a:extLst>
            <a:ext uri="{FF2B5EF4-FFF2-40B4-BE49-F238E27FC236}">
              <a16:creationId xmlns:a16="http://schemas.microsoft.com/office/drawing/2014/main" id="{F4F3F850-7FD6-402E-98AB-38BE2E584285}"/>
            </a:ext>
          </a:extLst>
        </xdr:cNvPr>
        <xdr:cNvSpPr/>
      </xdr:nvSpPr>
      <xdr:spPr>
        <a:xfrm>
          <a:off x="20383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87086</xdr:rowOff>
    </xdr:to>
    <xdr:cxnSp macro="">
      <xdr:nvCxnSpPr>
        <xdr:cNvPr id="715" name="直線コネクタ 714">
          <a:extLst>
            <a:ext uri="{FF2B5EF4-FFF2-40B4-BE49-F238E27FC236}">
              <a16:creationId xmlns:a16="http://schemas.microsoft.com/office/drawing/2014/main" id="{894A070B-871B-45BB-9F72-2E341509A875}"/>
            </a:ext>
          </a:extLst>
        </xdr:cNvPr>
        <xdr:cNvCxnSpPr/>
      </xdr:nvCxnSpPr>
      <xdr:spPr>
        <a:xfrm flipV="1">
          <a:off x="20434300" y="144780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36286</xdr:rowOff>
    </xdr:from>
    <xdr:to>
      <xdr:col>102</xdr:col>
      <xdr:colOff>165100</xdr:colOff>
      <xdr:row>84</xdr:row>
      <xdr:rowOff>137886</xdr:rowOff>
    </xdr:to>
    <xdr:sp macro="" textlink="">
      <xdr:nvSpPr>
        <xdr:cNvPr id="716" name="楕円 715">
          <a:extLst>
            <a:ext uri="{FF2B5EF4-FFF2-40B4-BE49-F238E27FC236}">
              <a16:creationId xmlns:a16="http://schemas.microsoft.com/office/drawing/2014/main" id="{EE0B881E-0113-4F1D-901F-42C3B1E8F065}"/>
            </a:ext>
          </a:extLst>
        </xdr:cNvPr>
        <xdr:cNvSpPr/>
      </xdr:nvSpPr>
      <xdr:spPr>
        <a:xfrm>
          <a:off x="19494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87086</xdr:rowOff>
    </xdr:from>
    <xdr:to>
      <xdr:col>107</xdr:col>
      <xdr:colOff>50800</xdr:colOff>
      <xdr:row>84</xdr:row>
      <xdr:rowOff>87086</xdr:rowOff>
    </xdr:to>
    <xdr:cxnSp macro="">
      <xdr:nvCxnSpPr>
        <xdr:cNvPr id="717" name="直線コネクタ 716">
          <a:extLst>
            <a:ext uri="{FF2B5EF4-FFF2-40B4-BE49-F238E27FC236}">
              <a16:creationId xmlns:a16="http://schemas.microsoft.com/office/drawing/2014/main" id="{D8A24FD2-20AA-4D7D-936B-42D266DEC2DE}"/>
            </a:ext>
          </a:extLst>
        </xdr:cNvPr>
        <xdr:cNvCxnSpPr/>
      </xdr:nvCxnSpPr>
      <xdr:spPr>
        <a:xfrm>
          <a:off x="19545300" y="14488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131536</xdr:rowOff>
    </xdr:from>
    <xdr:to>
      <xdr:col>98</xdr:col>
      <xdr:colOff>38100</xdr:colOff>
      <xdr:row>84</xdr:row>
      <xdr:rowOff>61686</xdr:rowOff>
    </xdr:to>
    <xdr:sp macro="" textlink="">
      <xdr:nvSpPr>
        <xdr:cNvPr id="718" name="楕円 717">
          <a:extLst>
            <a:ext uri="{FF2B5EF4-FFF2-40B4-BE49-F238E27FC236}">
              <a16:creationId xmlns:a16="http://schemas.microsoft.com/office/drawing/2014/main" id="{41BBF510-427B-4E32-904E-CD0712834CA4}"/>
            </a:ext>
          </a:extLst>
        </xdr:cNvPr>
        <xdr:cNvSpPr/>
      </xdr:nvSpPr>
      <xdr:spPr>
        <a:xfrm>
          <a:off x="18605500" y="14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10886</xdr:rowOff>
    </xdr:from>
    <xdr:to>
      <xdr:col>102</xdr:col>
      <xdr:colOff>114300</xdr:colOff>
      <xdr:row>84</xdr:row>
      <xdr:rowOff>87086</xdr:rowOff>
    </xdr:to>
    <xdr:cxnSp macro="">
      <xdr:nvCxnSpPr>
        <xdr:cNvPr id="719" name="直線コネクタ 718">
          <a:extLst>
            <a:ext uri="{FF2B5EF4-FFF2-40B4-BE49-F238E27FC236}">
              <a16:creationId xmlns:a16="http://schemas.microsoft.com/office/drawing/2014/main" id="{9C692567-8E0F-4016-9163-49B85490C0A5}"/>
            </a:ext>
          </a:extLst>
        </xdr:cNvPr>
        <xdr:cNvCxnSpPr/>
      </xdr:nvCxnSpPr>
      <xdr:spPr>
        <a:xfrm>
          <a:off x="18656300" y="144126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720" name="n_1aveValue【消防施設】&#10;一人当たり面積">
          <a:extLst>
            <a:ext uri="{FF2B5EF4-FFF2-40B4-BE49-F238E27FC236}">
              <a16:creationId xmlns:a16="http://schemas.microsoft.com/office/drawing/2014/main" id="{FEC3A9E0-F02D-44C4-9CBF-A1007C6A40E0}"/>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721" name="n_2aveValue【消防施設】&#10;一人当たり面積">
          <a:extLst>
            <a:ext uri="{FF2B5EF4-FFF2-40B4-BE49-F238E27FC236}">
              <a16:creationId xmlns:a16="http://schemas.microsoft.com/office/drawing/2014/main" id="{B1D57983-1673-4629-B0D8-E7180B6F3787}"/>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722" name="n_3aveValue【消防施設】&#10;一人当たり面積">
          <a:extLst>
            <a:ext uri="{FF2B5EF4-FFF2-40B4-BE49-F238E27FC236}">
              <a16:creationId xmlns:a16="http://schemas.microsoft.com/office/drawing/2014/main" id="{394205C4-013D-4471-B06E-FA77D74802BB}"/>
            </a:ext>
          </a:extLst>
        </xdr:cNvPr>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151691</xdr:rowOff>
    </xdr:from>
    <xdr:ext cx="469744" cy="259045"/>
    <xdr:sp macro="" textlink="">
      <xdr:nvSpPr>
        <xdr:cNvPr id="723" name="n_4aveValue【消防施設】&#10;一人当たり面積">
          <a:extLst>
            <a:ext uri="{FF2B5EF4-FFF2-40B4-BE49-F238E27FC236}">
              <a16:creationId xmlns:a16="http://schemas.microsoft.com/office/drawing/2014/main" id="{68951EA0-B6CC-4CFF-BBC0-4B35CBF98B3D}"/>
            </a:ext>
          </a:extLst>
        </xdr:cNvPr>
        <xdr:cNvSpPr txBox="1"/>
      </xdr:nvSpPr>
      <xdr:spPr>
        <a:xfrm>
          <a:off x="18421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24" name="n_1mainValue【消防施設】&#10;一人当たり面積">
          <a:extLst>
            <a:ext uri="{FF2B5EF4-FFF2-40B4-BE49-F238E27FC236}">
              <a16:creationId xmlns:a16="http://schemas.microsoft.com/office/drawing/2014/main" id="{FCC41D64-B485-4A18-945D-D0C0DA2C7167}"/>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725" name="n_2mainValue【消防施設】&#10;一人当たり面積">
          <a:extLst>
            <a:ext uri="{FF2B5EF4-FFF2-40B4-BE49-F238E27FC236}">
              <a16:creationId xmlns:a16="http://schemas.microsoft.com/office/drawing/2014/main" id="{9CE0E1AC-CE59-4CD8-B408-AE0548AF8CC3}"/>
            </a:ext>
          </a:extLst>
        </xdr:cNvPr>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129013</xdr:rowOff>
    </xdr:from>
    <xdr:ext cx="469744" cy="259045"/>
    <xdr:sp macro="" textlink="">
      <xdr:nvSpPr>
        <xdr:cNvPr id="726" name="n_3mainValue【消防施設】&#10;一人当たり面積">
          <a:extLst>
            <a:ext uri="{FF2B5EF4-FFF2-40B4-BE49-F238E27FC236}">
              <a16:creationId xmlns:a16="http://schemas.microsoft.com/office/drawing/2014/main" id="{8C17C670-3691-4896-92AE-77D198EE6C6C}"/>
            </a:ext>
          </a:extLst>
        </xdr:cNvPr>
        <xdr:cNvSpPr txBox="1"/>
      </xdr:nvSpPr>
      <xdr:spPr>
        <a:xfrm>
          <a:off x="19310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52813</xdr:rowOff>
    </xdr:from>
    <xdr:ext cx="469744" cy="259045"/>
    <xdr:sp macro="" textlink="">
      <xdr:nvSpPr>
        <xdr:cNvPr id="727" name="n_4mainValue【消防施設】&#10;一人当たり面積">
          <a:extLst>
            <a:ext uri="{FF2B5EF4-FFF2-40B4-BE49-F238E27FC236}">
              <a16:creationId xmlns:a16="http://schemas.microsoft.com/office/drawing/2014/main" id="{24829CFF-B69F-44CF-A1A6-FDF2814EDC5F}"/>
            </a:ext>
          </a:extLst>
        </xdr:cNvPr>
        <xdr:cNvSpPr txBox="1"/>
      </xdr:nvSpPr>
      <xdr:spPr>
        <a:xfrm>
          <a:off x="18421427" y="144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FD889746-C29B-460F-AB09-C28453C09D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27C7443B-BC49-4E1C-ABF5-5FE4691A52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09E00BF6-DC81-42C4-A0AE-B4FA3474B55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C82C4D68-E508-4BDD-86FE-4041E593D8F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0D30C6D3-486F-4DD7-ADAB-BDD47D1B93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6E45EE4E-A8D1-4FC1-A963-3823BA1304C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7DF50531-0F33-4181-8AAE-003D7292C2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64BB7352-8FDD-4CDA-B18E-D8FCE196CF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5F132C92-ECCC-4807-BBC4-6FB37F248E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5E5CDD04-1F06-4156-95C4-5864702FF3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403A114E-CD4C-4E14-93C7-5B1C98FE3CC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9" name="直線コネクタ 738">
          <a:extLst>
            <a:ext uri="{FF2B5EF4-FFF2-40B4-BE49-F238E27FC236}">
              <a16:creationId xmlns:a16="http://schemas.microsoft.com/office/drawing/2014/main" id="{EC359823-E78F-450C-83D6-955987550A59}"/>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0" name="テキスト ボックス 739">
          <a:extLst>
            <a:ext uri="{FF2B5EF4-FFF2-40B4-BE49-F238E27FC236}">
              <a16:creationId xmlns:a16="http://schemas.microsoft.com/office/drawing/2014/main" id="{43252CAE-1701-4DFF-B0AE-34E1606C021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1" name="直線コネクタ 740">
          <a:extLst>
            <a:ext uri="{FF2B5EF4-FFF2-40B4-BE49-F238E27FC236}">
              <a16:creationId xmlns:a16="http://schemas.microsoft.com/office/drawing/2014/main" id="{8EE96A60-E936-41D5-8E71-7F8313574C4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2" name="テキスト ボックス 741">
          <a:extLst>
            <a:ext uri="{FF2B5EF4-FFF2-40B4-BE49-F238E27FC236}">
              <a16:creationId xmlns:a16="http://schemas.microsoft.com/office/drawing/2014/main" id="{C218147B-358A-4CD0-9B15-151EE033688D}"/>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3" name="直線コネクタ 742">
          <a:extLst>
            <a:ext uri="{FF2B5EF4-FFF2-40B4-BE49-F238E27FC236}">
              <a16:creationId xmlns:a16="http://schemas.microsoft.com/office/drawing/2014/main" id="{823BD06F-A4E7-4BC1-BEBD-77E3C75FAA9F}"/>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4" name="テキスト ボックス 743">
          <a:extLst>
            <a:ext uri="{FF2B5EF4-FFF2-40B4-BE49-F238E27FC236}">
              <a16:creationId xmlns:a16="http://schemas.microsoft.com/office/drawing/2014/main" id="{649A74B0-E0A5-4389-8A70-14035927817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5" name="直線コネクタ 744">
          <a:extLst>
            <a:ext uri="{FF2B5EF4-FFF2-40B4-BE49-F238E27FC236}">
              <a16:creationId xmlns:a16="http://schemas.microsoft.com/office/drawing/2014/main" id="{A9B3AB22-8A93-42BF-8C09-E02A8A526BE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6" name="テキスト ボックス 745">
          <a:extLst>
            <a:ext uri="{FF2B5EF4-FFF2-40B4-BE49-F238E27FC236}">
              <a16:creationId xmlns:a16="http://schemas.microsoft.com/office/drawing/2014/main" id="{4652D04A-A047-4074-AEB3-48B27CB64704}"/>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47D6FC40-06CB-4BCF-B7C0-E2E216FBA4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a:extLst>
            <a:ext uri="{FF2B5EF4-FFF2-40B4-BE49-F238E27FC236}">
              <a16:creationId xmlns:a16="http://schemas.microsoft.com/office/drawing/2014/main" id="{B5CD0552-61CB-4956-8C7B-358F02448B7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a:extLst>
            <a:ext uri="{FF2B5EF4-FFF2-40B4-BE49-F238E27FC236}">
              <a16:creationId xmlns:a16="http://schemas.microsoft.com/office/drawing/2014/main" id="{CFCCDD5D-3C85-45E0-9634-B15873099C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750" name="直線コネクタ 749">
          <a:extLst>
            <a:ext uri="{FF2B5EF4-FFF2-40B4-BE49-F238E27FC236}">
              <a16:creationId xmlns:a16="http://schemas.microsoft.com/office/drawing/2014/main" id="{3C2007BF-F459-45EF-823E-384880FEE393}"/>
            </a:ext>
          </a:extLst>
        </xdr:cNvPr>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751" name="【庁舎】&#10;有形固定資産減価償却率最小値テキスト">
          <a:extLst>
            <a:ext uri="{FF2B5EF4-FFF2-40B4-BE49-F238E27FC236}">
              <a16:creationId xmlns:a16="http://schemas.microsoft.com/office/drawing/2014/main" id="{7DD4EE28-04C6-4DC3-856C-1D23FF01BF13}"/>
            </a:ext>
          </a:extLst>
        </xdr:cNvPr>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752" name="直線コネクタ 751">
          <a:extLst>
            <a:ext uri="{FF2B5EF4-FFF2-40B4-BE49-F238E27FC236}">
              <a16:creationId xmlns:a16="http://schemas.microsoft.com/office/drawing/2014/main" id="{50BBF0CE-3394-4409-B681-2A5D1DC7DEE6}"/>
            </a:ext>
          </a:extLst>
        </xdr:cNvPr>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753" name="【庁舎】&#10;有形固定資産減価償却率最大値テキスト">
          <a:extLst>
            <a:ext uri="{FF2B5EF4-FFF2-40B4-BE49-F238E27FC236}">
              <a16:creationId xmlns:a16="http://schemas.microsoft.com/office/drawing/2014/main" id="{4FF6AD28-C514-45D3-ADD9-52F09DB9E579}"/>
            </a:ext>
          </a:extLst>
        </xdr:cNvPr>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754" name="直線コネクタ 753">
          <a:extLst>
            <a:ext uri="{FF2B5EF4-FFF2-40B4-BE49-F238E27FC236}">
              <a16:creationId xmlns:a16="http://schemas.microsoft.com/office/drawing/2014/main" id="{B83DE267-8410-4550-9359-13F296CAEED1}"/>
            </a:ext>
          </a:extLst>
        </xdr:cNvPr>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5" name="【庁舎】&#10;有形固定資産減価償却率平均値テキスト">
          <a:extLst>
            <a:ext uri="{FF2B5EF4-FFF2-40B4-BE49-F238E27FC236}">
              <a16:creationId xmlns:a16="http://schemas.microsoft.com/office/drawing/2014/main" id="{5329EB98-EDD9-47D6-AAE0-ED22950FA3AD}"/>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56" name="フローチャート: 判断 755">
          <a:extLst>
            <a:ext uri="{FF2B5EF4-FFF2-40B4-BE49-F238E27FC236}">
              <a16:creationId xmlns:a16="http://schemas.microsoft.com/office/drawing/2014/main" id="{85A7C9EE-9A3B-4F30-A100-6ECE47F7437B}"/>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757" name="フローチャート: 判断 756">
          <a:extLst>
            <a:ext uri="{FF2B5EF4-FFF2-40B4-BE49-F238E27FC236}">
              <a16:creationId xmlns:a16="http://schemas.microsoft.com/office/drawing/2014/main" id="{3A2573F0-CF86-4918-8B00-E40FF4E8B2D6}"/>
            </a:ext>
          </a:extLst>
        </xdr:cNvPr>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758" name="フローチャート: 判断 757">
          <a:extLst>
            <a:ext uri="{FF2B5EF4-FFF2-40B4-BE49-F238E27FC236}">
              <a16:creationId xmlns:a16="http://schemas.microsoft.com/office/drawing/2014/main" id="{12098302-96E0-4590-AC81-07988C443AA5}"/>
            </a:ext>
          </a:extLst>
        </xdr:cNvPr>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759" name="フローチャート: 判断 758">
          <a:extLst>
            <a:ext uri="{FF2B5EF4-FFF2-40B4-BE49-F238E27FC236}">
              <a16:creationId xmlns:a16="http://schemas.microsoft.com/office/drawing/2014/main" id="{9FC8D8FE-E9C1-40E2-9648-A200D03CFF32}"/>
            </a:ext>
          </a:extLst>
        </xdr:cNvPr>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760" name="フローチャート: 判断 759">
          <a:extLst>
            <a:ext uri="{FF2B5EF4-FFF2-40B4-BE49-F238E27FC236}">
              <a16:creationId xmlns:a16="http://schemas.microsoft.com/office/drawing/2014/main" id="{3B1AD52C-0BFE-42B0-9C78-A8B9ADE98651}"/>
            </a:ext>
          </a:extLst>
        </xdr:cNvPr>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5FD4B432-D908-46F6-A3CA-73A9CB47BB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8B121551-78C6-4CA8-AD54-F5CF403449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BAF02079-F47D-4F74-A1E1-6AAC42BF43D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A6F6D347-42FA-4DD4-8246-A0500BBFAFD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C2DEAEAA-419C-48CB-9F90-FFBE69A167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75692</xdr:rowOff>
    </xdr:from>
    <xdr:to>
      <xdr:col>85</xdr:col>
      <xdr:colOff>177800</xdr:colOff>
      <xdr:row>106</xdr:row>
      <xdr:rowOff>5842</xdr:rowOff>
    </xdr:to>
    <xdr:sp macro="" textlink="">
      <xdr:nvSpPr>
        <xdr:cNvPr id="766" name="楕円 765">
          <a:extLst>
            <a:ext uri="{FF2B5EF4-FFF2-40B4-BE49-F238E27FC236}">
              <a16:creationId xmlns:a16="http://schemas.microsoft.com/office/drawing/2014/main" id="{5EE00530-E139-4FF1-BD48-C049C17A59AD}"/>
            </a:ext>
          </a:extLst>
        </xdr:cNvPr>
        <xdr:cNvSpPr/>
      </xdr:nvSpPr>
      <xdr:spPr>
        <a:xfrm>
          <a:off x="162687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54119</xdr:rowOff>
    </xdr:from>
    <xdr:ext cx="405111" cy="259045"/>
    <xdr:sp macro="" textlink="">
      <xdr:nvSpPr>
        <xdr:cNvPr id="767" name="【庁舎】&#10;有形固定資産減価償却率該当値テキスト">
          <a:extLst>
            <a:ext uri="{FF2B5EF4-FFF2-40B4-BE49-F238E27FC236}">
              <a16:creationId xmlns:a16="http://schemas.microsoft.com/office/drawing/2014/main" id="{D8541707-B6D2-4964-8201-2407172A41FE}"/>
            </a:ext>
          </a:extLst>
        </xdr:cNvPr>
        <xdr:cNvSpPr txBox="1"/>
      </xdr:nvSpPr>
      <xdr:spPr>
        <a:xfrm>
          <a:off x="16357600" y="1805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52832</xdr:rowOff>
    </xdr:from>
    <xdr:to>
      <xdr:col>81</xdr:col>
      <xdr:colOff>101600</xdr:colOff>
      <xdr:row>105</xdr:row>
      <xdr:rowOff>154432</xdr:rowOff>
    </xdr:to>
    <xdr:sp macro="" textlink="">
      <xdr:nvSpPr>
        <xdr:cNvPr id="768" name="楕円 767">
          <a:extLst>
            <a:ext uri="{FF2B5EF4-FFF2-40B4-BE49-F238E27FC236}">
              <a16:creationId xmlns:a16="http://schemas.microsoft.com/office/drawing/2014/main" id="{E9BFCBAE-BD3A-4290-BC9B-5AAA4DB76781}"/>
            </a:ext>
          </a:extLst>
        </xdr:cNvPr>
        <xdr:cNvSpPr/>
      </xdr:nvSpPr>
      <xdr:spPr>
        <a:xfrm>
          <a:off x="154305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103632</xdr:rowOff>
    </xdr:from>
    <xdr:to>
      <xdr:col>85</xdr:col>
      <xdr:colOff>127000</xdr:colOff>
      <xdr:row>105</xdr:row>
      <xdr:rowOff>126492</xdr:rowOff>
    </xdr:to>
    <xdr:cxnSp macro="">
      <xdr:nvCxnSpPr>
        <xdr:cNvPr id="769" name="直線コネクタ 768">
          <a:extLst>
            <a:ext uri="{FF2B5EF4-FFF2-40B4-BE49-F238E27FC236}">
              <a16:creationId xmlns:a16="http://schemas.microsoft.com/office/drawing/2014/main" id="{699ED2CD-EA35-412B-B538-CF00AD2ED6A9}"/>
            </a:ext>
          </a:extLst>
        </xdr:cNvPr>
        <xdr:cNvCxnSpPr/>
      </xdr:nvCxnSpPr>
      <xdr:spPr>
        <a:xfrm>
          <a:off x="15481300" y="1810588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xdr:rowOff>
    </xdr:from>
    <xdr:to>
      <xdr:col>76</xdr:col>
      <xdr:colOff>165100</xdr:colOff>
      <xdr:row>105</xdr:row>
      <xdr:rowOff>117856</xdr:rowOff>
    </xdr:to>
    <xdr:sp macro="" textlink="">
      <xdr:nvSpPr>
        <xdr:cNvPr id="770" name="楕円 769">
          <a:extLst>
            <a:ext uri="{FF2B5EF4-FFF2-40B4-BE49-F238E27FC236}">
              <a16:creationId xmlns:a16="http://schemas.microsoft.com/office/drawing/2014/main" id="{7F813F60-8F6A-4875-B79F-127A8A9F1858}"/>
            </a:ext>
          </a:extLst>
        </xdr:cNvPr>
        <xdr:cNvSpPr/>
      </xdr:nvSpPr>
      <xdr:spPr>
        <a:xfrm>
          <a:off x="14541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67056</xdr:rowOff>
    </xdr:from>
    <xdr:to>
      <xdr:col>81</xdr:col>
      <xdr:colOff>50800</xdr:colOff>
      <xdr:row>105</xdr:row>
      <xdr:rowOff>103632</xdr:rowOff>
    </xdr:to>
    <xdr:cxnSp macro="">
      <xdr:nvCxnSpPr>
        <xdr:cNvPr id="771" name="直線コネクタ 770">
          <a:extLst>
            <a:ext uri="{FF2B5EF4-FFF2-40B4-BE49-F238E27FC236}">
              <a16:creationId xmlns:a16="http://schemas.microsoft.com/office/drawing/2014/main" id="{F59740BF-C5FE-4010-A151-C54D38B802E9}"/>
            </a:ext>
          </a:extLst>
        </xdr:cNvPr>
        <xdr:cNvCxnSpPr/>
      </xdr:nvCxnSpPr>
      <xdr:spPr>
        <a:xfrm>
          <a:off x="14592300" y="1806930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59689</xdr:rowOff>
    </xdr:from>
    <xdr:to>
      <xdr:col>72</xdr:col>
      <xdr:colOff>38100</xdr:colOff>
      <xdr:row>105</xdr:row>
      <xdr:rowOff>161289</xdr:rowOff>
    </xdr:to>
    <xdr:sp macro="" textlink="">
      <xdr:nvSpPr>
        <xdr:cNvPr id="772" name="楕円 771">
          <a:extLst>
            <a:ext uri="{FF2B5EF4-FFF2-40B4-BE49-F238E27FC236}">
              <a16:creationId xmlns:a16="http://schemas.microsoft.com/office/drawing/2014/main" id="{50907BCF-A898-4218-9E57-8683FC22FECB}"/>
            </a:ext>
          </a:extLst>
        </xdr:cNvPr>
        <xdr:cNvSpPr/>
      </xdr:nvSpPr>
      <xdr:spPr>
        <a:xfrm>
          <a:off x="1365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67056</xdr:rowOff>
    </xdr:from>
    <xdr:to>
      <xdr:col>76</xdr:col>
      <xdr:colOff>114300</xdr:colOff>
      <xdr:row>105</xdr:row>
      <xdr:rowOff>110489</xdr:rowOff>
    </xdr:to>
    <xdr:cxnSp macro="">
      <xdr:nvCxnSpPr>
        <xdr:cNvPr id="773" name="直線コネクタ 772">
          <a:extLst>
            <a:ext uri="{FF2B5EF4-FFF2-40B4-BE49-F238E27FC236}">
              <a16:creationId xmlns:a16="http://schemas.microsoft.com/office/drawing/2014/main" id="{F272C2BD-7FC0-41E3-A995-64F0ECF5F90D}"/>
            </a:ext>
          </a:extLst>
        </xdr:cNvPr>
        <xdr:cNvCxnSpPr/>
      </xdr:nvCxnSpPr>
      <xdr:spPr>
        <a:xfrm flipV="1">
          <a:off x="13703300" y="1806930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11685</xdr:rowOff>
    </xdr:from>
    <xdr:to>
      <xdr:col>67</xdr:col>
      <xdr:colOff>101600</xdr:colOff>
      <xdr:row>105</xdr:row>
      <xdr:rowOff>113285</xdr:rowOff>
    </xdr:to>
    <xdr:sp macro="" textlink="">
      <xdr:nvSpPr>
        <xdr:cNvPr id="774" name="楕円 773">
          <a:extLst>
            <a:ext uri="{FF2B5EF4-FFF2-40B4-BE49-F238E27FC236}">
              <a16:creationId xmlns:a16="http://schemas.microsoft.com/office/drawing/2014/main" id="{511C59B1-757D-4EDC-A612-1571F753667E}"/>
            </a:ext>
          </a:extLst>
        </xdr:cNvPr>
        <xdr:cNvSpPr/>
      </xdr:nvSpPr>
      <xdr:spPr>
        <a:xfrm>
          <a:off x="12763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62485</xdr:rowOff>
    </xdr:from>
    <xdr:to>
      <xdr:col>71</xdr:col>
      <xdr:colOff>177800</xdr:colOff>
      <xdr:row>105</xdr:row>
      <xdr:rowOff>110489</xdr:rowOff>
    </xdr:to>
    <xdr:cxnSp macro="">
      <xdr:nvCxnSpPr>
        <xdr:cNvPr id="775" name="直線コネクタ 774">
          <a:extLst>
            <a:ext uri="{FF2B5EF4-FFF2-40B4-BE49-F238E27FC236}">
              <a16:creationId xmlns:a16="http://schemas.microsoft.com/office/drawing/2014/main" id="{316B28F0-A006-4184-BCF7-9A3A84B72E61}"/>
            </a:ext>
          </a:extLst>
        </xdr:cNvPr>
        <xdr:cNvCxnSpPr/>
      </xdr:nvCxnSpPr>
      <xdr:spPr>
        <a:xfrm>
          <a:off x="12814300" y="18064735"/>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150385</xdr:rowOff>
    </xdr:from>
    <xdr:ext cx="405111" cy="259045"/>
    <xdr:sp macro="" textlink="">
      <xdr:nvSpPr>
        <xdr:cNvPr id="776" name="n_1aveValue【庁舎】&#10;有形固定資産減価償却率">
          <a:extLst>
            <a:ext uri="{FF2B5EF4-FFF2-40B4-BE49-F238E27FC236}">
              <a16:creationId xmlns:a16="http://schemas.microsoft.com/office/drawing/2014/main" id="{05DA51E4-38F0-469B-9A7D-1548CB5097E1}"/>
            </a:ext>
          </a:extLst>
        </xdr:cNvPr>
        <xdr:cNvSpPr txBox="1"/>
      </xdr:nvSpPr>
      <xdr:spPr>
        <a:xfrm>
          <a:off x="152660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106951</xdr:rowOff>
    </xdr:from>
    <xdr:ext cx="405111" cy="259045"/>
    <xdr:sp macro="" textlink="">
      <xdr:nvSpPr>
        <xdr:cNvPr id="777" name="n_2aveValue【庁舎】&#10;有形固定資産減価償却率">
          <a:extLst>
            <a:ext uri="{FF2B5EF4-FFF2-40B4-BE49-F238E27FC236}">
              <a16:creationId xmlns:a16="http://schemas.microsoft.com/office/drawing/2014/main" id="{B55949B2-3FD5-454F-96A4-EFA1AAD0F895}"/>
            </a:ext>
          </a:extLst>
        </xdr:cNvPr>
        <xdr:cNvSpPr txBox="1"/>
      </xdr:nvSpPr>
      <xdr:spPr>
        <a:xfrm>
          <a:off x="14389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778" name="n_3aveValue【庁舎】&#10;有形固定資産減価償却率">
          <a:extLst>
            <a:ext uri="{FF2B5EF4-FFF2-40B4-BE49-F238E27FC236}">
              <a16:creationId xmlns:a16="http://schemas.microsoft.com/office/drawing/2014/main" id="{4439CF71-1749-4D2E-B486-02C8A3504536}"/>
            </a:ext>
          </a:extLst>
        </xdr:cNvPr>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779" name="n_4aveValue【庁舎】&#10;有形固定資産減価償却率">
          <a:extLst>
            <a:ext uri="{FF2B5EF4-FFF2-40B4-BE49-F238E27FC236}">
              <a16:creationId xmlns:a16="http://schemas.microsoft.com/office/drawing/2014/main" id="{4A44D4BC-96BD-4152-8728-23BAED113E61}"/>
            </a:ext>
          </a:extLst>
        </xdr:cNvPr>
        <xdr:cNvSpPr txBox="1"/>
      </xdr:nvSpPr>
      <xdr:spPr>
        <a:xfrm>
          <a:off x="12611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145559</xdr:rowOff>
    </xdr:from>
    <xdr:ext cx="405111" cy="259045"/>
    <xdr:sp macro="" textlink="">
      <xdr:nvSpPr>
        <xdr:cNvPr id="780" name="n_1mainValue【庁舎】&#10;有形固定資産減価償却率">
          <a:extLst>
            <a:ext uri="{FF2B5EF4-FFF2-40B4-BE49-F238E27FC236}">
              <a16:creationId xmlns:a16="http://schemas.microsoft.com/office/drawing/2014/main" id="{B61910C7-9942-4854-B391-98642EC32AC5}"/>
            </a:ext>
          </a:extLst>
        </xdr:cNvPr>
        <xdr:cNvSpPr txBox="1"/>
      </xdr:nvSpPr>
      <xdr:spPr>
        <a:xfrm>
          <a:off x="15266044" y="181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108983</xdr:rowOff>
    </xdr:from>
    <xdr:ext cx="405111" cy="259045"/>
    <xdr:sp macro="" textlink="">
      <xdr:nvSpPr>
        <xdr:cNvPr id="781" name="n_2mainValue【庁舎】&#10;有形固定資産減価償却率">
          <a:extLst>
            <a:ext uri="{FF2B5EF4-FFF2-40B4-BE49-F238E27FC236}">
              <a16:creationId xmlns:a16="http://schemas.microsoft.com/office/drawing/2014/main" id="{34FB059C-2ED4-48B6-9AD4-84B81BC104F6}"/>
            </a:ext>
          </a:extLst>
        </xdr:cNvPr>
        <xdr:cNvSpPr txBox="1"/>
      </xdr:nvSpPr>
      <xdr:spPr>
        <a:xfrm>
          <a:off x="14389744" y="1811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152416</xdr:rowOff>
    </xdr:from>
    <xdr:ext cx="405111" cy="259045"/>
    <xdr:sp macro="" textlink="">
      <xdr:nvSpPr>
        <xdr:cNvPr id="782" name="n_3mainValue【庁舎】&#10;有形固定資産減価償却率">
          <a:extLst>
            <a:ext uri="{FF2B5EF4-FFF2-40B4-BE49-F238E27FC236}">
              <a16:creationId xmlns:a16="http://schemas.microsoft.com/office/drawing/2014/main" id="{DF72B9E0-CFE1-446C-A8C9-BC75FE974939}"/>
            </a:ext>
          </a:extLst>
        </xdr:cNvPr>
        <xdr:cNvSpPr txBox="1"/>
      </xdr:nvSpPr>
      <xdr:spPr>
        <a:xfrm>
          <a:off x="13500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104412</xdr:rowOff>
    </xdr:from>
    <xdr:ext cx="405111" cy="259045"/>
    <xdr:sp macro="" textlink="">
      <xdr:nvSpPr>
        <xdr:cNvPr id="783" name="n_4mainValue【庁舎】&#10;有形固定資産減価償却率">
          <a:extLst>
            <a:ext uri="{FF2B5EF4-FFF2-40B4-BE49-F238E27FC236}">
              <a16:creationId xmlns:a16="http://schemas.microsoft.com/office/drawing/2014/main" id="{C1879E11-CC82-49FD-9CAD-BB86CFE39781}"/>
            </a:ext>
          </a:extLst>
        </xdr:cNvPr>
        <xdr:cNvSpPr txBox="1"/>
      </xdr:nvSpPr>
      <xdr:spPr>
        <a:xfrm>
          <a:off x="12611744" y="1810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F620E070-617C-4BD0-B3E3-C6EE32BFDC4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80C34985-3A90-442B-B74B-F50EC61B755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6589AF9D-65FF-43FD-A8F8-3ACB7A14F4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3CD60D10-9CA1-4A56-8E1A-9CEFD6B6B85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D711E474-3EC6-42D5-A724-467FD71F8B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94484AF2-F540-42C2-8FC5-B381C952C4D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1AAB0CA0-044F-4779-8FC2-7D0BFCF06D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81471318-A3CD-44D5-B7F2-BC1BA52E59F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ED885112-38E8-4CE4-A1C0-F2673E8131B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95D28A0F-4425-4A06-B6B8-0993E5253A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4" name="テキスト ボックス 793">
          <a:extLst>
            <a:ext uri="{FF2B5EF4-FFF2-40B4-BE49-F238E27FC236}">
              <a16:creationId xmlns:a16="http://schemas.microsoft.com/office/drawing/2014/main" id="{0F39827B-5A45-4C8C-9A8D-076894178B44}"/>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95" name="直線コネクタ 794">
          <a:extLst>
            <a:ext uri="{FF2B5EF4-FFF2-40B4-BE49-F238E27FC236}">
              <a16:creationId xmlns:a16="http://schemas.microsoft.com/office/drawing/2014/main" id="{9429FC83-D925-41BE-8B50-7F091181D05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6" name="テキスト ボックス 795">
          <a:extLst>
            <a:ext uri="{FF2B5EF4-FFF2-40B4-BE49-F238E27FC236}">
              <a16:creationId xmlns:a16="http://schemas.microsoft.com/office/drawing/2014/main" id="{0B057A78-4823-46A6-B215-6001784B4DE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7" name="直線コネクタ 796">
          <a:extLst>
            <a:ext uri="{FF2B5EF4-FFF2-40B4-BE49-F238E27FC236}">
              <a16:creationId xmlns:a16="http://schemas.microsoft.com/office/drawing/2014/main" id="{297CA6F8-04AF-4254-97D9-DDAC70FD7C6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8" name="テキスト ボックス 797">
          <a:extLst>
            <a:ext uri="{FF2B5EF4-FFF2-40B4-BE49-F238E27FC236}">
              <a16:creationId xmlns:a16="http://schemas.microsoft.com/office/drawing/2014/main" id="{C8FB8570-EDF5-43F7-BDC1-1B07CE7EE9F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9" name="直線コネクタ 798">
          <a:extLst>
            <a:ext uri="{FF2B5EF4-FFF2-40B4-BE49-F238E27FC236}">
              <a16:creationId xmlns:a16="http://schemas.microsoft.com/office/drawing/2014/main" id="{8D054EBA-5260-48E1-B29A-677AA5FDB24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0" name="テキスト ボックス 799">
          <a:extLst>
            <a:ext uri="{FF2B5EF4-FFF2-40B4-BE49-F238E27FC236}">
              <a16:creationId xmlns:a16="http://schemas.microsoft.com/office/drawing/2014/main" id="{296C8363-E883-4B9A-8050-D24620F1C8C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1" name="直線コネクタ 800">
          <a:extLst>
            <a:ext uri="{FF2B5EF4-FFF2-40B4-BE49-F238E27FC236}">
              <a16:creationId xmlns:a16="http://schemas.microsoft.com/office/drawing/2014/main" id="{FDBDED09-3CAA-411E-BB90-7A8A5FC5E86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2" name="テキスト ボックス 801">
          <a:extLst>
            <a:ext uri="{FF2B5EF4-FFF2-40B4-BE49-F238E27FC236}">
              <a16:creationId xmlns:a16="http://schemas.microsoft.com/office/drawing/2014/main" id="{76EF84B5-B488-4CF4-A19F-A9BDBD13D3A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a:extLst>
            <a:ext uri="{FF2B5EF4-FFF2-40B4-BE49-F238E27FC236}">
              <a16:creationId xmlns:a16="http://schemas.microsoft.com/office/drawing/2014/main" id="{D78F9F3B-C6B6-47BD-8C19-18DC50FA96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a:extLst>
            <a:ext uri="{FF2B5EF4-FFF2-40B4-BE49-F238E27FC236}">
              <a16:creationId xmlns:a16="http://schemas.microsoft.com/office/drawing/2014/main" id="{2A185C3C-D0A9-49EB-AF95-6F8D21F8CD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庁舎】&#10;一人当たり面積グラフ枠">
          <a:extLst>
            <a:ext uri="{FF2B5EF4-FFF2-40B4-BE49-F238E27FC236}">
              <a16:creationId xmlns:a16="http://schemas.microsoft.com/office/drawing/2014/main" id="{AE483089-1B46-4B77-89E9-AB831D9B739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806" name="直線コネクタ 805">
          <a:extLst>
            <a:ext uri="{FF2B5EF4-FFF2-40B4-BE49-F238E27FC236}">
              <a16:creationId xmlns:a16="http://schemas.microsoft.com/office/drawing/2014/main" id="{34F4EB7D-01E8-4044-B08E-0423A58D56D8}"/>
            </a:ext>
          </a:extLst>
        </xdr:cNvPr>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807" name="【庁舎】&#10;一人当たり面積最小値テキスト">
          <a:extLst>
            <a:ext uri="{FF2B5EF4-FFF2-40B4-BE49-F238E27FC236}">
              <a16:creationId xmlns:a16="http://schemas.microsoft.com/office/drawing/2014/main" id="{7C01DA87-66B9-427C-81B2-C48BDB2ADFB9}"/>
            </a:ext>
          </a:extLst>
        </xdr:cNvPr>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808" name="直線コネクタ 807">
          <a:extLst>
            <a:ext uri="{FF2B5EF4-FFF2-40B4-BE49-F238E27FC236}">
              <a16:creationId xmlns:a16="http://schemas.microsoft.com/office/drawing/2014/main" id="{D88CAB7A-DB67-4813-BD99-422E9A16BB5C}"/>
            </a:ext>
          </a:extLst>
        </xdr:cNvPr>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809" name="【庁舎】&#10;一人当たり面積最大値テキスト">
          <a:extLst>
            <a:ext uri="{FF2B5EF4-FFF2-40B4-BE49-F238E27FC236}">
              <a16:creationId xmlns:a16="http://schemas.microsoft.com/office/drawing/2014/main" id="{93EFF66E-DDB1-4B25-8D55-ECC11E60DA1C}"/>
            </a:ext>
          </a:extLst>
        </xdr:cNvPr>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810" name="直線コネクタ 809">
          <a:extLst>
            <a:ext uri="{FF2B5EF4-FFF2-40B4-BE49-F238E27FC236}">
              <a16:creationId xmlns:a16="http://schemas.microsoft.com/office/drawing/2014/main" id="{884DA89D-58F9-470C-9CA7-B64DEF9087E8}"/>
            </a:ext>
          </a:extLst>
        </xdr:cNvPr>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41419</xdr:rowOff>
    </xdr:from>
    <xdr:ext cx="469744" cy="259045"/>
    <xdr:sp macro="" textlink="">
      <xdr:nvSpPr>
        <xdr:cNvPr id="811" name="【庁舎】&#10;一人当たり面積平均値テキスト">
          <a:extLst>
            <a:ext uri="{FF2B5EF4-FFF2-40B4-BE49-F238E27FC236}">
              <a16:creationId xmlns:a16="http://schemas.microsoft.com/office/drawing/2014/main" id="{9F46C8BF-5EA4-4066-9258-B9F4C953EED5}"/>
            </a:ext>
          </a:extLst>
        </xdr:cNvPr>
        <xdr:cNvSpPr txBox="1"/>
      </xdr:nvSpPr>
      <xdr:spPr>
        <a:xfrm>
          <a:off x="221996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812" name="フローチャート: 判断 811">
          <a:extLst>
            <a:ext uri="{FF2B5EF4-FFF2-40B4-BE49-F238E27FC236}">
              <a16:creationId xmlns:a16="http://schemas.microsoft.com/office/drawing/2014/main" id="{B12AB3E7-D083-426B-A0D0-41C49A5E111B}"/>
            </a:ext>
          </a:extLst>
        </xdr:cNvPr>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813" name="フローチャート: 判断 812">
          <a:extLst>
            <a:ext uri="{FF2B5EF4-FFF2-40B4-BE49-F238E27FC236}">
              <a16:creationId xmlns:a16="http://schemas.microsoft.com/office/drawing/2014/main" id="{E64C77A3-9614-400E-94F4-DBB46486A542}"/>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814" name="フローチャート: 判断 813">
          <a:extLst>
            <a:ext uri="{FF2B5EF4-FFF2-40B4-BE49-F238E27FC236}">
              <a16:creationId xmlns:a16="http://schemas.microsoft.com/office/drawing/2014/main" id="{E3DC7AE7-50B9-4774-9153-AE5B72287737}"/>
            </a:ext>
          </a:extLst>
        </xdr:cNvPr>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15" name="フローチャート: 判断 814">
          <a:extLst>
            <a:ext uri="{FF2B5EF4-FFF2-40B4-BE49-F238E27FC236}">
              <a16:creationId xmlns:a16="http://schemas.microsoft.com/office/drawing/2014/main" id="{A1398D18-5F24-435C-AC9A-38B0E71AF74E}"/>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816" name="フローチャート: 判断 815">
          <a:extLst>
            <a:ext uri="{FF2B5EF4-FFF2-40B4-BE49-F238E27FC236}">
              <a16:creationId xmlns:a16="http://schemas.microsoft.com/office/drawing/2014/main" id="{B9FDB10A-F24F-46CA-9B17-FC60EE4F3E1D}"/>
            </a:ext>
          </a:extLst>
        </xdr:cNvPr>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11FFC465-2E20-4F61-8A81-8DAF31374F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371BC2EC-3E4D-4E2C-AED3-8F760D50B8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975156BD-CBAB-497B-8955-36A0F733D6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24C2DDF0-C55C-4A4F-8518-8619D99E2D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FBC7450C-DADA-49CB-AB6E-7A18C59E1B3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22" name="楕円 821">
          <a:extLst>
            <a:ext uri="{FF2B5EF4-FFF2-40B4-BE49-F238E27FC236}">
              <a16:creationId xmlns:a16="http://schemas.microsoft.com/office/drawing/2014/main" id="{E98CAE57-CF8D-4F5B-8FFF-F61AD815D09C}"/>
            </a:ext>
          </a:extLst>
        </xdr:cNvPr>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823" name="【庁舎】&#10;一人当たり面積該当値テキスト">
          <a:extLst>
            <a:ext uri="{FF2B5EF4-FFF2-40B4-BE49-F238E27FC236}">
              <a16:creationId xmlns:a16="http://schemas.microsoft.com/office/drawing/2014/main" id="{CCE08B6E-C1D9-49E7-916F-6BFBBCAF7A17}"/>
            </a:ext>
          </a:extLst>
        </xdr:cNvPr>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169418</xdr:rowOff>
    </xdr:from>
    <xdr:to>
      <xdr:col>112</xdr:col>
      <xdr:colOff>38100</xdr:colOff>
      <xdr:row>106</xdr:row>
      <xdr:rowOff>99568</xdr:rowOff>
    </xdr:to>
    <xdr:sp macro="" textlink="">
      <xdr:nvSpPr>
        <xdr:cNvPr id="824" name="楕円 823">
          <a:extLst>
            <a:ext uri="{FF2B5EF4-FFF2-40B4-BE49-F238E27FC236}">
              <a16:creationId xmlns:a16="http://schemas.microsoft.com/office/drawing/2014/main" id="{1EA850CE-80FD-4B9F-B84F-B9A41E8F30B8}"/>
            </a:ext>
          </a:extLst>
        </xdr:cNvPr>
        <xdr:cNvSpPr/>
      </xdr:nvSpPr>
      <xdr:spPr>
        <a:xfrm>
          <a:off x="21272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48768</xdr:rowOff>
    </xdr:from>
    <xdr:to>
      <xdr:col>116</xdr:col>
      <xdr:colOff>63500</xdr:colOff>
      <xdr:row>106</xdr:row>
      <xdr:rowOff>53339</xdr:rowOff>
    </xdr:to>
    <xdr:cxnSp macro="">
      <xdr:nvCxnSpPr>
        <xdr:cNvPr id="825" name="直線コネクタ 824">
          <a:extLst>
            <a:ext uri="{FF2B5EF4-FFF2-40B4-BE49-F238E27FC236}">
              <a16:creationId xmlns:a16="http://schemas.microsoft.com/office/drawing/2014/main" id="{5BB1180F-34F3-40CD-BAA1-0E4C6FBEEA17}"/>
            </a:ext>
          </a:extLst>
        </xdr:cNvPr>
        <xdr:cNvCxnSpPr/>
      </xdr:nvCxnSpPr>
      <xdr:spPr>
        <a:xfrm>
          <a:off x="21323300" y="182224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169418</xdr:rowOff>
    </xdr:from>
    <xdr:to>
      <xdr:col>107</xdr:col>
      <xdr:colOff>101600</xdr:colOff>
      <xdr:row>106</xdr:row>
      <xdr:rowOff>99568</xdr:rowOff>
    </xdr:to>
    <xdr:sp macro="" textlink="">
      <xdr:nvSpPr>
        <xdr:cNvPr id="826" name="楕円 825">
          <a:extLst>
            <a:ext uri="{FF2B5EF4-FFF2-40B4-BE49-F238E27FC236}">
              <a16:creationId xmlns:a16="http://schemas.microsoft.com/office/drawing/2014/main" id="{1418C17C-8CB0-47D6-B1B8-EEE81F49E447}"/>
            </a:ext>
          </a:extLst>
        </xdr:cNvPr>
        <xdr:cNvSpPr/>
      </xdr:nvSpPr>
      <xdr:spPr>
        <a:xfrm>
          <a:off x="20383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48768</xdr:rowOff>
    </xdr:from>
    <xdr:to>
      <xdr:col>111</xdr:col>
      <xdr:colOff>177800</xdr:colOff>
      <xdr:row>106</xdr:row>
      <xdr:rowOff>48768</xdr:rowOff>
    </xdr:to>
    <xdr:cxnSp macro="">
      <xdr:nvCxnSpPr>
        <xdr:cNvPr id="827" name="直線コネクタ 826">
          <a:extLst>
            <a:ext uri="{FF2B5EF4-FFF2-40B4-BE49-F238E27FC236}">
              <a16:creationId xmlns:a16="http://schemas.microsoft.com/office/drawing/2014/main" id="{D1CCC844-99B1-4B25-B8C5-E38FA48EA58B}"/>
            </a:ext>
          </a:extLst>
        </xdr:cNvPr>
        <xdr:cNvCxnSpPr/>
      </xdr:nvCxnSpPr>
      <xdr:spPr>
        <a:xfrm>
          <a:off x="20434300" y="1822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828" name="楕円 827">
          <a:extLst>
            <a:ext uri="{FF2B5EF4-FFF2-40B4-BE49-F238E27FC236}">
              <a16:creationId xmlns:a16="http://schemas.microsoft.com/office/drawing/2014/main" id="{24E604F5-8CFB-4BE9-AFDF-73DBE6399842}"/>
            </a:ext>
          </a:extLst>
        </xdr:cNvPr>
        <xdr:cNvSpPr/>
      </xdr:nvSpPr>
      <xdr:spPr>
        <a:xfrm>
          <a:off x="19494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83058</xdr:rowOff>
    </xdr:from>
    <xdr:to>
      <xdr:col>107</xdr:col>
      <xdr:colOff>50800</xdr:colOff>
      <xdr:row>106</xdr:row>
      <xdr:rowOff>48768</xdr:rowOff>
    </xdr:to>
    <xdr:cxnSp macro="">
      <xdr:nvCxnSpPr>
        <xdr:cNvPr id="829" name="直線コネクタ 828">
          <a:extLst>
            <a:ext uri="{FF2B5EF4-FFF2-40B4-BE49-F238E27FC236}">
              <a16:creationId xmlns:a16="http://schemas.microsoft.com/office/drawing/2014/main" id="{321C8218-88DE-41F1-85F4-FC8065FDF14C}"/>
            </a:ext>
          </a:extLst>
        </xdr:cNvPr>
        <xdr:cNvCxnSpPr/>
      </xdr:nvCxnSpPr>
      <xdr:spPr>
        <a:xfrm>
          <a:off x="19545300" y="180853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830" name="楕円 829">
          <a:extLst>
            <a:ext uri="{FF2B5EF4-FFF2-40B4-BE49-F238E27FC236}">
              <a16:creationId xmlns:a16="http://schemas.microsoft.com/office/drawing/2014/main" id="{CBB2D64F-B483-4EC7-8B63-F84A9F14A646}"/>
            </a:ext>
          </a:extLst>
        </xdr:cNvPr>
        <xdr:cNvSpPr/>
      </xdr:nvSpPr>
      <xdr:spPr>
        <a:xfrm>
          <a:off x="18605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83058</xdr:rowOff>
    </xdr:from>
    <xdr:to>
      <xdr:col>102</xdr:col>
      <xdr:colOff>114300</xdr:colOff>
      <xdr:row>105</xdr:row>
      <xdr:rowOff>87630</xdr:rowOff>
    </xdr:to>
    <xdr:cxnSp macro="">
      <xdr:nvCxnSpPr>
        <xdr:cNvPr id="831" name="直線コネクタ 830">
          <a:extLst>
            <a:ext uri="{FF2B5EF4-FFF2-40B4-BE49-F238E27FC236}">
              <a16:creationId xmlns:a16="http://schemas.microsoft.com/office/drawing/2014/main" id="{CBDDE97F-AC0A-4AA8-BE1D-6CEFB4E9FFD9}"/>
            </a:ext>
          </a:extLst>
        </xdr:cNvPr>
        <xdr:cNvCxnSpPr/>
      </xdr:nvCxnSpPr>
      <xdr:spPr>
        <a:xfrm flipV="1">
          <a:off x="18656300" y="18085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832" name="n_1aveValue【庁舎】&#10;一人当たり面積">
          <a:extLst>
            <a:ext uri="{FF2B5EF4-FFF2-40B4-BE49-F238E27FC236}">
              <a16:creationId xmlns:a16="http://schemas.microsoft.com/office/drawing/2014/main" id="{390AEB32-DF78-4B6C-A31B-847F3B905325}"/>
            </a:ext>
          </a:extLst>
        </xdr:cNvPr>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127525</xdr:rowOff>
    </xdr:from>
    <xdr:ext cx="469744" cy="259045"/>
    <xdr:sp macro="" textlink="">
      <xdr:nvSpPr>
        <xdr:cNvPr id="833" name="n_2aveValue【庁舎】&#10;一人当たり面積">
          <a:extLst>
            <a:ext uri="{FF2B5EF4-FFF2-40B4-BE49-F238E27FC236}">
              <a16:creationId xmlns:a16="http://schemas.microsoft.com/office/drawing/2014/main" id="{68A14A37-49AA-4287-9760-5AEA0CF142EC}"/>
            </a:ext>
          </a:extLst>
        </xdr:cNvPr>
        <xdr:cNvSpPr txBox="1"/>
      </xdr:nvSpPr>
      <xdr:spPr>
        <a:xfrm>
          <a:off x="20199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34" name="n_3aveValue【庁舎】&#10;一人当たり面積">
          <a:extLst>
            <a:ext uri="{FF2B5EF4-FFF2-40B4-BE49-F238E27FC236}">
              <a16:creationId xmlns:a16="http://schemas.microsoft.com/office/drawing/2014/main" id="{00BEB73D-AB0F-4F0B-86E5-4842A182154C}"/>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156990</xdr:rowOff>
    </xdr:from>
    <xdr:ext cx="469744" cy="259045"/>
    <xdr:sp macro="" textlink="">
      <xdr:nvSpPr>
        <xdr:cNvPr id="835" name="n_4aveValue【庁舎】&#10;一人当たり面積">
          <a:extLst>
            <a:ext uri="{FF2B5EF4-FFF2-40B4-BE49-F238E27FC236}">
              <a16:creationId xmlns:a16="http://schemas.microsoft.com/office/drawing/2014/main" id="{6C3784F3-71E1-43D4-A9E7-D5B5F308E47D}"/>
            </a:ext>
          </a:extLst>
        </xdr:cNvPr>
        <xdr:cNvSpPr txBox="1"/>
      </xdr:nvSpPr>
      <xdr:spPr>
        <a:xfrm>
          <a:off x="18421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90695</xdr:rowOff>
    </xdr:from>
    <xdr:ext cx="469744" cy="259045"/>
    <xdr:sp macro="" textlink="">
      <xdr:nvSpPr>
        <xdr:cNvPr id="836" name="n_1mainValue【庁舎】&#10;一人当たり面積">
          <a:extLst>
            <a:ext uri="{FF2B5EF4-FFF2-40B4-BE49-F238E27FC236}">
              <a16:creationId xmlns:a16="http://schemas.microsoft.com/office/drawing/2014/main" id="{AAE24B9F-9009-4E87-A70D-68ED1AE5F5A1}"/>
            </a:ext>
          </a:extLst>
        </xdr:cNvPr>
        <xdr:cNvSpPr txBox="1"/>
      </xdr:nvSpPr>
      <xdr:spPr>
        <a:xfrm>
          <a:off x="210757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90695</xdr:rowOff>
    </xdr:from>
    <xdr:ext cx="469744" cy="259045"/>
    <xdr:sp macro="" textlink="">
      <xdr:nvSpPr>
        <xdr:cNvPr id="837" name="n_2mainValue【庁舎】&#10;一人当たり面積">
          <a:extLst>
            <a:ext uri="{FF2B5EF4-FFF2-40B4-BE49-F238E27FC236}">
              <a16:creationId xmlns:a16="http://schemas.microsoft.com/office/drawing/2014/main" id="{18B3F58A-FF99-4FB4-97EE-306E2DA54F96}"/>
            </a:ext>
          </a:extLst>
        </xdr:cNvPr>
        <xdr:cNvSpPr txBox="1"/>
      </xdr:nvSpPr>
      <xdr:spPr>
        <a:xfrm>
          <a:off x="201994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124985</xdr:rowOff>
    </xdr:from>
    <xdr:ext cx="469744" cy="259045"/>
    <xdr:sp macro="" textlink="">
      <xdr:nvSpPr>
        <xdr:cNvPr id="838" name="n_3mainValue【庁舎】&#10;一人当たり面積">
          <a:extLst>
            <a:ext uri="{FF2B5EF4-FFF2-40B4-BE49-F238E27FC236}">
              <a16:creationId xmlns:a16="http://schemas.microsoft.com/office/drawing/2014/main" id="{C4B7A1F2-BB67-4D8A-BEC9-406CF2AFEF6B}"/>
            </a:ext>
          </a:extLst>
        </xdr:cNvPr>
        <xdr:cNvSpPr txBox="1"/>
      </xdr:nvSpPr>
      <xdr:spPr>
        <a:xfrm>
          <a:off x="19310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154957</xdr:rowOff>
    </xdr:from>
    <xdr:ext cx="469744" cy="259045"/>
    <xdr:sp macro="" textlink="">
      <xdr:nvSpPr>
        <xdr:cNvPr id="839" name="n_4mainValue【庁舎】&#10;一人当たり面積">
          <a:extLst>
            <a:ext uri="{FF2B5EF4-FFF2-40B4-BE49-F238E27FC236}">
              <a16:creationId xmlns:a16="http://schemas.microsoft.com/office/drawing/2014/main" id="{274FE024-D507-49FE-B30B-08593DC2BD89}"/>
            </a:ext>
          </a:extLst>
        </xdr:cNvPr>
        <xdr:cNvSpPr txBox="1"/>
      </xdr:nvSpPr>
      <xdr:spPr>
        <a:xfrm>
          <a:off x="18421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a:extLst>
            <a:ext uri="{FF2B5EF4-FFF2-40B4-BE49-F238E27FC236}">
              <a16:creationId xmlns:a16="http://schemas.microsoft.com/office/drawing/2014/main" id="{2D7E6961-1485-4D25-BC4B-5E6A2CBD53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a:extLst>
            <a:ext uri="{FF2B5EF4-FFF2-40B4-BE49-F238E27FC236}">
              <a16:creationId xmlns:a16="http://schemas.microsoft.com/office/drawing/2014/main" id="{D4A4BC74-8A8D-4654-95AE-0ABB85C71AD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a:extLst>
            <a:ext uri="{FF2B5EF4-FFF2-40B4-BE49-F238E27FC236}">
              <a16:creationId xmlns:a16="http://schemas.microsoft.com/office/drawing/2014/main" id="{AD9975E4-19DF-4098-84DC-EAD4A8AE5F7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令和３年度に新しい文化会館を建設したことにより、令和３年度数値において一人当たり面積が増加し、有形固定資産減価償却率は大幅に低下した。庁舎については、令和３年４月に豊田支所をアミューズ豊田へ移転したことにより、一人当たり面積が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上回っている。今後も施設を安全に利用するため、予防保全型の維持管理を徹底し、施設の長寿命化を図っていく。福祉施設の有形固定資産減価償却率は、類似団体平均を大きく上回っている。これ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に多くの福祉施設が建設されており、耐用年数を経過しつつあるためである。今後の利用者の推移やコスト等を検証したうえで、長期的視点で今後の在り方について検討していく。また、図書館の一人当たり面積は、５市町村の合併団体という要因もあり類似団体平均に比べて大きく、更新費用についても多額となることが想定されることから、公共施設等総合管理計画などにより規模の適正化に取り組んでいく。消防施設については、有形固定資産減価償却率が類似団体平均を上回っている。これ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年に建設された消防庁舎の老朽化が進んでいるためであるが、令和５年度に磐田市消防庁舎整備基本計画を策定し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、令和６年度からは基本設計に着手し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建設に向けて取り組んでいるところである。体育館・プール及び一般廃棄物処理施設の有形固定資産減価償却率は、類似団体平均を上回っている。施設の長寿命化を図るため、予防保全型の修繕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166,684
157,075
163.45
74,008,471
70,454,399
3,325,539
40,307,180
54,720,456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年度の基準財政収入額は、法人税割の大幅な増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及び地方消費税交付金の増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等により前年度比増となり、基準財政需要額は、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歳以上人口の増及びそれに伴う居宅介護サービス受給者数等の増による高齢者保健福祉費の増に加え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基準財政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需要額から控除される臨時財政対策債発行可能額が大幅減となり前年度比増となった。収入額、需要額ともに増となったが、需要額の増が上回ったため、財政力指数は前年度比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となった。県平均は上回っているものの、類似団体平均を下回っていることから、既存産業の活性化に加え新産業の創出等に取り組むことで歳入確保を図るとともに、行財政改革による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72619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59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88494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62035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歳入は、法人税割の増があったものの、臨時財政対策債の大幅な減により全体で減となり、歳出は、主に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物件費や扶助費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が増となり全体で増となったため、経常収支比率は前年度比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ポイント上昇したが、類似団体平均を下回っている。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今後も少子高齢化の進行による扶助費の増加や物価高騰による物件費の増加が避けられない見通しであるが、本市の中期財政見通しにおける目標値である「令和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％以下」の達成に向け、経常経費の削減等、行財政改革に取り組んでいく。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59436</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03536"/>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145813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59436</xdr:rowOff>
    </xdr:from>
    <xdr:to>
      <xdr:col>24</xdr:col>
      <xdr:colOff>12700</xdr:colOff>
      <xdr:row>58</xdr:row>
      <xdr:rowOff>59436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71374</xdr:rowOff>
    </xdr:from>
    <xdr:to>
      <xdr:col>23</xdr:col>
      <xdr:colOff>133350</xdr:colOff>
      <xdr:row>60</xdr:row>
      <xdr:rowOff>15748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18692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78740</xdr:rowOff>
    </xdr:from>
    <xdr:to>
      <xdr:col>19</xdr:col>
      <xdr:colOff>133350</xdr:colOff>
      <xdr:row>59</xdr:row>
      <xdr:rowOff>71374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02284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80772</xdr:rowOff>
    </xdr:from>
    <xdr:to>
      <xdr:col>19</xdr:col>
      <xdr:colOff>184150</xdr:colOff>
      <xdr:row>61</xdr:row>
      <xdr:rowOff>10922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167149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78740</xdr:rowOff>
    </xdr:from>
    <xdr:to>
      <xdr:col>15</xdr:col>
      <xdr:colOff>82550</xdr:colOff>
      <xdr:row>61</xdr:row>
      <xdr:rowOff>104902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022840"/>
          <a:ext cx="889000" cy="5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143764</xdr:rowOff>
    </xdr:from>
    <xdr:to>
      <xdr:col>15</xdr:col>
      <xdr:colOff>133350</xdr:colOff>
      <xdr:row>59</xdr:row>
      <xdr:rowOff>73914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0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58691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7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109982</xdr:rowOff>
    </xdr:from>
    <xdr:to>
      <xdr:col>11</xdr:col>
      <xdr:colOff>31750</xdr:colOff>
      <xdr:row>61</xdr:row>
      <xdr:rowOff>104902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25532"/>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129032</xdr:rowOff>
    </xdr:from>
    <xdr:to>
      <xdr:col>11</xdr:col>
      <xdr:colOff>82550</xdr:colOff>
      <xdr:row>61</xdr:row>
      <xdr:rowOff>59182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69359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53611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136398</xdr:rowOff>
    </xdr:from>
    <xdr:to>
      <xdr:col>23</xdr:col>
      <xdr:colOff>184150</xdr:colOff>
      <xdr:row>60</xdr:row>
      <xdr:rowOff>66548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152925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20574</xdr:rowOff>
    </xdr:from>
    <xdr:to>
      <xdr:col>19</xdr:col>
      <xdr:colOff>184150</xdr:colOff>
      <xdr:row>59</xdr:row>
      <xdr:rowOff>122174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132351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0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27940</xdr:rowOff>
    </xdr:from>
    <xdr:to>
      <xdr:col>15</xdr:col>
      <xdr:colOff>133350</xdr:colOff>
      <xdr:row>58</xdr:row>
      <xdr:rowOff>129540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139717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140479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59182</xdr:rowOff>
    </xdr:from>
    <xdr:to>
      <xdr:col>7</xdr:col>
      <xdr:colOff>31750</xdr:colOff>
      <xdr:row>59</xdr:row>
      <xdr:rowOff>160782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170959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主に物件費において、向陽学府新たな学校づくり整備事業や「書かない・行かない」窓口整備事業の皆増はあったものの、令和４年度の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旧市民文化会館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解体経費や新型コロナウイルス感染症対策として実施したプレミアム商品券事業の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皆減により、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人当たり人件費、物件費等決算額が類似団体平均を下回った。　</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が進み維持補修費の増加が見込まれることから、将来的な負担を軽減するため、公共施設等総合管理計画に基づき、施設の更新や長寿命化、総量や規模の適正化等に計画的に取り組み、効果的・効率的な投資を行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92053</xdr:rowOff>
    </xdr:from>
    <xdr:to>
      <xdr:col>23</xdr:col>
      <xdr:colOff>133350</xdr:colOff>
      <xdr:row>88</xdr:row>
      <xdr:rowOff>114779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50953"/>
          <a:ext cx="0" cy="1051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114779</xdr:rowOff>
    </xdr:from>
    <xdr:to>
      <xdr:col>24</xdr:col>
      <xdr:colOff>12700</xdr:colOff>
      <xdr:row>88</xdr:row>
      <xdr:rowOff>114779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2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9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92053</xdr:rowOff>
    </xdr:from>
    <xdr:to>
      <xdr:col>24</xdr:col>
      <xdr:colOff>12700</xdr:colOff>
      <xdr:row>82</xdr:row>
      <xdr:rowOff>92053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50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136762</xdr:rowOff>
    </xdr:from>
    <xdr:to>
      <xdr:col>23</xdr:col>
      <xdr:colOff>133350</xdr:colOff>
      <xdr:row>85</xdr:row>
      <xdr:rowOff>46650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38562"/>
          <a:ext cx="838200" cy="8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165518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67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21991</xdr:rowOff>
    </xdr:from>
    <xdr:to>
      <xdr:col>23</xdr:col>
      <xdr:colOff>184150</xdr:colOff>
      <xdr:row>85</xdr:row>
      <xdr:rowOff>123591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42494</xdr:rowOff>
    </xdr:from>
    <xdr:to>
      <xdr:col>19</xdr:col>
      <xdr:colOff>133350</xdr:colOff>
      <xdr:row>85</xdr:row>
      <xdr:rowOff>46650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44294"/>
          <a:ext cx="889000" cy="17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151335</xdr:rowOff>
    </xdr:from>
    <xdr:to>
      <xdr:col>19</xdr:col>
      <xdr:colOff>184150</xdr:colOff>
      <xdr:row>85</xdr:row>
      <xdr:rowOff>81485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91662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2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21810</xdr:rowOff>
    </xdr:from>
    <xdr:to>
      <xdr:col>15</xdr:col>
      <xdr:colOff>82550</xdr:colOff>
      <xdr:row>84</xdr:row>
      <xdr:rowOff>42494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52160"/>
          <a:ext cx="889000" cy="19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82322</xdr:rowOff>
    </xdr:from>
    <xdr:to>
      <xdr:col>15</xdr:col>
      <xdr:colOff>133350</xdr:colOff>
      <xdr:row>85</xdr:row>
      <xdr:rowOff>12472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168699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5809</xdr:rowOff>
    </xdr:from>
    <xdr:to>
      <xdr:col>11</xdr:col>
      <xdr:colOff>31750</xdr:colOff>
      <xdr:row>83</xdr:row>
      <xdr:rowOff>21810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4709"/>
          <a:ext cx="889000" cy="18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41890</xdr:rowOff>
    </xdr:from>
    <xdr:to>
      <xdr:col>11</xdr:col>
      <xdr:colOff>82550</xdr:colOff>
      <xdr:row>83</xdr:row>
      <xdr:rowOff>143490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128267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27580</xdr:rowOff>
    </xdr:from>
    <xdr:to>
      <xdr:col>7</xdr:col>
      <xdr:colOff>31750</xdr:colOff>
      <xdr:row>82</xdr:row>
      <xdr:rowOff>129180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113957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85962</xdr:rowOff>
    </xdr:from>
    <xdr:to>
      <xdr:col>23</xdr:col>
      <xdr:colOff>184150</xdr:colOff>
      <xdr:row>85</xdr:row>
      <xdr:rowOff>16112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8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102489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3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167300</xdr:rowOff>
    </xdr:from>
    <xdr:to>
      <xdr:col>19</xdr:col>
      <xdr:colOff>184150</xdr:colOff>
      <xdr:row>85</xdr:row>
      <xdr:rowOff>97450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82227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5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163144</xdr:rowOff>
    </xdr:from>
    <xdr:to>
      <xdr:col>15</xdr:col>
      <xdr:colOff>133350</xdr:colOff>
      <xdr:row>84</xdr:row>
      <xdr:rowOff>93294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103471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6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142460</xdr:rowOff>
    </xdr:from>
    <xdr:to>
      <xdr:col>11</xdr:col>
      <xdr:colOff>82550</xdr:colOff>
      <xdr:row>83</xdr:row>
      <xdr:rowOff>72610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82787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126459</xdr:rowOff>
    </xdr:from>
    <xdr:to>
      <xdr:col>7</xdr:col>
      <xdr:colOff>31750</xdr:colOff>
      <xdr:row>82</xdr:row>
      <xdr:rowOff>56609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66786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8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給与改定については、人事院勧告に基づき、国家公務員の改定に準じて実施している。令和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年度も前年度に引き続き月例給の改定を実施した。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従来から、人件費管理及び昇給・昇格管理は適正に行っており、この結果として、ラスパイレス指数は全国市平均と同程度、類似団体内でも中位の水準となっている。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130811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843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157480</xdr:rowOff>
    </xdr:from>
    <xdr:to>
      <xdr:col>77</xdr:col>
      <xdr:colOff>44450</xdr:colOff>
      <xdr:row>84</xdr:row>
      <xdr:rowOff>82550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878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157480</xdr:rowOff>
    </xdr:from>
    <xdr:to>
      <xdr:col>72</xdr:col>
      <xdr:colOff>203200</xdr:colOff>
      <xdr:row>83</xdr:row>
      <xdr:rowOff>157480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8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83</xdr:row>
      <xdr:rowOff>157480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154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80011</xdr:rowOff>
    </xdr:from>
    <xdr:to>
      <xdr:col>81</xdr:col>
      <xdr:colOff>95250</xdr:colOff>
      <xdr:row>85</xdr:row>
      <xdr:rowOff>10161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96538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106680</xdr:rowOff>
    </xdr:from>
    <xdr:to>
      <xdr:col>73</xdr:col>
      <xdr:colOff>44450</xdr:colOff>
      <xdr:row>84</xdr:row>
      <xdr:rowOff>36830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47007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106680</xdr:rowOff>
    </xdr:from>
    <xdr:to>
      <xdr:col>68</xdr:col>
      <xdr:colOff>203200</xdr:colOff>
      <xdr:row>84</xdr:row>
      <xdr:rowOff>36830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47007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年４月の５市町村合併以降、行財政改革大綱及び平成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年度までの第２次定員適正化計画に基づき、人件費の抑制及び徹底的なスリム化を図り、消防及び病院を除く「一般部門正規職員数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人体制」を実現した（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H17.4.1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今後は、総人件費と年齢バランスに配慮した職員体制の構築に取り組んでいく。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65617</xdr:rowOff>
    </xdr:from>
    <xdr:to>
      <xdr:col>81</xdr:col>
      <xdr:colOff>44450</xdr:colOff>
      <xdr:row>60</xdr:row>
      <xdr:rowOff>129963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5261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11447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33444</xdr:rowOff>
    </xdr:from>
    <xdr:to>
      <xdr:col>77</xdr:col>
      <xdr:colOff>44450</xdr:colOff>
      <xdr:row>60</xdr:row>
      <xdr:rowOff>65617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204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33444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882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65617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882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146914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79163</xdr:rowOff>
    </xdr:from>
    <xdr:to>
      <xdr:col>81</xdr:col>
      <xdr:colOff>95250</xdr:colOff>
      <xdr:row>61</xdr:row>
      <xdr:rowOff>9313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95690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14817</xdr:rowOff>
    </xdr:from>
    <xdr:to>
      <xdr:col>77</xdr:col>
      <xdr:colOff>95250</xdr:colOff>
      <xdr:row>60</xdr:row>
      <xdr:rowOff>116417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126594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154094</xdr:rowOff>
    </xdr:from>
    <xdr:to>
      <xdr:col>73</xdr:col>
      <xdr:colOff>44450</xdr:colOff>
      <xdr:row>60</xdr:row>
      <xdr:rowOff>84244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94421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14817</xdr:rowOff>
    </xdr:from>
    <xdr:to>
      <xdr:col>64</xdr:col>
      <xdr:colOff>152400</xdr:colOff>
      <xdr:row>60</xdr:row>
      <xdr:rowOff>116417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126594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元利償還金や下水道事業会計への繰出金減等による準元利償還金の減により、数値は前年度に比べ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今後は、大型事業の実施や、老朽化した施設更新等に伴う財源確保のための市債借入の増が見込まれることから、本市の中期財政見通しの目標値である「令和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年度末における全会計の市債残高</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億円以下」の達成に向け、事業の精査や基金の活用などにより健全な財政運営を行っていくことで、比率の抑制に努めていく。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56243</xdr:rowOff>
    </xdr:from>
    <xdr:to>
      <xdr:col>81</xdr:col>
      <xdr:colOff>44450</xdr:colOff>
      <xdr:row>38</xdr:row>
      <xdr:rowOff>148167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571343"/>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68641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66326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160565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7551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160565</xdr:rowOff>
    </xdr:from>
    <xdr:to>
      <xdr:col>68</xdr:col>
      <xdr:colOff>152400</xdr:colOff>
      <xdr:row>40</xdr:row>
      <xdr:rowOff>115509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47115"/>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5443</xdr:rowOff>
    </xdr:from>
    <xdr:to>
      <xdr:col>81</xdr:col>
      <xdr:colOff>95250</xdr:colOff>
      <xdr:row>38</xdr:row>
      <xdr:rowOff>107043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21970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109765</xdr:rowOff>
    </xdr:from>
    <xdr:to>
      <xdr:col>68</xdr:col>
      <xdr:colOff>203200</xdr:colOff>
      <xdr:row>40</xdr:row>
      <xdr:rowOff>39915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令和元年度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地方債現在高等に係る基準財政需要額算入見込額の大幅な減等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将来負担額への充当可能財源等が減となったことにより一時的に増となったものの、令和２年度以降は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年連続して数値なしとなっている。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大型事業の進捗や老朽化した施設更新等による市債借入の増、基金繰入金の増による充当可能基金の減に伴い、比率の上昇も想定されることから、投資的経費の見直しを継続的に行い、健全な財政運営の維持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92524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6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2896</xdr:rowOff>
    </xdr:from>
    <xdr:to>
      <xdr:col>64</xdr:col>
      <xdr:colOff>152400</xdr:colOff>
      <xdr:row>14</xdr:row>
      <xdr:rowOff>104496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40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114673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7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166,684
157,075
163.45
74,008,471
70,454,399
3,325,539
40,307,180
54,720,456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定年延長による退職手当の減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、類似団体、全国、県平均を下回っている。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定年延長制度による影響を見据えつつ、総人件費と年齢バランスに留意した職員体制を構築できるよう、令和４年度策定の磐田市人材マネジメント方針に基づき、適正な人事管理の継続と職員体制の充実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152400</xdr:rowOff>
    </xdr:from>
    <xdr:to>
      <xdr:col>24</xdr:col>
      <xdr:colOff>25400</xdr:colOff>
      <xdr:row>35</xdr:row>
      <xdr:rowOff>57150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81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139700</xdr:rowOff>
    </xdr:from>
    <xdr:to>
      <xdr:col>19</xdr:col>
      <xdr:colOff>187325</xdr:colOff>
      <xdr:row>35</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69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139700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690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293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137177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101600</xdr:rowOff>
    </xdr:from>
    <xdr:to>
      <xdr:col>24</xdr:col>
      <xdr:colOff>76200</xdr:colOff>
      <xdr:row>35</xdr:row>
      <xdr:rowOff>31750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6350</xdr:rowOff>
    </xdr:from>
    <xdr:to>
      <xdr:col>20</xdr:col>
      <xdr:colOff>38100</xdr:colOff>
      <xdr:row>35</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118127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88900</xdr:rowOff>
    </xdr:from>
    <xdr:to>
      <xdr:col>15</xdr:col>
      <xdr:colOff>149225</xdr:colOff>
      <xdr:row>35</xdr:row>
      <xdr:rowOff>19050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120650</xdr:rowOff>
    </xdr:from>
    <xdr:to>
      <xdr:col>6</xdr:col>
      <xdr:colOff>171450</xdr:colOff>
      <xdr:row>34</xdr:row>
      <xdr:rowOff>50800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60977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ポイント増となり、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類似団体平均を上回った。これは、主に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向陽学府新たな学校づくり整備事業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仮設校舎の賃借料や書かない行かない窓口整備事業のシステム構築等委託料の皆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増等によるものである。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物価高騰による影響がある中、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今後も継続的に経常経費の精査を進めコストの低減に努める。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18</xdr:row>
      <xdr:rowOff>8128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5706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17</xdr:row>
      <xdr:rowOff>42418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199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85852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19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85852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74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障害福祉サービス事業や公定価格の引き上げに伴う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民間認可保育園等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運営費補助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、高校生年代のこども医療費無償化等によるこども医療費助成事業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等により前年度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ポイント増となったが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、類似団体、全国、県平均より低い比率を維持している。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今後も扶助費の増加は避けられない情勢であり、単独事業の見直し等により、財政負担の軽減に努めていく。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54</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567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2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110672</xdr:rowOff>
    </xdr:from>
    <xdr:to>
      <xdr:col>19</xdr:col>
      <xdr:colOff>187325</xdr:colOff>
      <xdr:row>53</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026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110672</xdr:rowOff>
    </xdr:from>
    <xdr:to>
      <xdr:col>15</xdr:col>
      <xdr:colOff>98425</xdr:colOff>
      <xdr:row>52</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026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143328</xdr:rowOff>
    </xdr:from>
    <xdr:to>
      <xdr:col>11</xdr:col>
      <xdr:colOff>9525</xdr:colOff>
      <xdr:row>52</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058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59872</xdr:rowOff>
    </xdr:from>
    <xdr:to>
      <xdr:col>15</xdr:col>
      <xdr:colOff>149225</xdr:colOff>
      <xdr:row>52</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92528</xdr:rowOff>
    </xdr:from>
    <xdr:to>
      <xdr:col>11</xdr:col>
      <xdr:colOff>60325</xdr:colOff>
      <xdr:row>53</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92528</xdr:rowOff>
    </xdr:from>
    <xdr:to>
      <xdr:col>6</xdr:col>
      <xdr:colOff>171450</xdr:colOff>
      <xdr:row>53</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令和元年度以降は、地方公営企業法の適用に伴う下水道事業会計への繰出金の皆減により類似団体平均を下回っている。令和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繰出金のうち経常経費充当一般財源の減により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ポイント減となった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。繰出金については、特別会計本来の独立採算の原則を踏まえた適正な保険料や保険税の精査、経費削減などを進めることで、普通会計の負担軽減に努めていく。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19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93997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03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967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58</xdr:row>
      <xdr:rowOff>35560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65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令和２年度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、公共下水道事業負担金の減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はあるものの、新型コロナウイルスワクチン接種補助金の過年度国庫補助金等返還金等の増により前年度比横ばいとなった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今後も補助金及び負担金について適正化を図るため、継続的に見直しに取り組んでいく。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18143</xdr:rowOff>
    </xdr:from>
    <xdr:to>
      <xdr:col>82</xdr:col>
      <xdr:colOff>107950</xdr:colOff>
      <xdr:row>38</xdr:row>
      <xdr:rowOff>18143</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33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38</xdr:row>
      <xdr:rowOff>94343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94343</xdr:rowOff>
    </xdr:from>
    <xdr:to>
      <xdr:col>73</xdr:col>
      <xdr:colOff>180975</xdr:colOff>
      <xdr:row>39</xdr:row>
      <xdr:rowOff>64407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609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64407</xdr:rowOff>
    </xdr:from>
    <xdr:to>
      <xdr:col>69</xdr:col>
      <xdr:colOff>92075</xdr:colOff>
      <xdr:row>39</xdr:row>
      <xdr:rowOff>151493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750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138793</xdr:rowOff>
    </xdr:from>
    <xdr:to>
      <xdr:col>82</xdr:col>
      <xdr:colOff>158750</xdr:colOff>
      <xdr:row>38</xdr:row>
      <xdr:rowOff>68943</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110870</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138793</xdr:rowOff>
    </xdr:from>
    <xdr:to>
      <xdr:col>78</xdr:col>
      <xdr:colOff>120650</xdr:colOff>
      <xdr:row>38</xdr:row>
      <xdr:rowOff>68943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53720</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43543</xdr:rowOff>
    </xdr:from>
    <xdr:to>
      <xdr:col>74</xdr:col>
      <xdr:colOff>31750</xdr:colOff>
      <xdr:row>38</xdr:row>
      <xdr:rowOff>145143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129920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13607</xdr:rowOff>
    </xdr:from>
    <xdr:to>
      <xdr:col>69</xdr:col>
      <xdr:colOff>142875</xdr:colOff>
      <xdr:row>39</xdr:row>
      <xdr:rowOff>115207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99984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100693</xdr:rowOff>
    </xdr:from>
    <xdr:to>
      <xdr:col>65</xdr:col>
      <xdr:colOff>53975</xdr:colOff>
      <xdr:row>40</xdr:row>
      <xdr:rowOff>30843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15620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近年の全体的な起債抑制の取組の成果により、起債残高は減少傾向で推移してきており、令和３年度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以降は３年連続で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、類似団体、全国、県平均を下回った。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今後は、大規模事業の進捗に伴い増加する見込みである。事業の精査や基金の活用などにより健全な財政運営を行っていくことで、比率の抑制に努めていく。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89444</xdr:rowOff>
    </xdr:from>
    <xdr:to>
      <xdr:col>24</xdr:col>
      <xdr:colOff>25400</xdr:colOff>
      <xdr:row>77</xdr:row>
      <xdr:rowOff>89444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910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89444</xdr:rowOff>
    </xdr:from>
    <xdr:to>
      <xdr:col>19</xdr:col>
      <xdr:colOff>187325</xdr:colOff>
      <xdr:row>77</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910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51543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29029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172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22498</xdr:rowOff>
    </xdr:from>
    <xdr:to>
      <xdr:col>11</xdr:col>
      <xdr:colOff>9525</xdr:colOff>
      <xdr:row>78</xdr:row>
      <xdr:rowOff>29029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955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83475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38644</xdr:rowOff>
    </xdr:from>
    <xdr:to>
      <xdr:col>24</xdr:col>
      <xdr:colOff>76200</xdr:colOff>
      <xdr:row>77</xdr:row>
      <xdr:rowOff>140244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55171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8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38644</xdr:rowOff>
    </xdr:from>
    <xdr:to>
      <xdr:col>20</xdr:col>
      <xdr:colOff>38100</xdr:colOff>
      <xdr:row>77</xdr:row>
      <xdr:rowOff>140244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150421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0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149679</xdr:rowOff>
    </xdr:from>
    <xdr:to>
      <xdr:col>11</xdr:col>
      <xdr:colOff>60325</xdr:colOff>
      <xdr:row>78</xdr:row>
      <xdr:rowOff>79829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83475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公債費以外に係る経常収支比率は、前年度比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となったが、類似団体、全国、県平均を下回った。扶助費や物件費は今後も増加が避けられない状況であり、単独事業の見直しや経常経費の精査を進め財政負担の軽減に努める。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51563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98348"/>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168148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0233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97282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02337"/>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77</xdr:row>
      <xdr:rowOff>97282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143485"/>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2811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49078</xdr:rowOff>
    </xdr:from>
    <xdr:to>
      <xdr:col>29</xdr:col>
      <xdr:colOff>127000</xdr:colOff>
      <xdr:row>17</xdr:row>
      <xdr:rowOff>118847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11353"/>
          <a:ext cx="647700" cy="69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161795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0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118847</xdr:rowOff>
    </xdr:from>
    <xdr:to>
      <xdr:col>26</xdr:col>
      <xdr:colOff>50800</xdr:colOff>
      <xdr:row>17</xdr:row>
      <xdr:rowOff>140518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81122"/>
          <a:ext cx="6985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140518</xdr:rowOff>
    </xdr:from>
    <xdr:to>
      <xdr:col>22</xdr:col>
      <xdr:colOff>114300</xdr:colOff>
      <xdr:row>18</xdr:row>
      <xdr:rowOff>38334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02793"/>
          <a:ext cx="698500" cy="69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55602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38334</xdr:rowOff>
    </xdr:from>
    <xdr:to>
      <xdr:col>18</xdr:col>
      <xdr:colOff>177800</xdr:colOff>
      <xdr:row>19</xdr:row>
      <xdr:rowOff>6558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72059"/>
          <a:ext cx="698500" cy="139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154952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7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143110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3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169728</xdr:rowOff>
    </xdr:from>
    <xdr:to>
      <xdr:col>29</xdr:col>
      <xdr:colOff>177800</xdr:colOff>
      <xdr:row>17</xdr:row>
      <xdr:rowOff>99878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0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141805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3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68047</xdr:rowOff>
    </xdr:from>
    <xdr:to>
      <xdr:col>26</xdr:col>
      <xdr:colOff>101600</xdr:colOff>
      <xdr:row>17</xdr:row>
      <xdr:rowOff>169647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3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154424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1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89718</xdr:rowOff>
    </xdr:from>
    <xdr:to>
      <xdr:col>22</xdr:col>
      <xdr:colOff>165100</xdr:colOff>
      <xdr:row>18</xdr:row>
      <xdr:rowOff>19868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5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4645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158984</xdr:rowOff>
    </xdr:from>
    <xdr:to>
      <xdr:col>19</xdr:col>
      <xdr:colOff>38100</xdr:colOff>
      <xdr:row>18</xdr:row>
      <xdr:rowOff>89134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21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73911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0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127208</xdr:rowOff>
    </xdr:from>
    <xdr:to>
      <xdr:col>15</xdr:col>
      <xdr:colOff>101600</xdr:colOff>
      <xdr:row>19</xdr:row>
      <xdr:rowOff>57358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0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42135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275773</xdr:rowOff>
    </xdr:from>
    <xdr:to>
      <xdr:col>29</xdr:col>
      <xdr:colOff>127000</xdr:colOff>
      <xdr:row>37</xdr:row>
      <xdr:rowOff>331414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400473"/>
          <a:ext cx="647700" cy="55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59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197226</xdr:rowOff>
    </xdr:from>
    <xdr:to>
      <xdr:col>26</xdr:col>
      <xdr:colOff>50800</xdr:colOff>
      <xdr:row>37</xdr:row>
      <xdr:rowOff>275773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321926"/>
          <a:ext cx="698500" cy="78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3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119593</xdr:rowOff>
    </xdr:from>
    <xdr:to>
      <xdr:col>22</xdr:col>
      <xdr:colOff>114300</xdr:colOff>
      <xdr:row>37</xdr:row>
      <xdr:rowOff>197226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44293"/>
          <a:ext cx="698500" cy="77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76160</xdr:rowOff>
    </xdr:from>
    <xdr:to>
      <xdr:col>18</xdr:col>
      <xdr:colOff>177800</xdr:colOff>
      <xdr:row>37</xdr:row>
      <xdr:rowOff>119593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200860"/>
          <a:ext cx="698500" cy="43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196893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7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280614</xdr:rowOff>
    </xdr:from>
    <xdr:to>
      <xdr:col>29</xdr:col>
      <xdr:colOff>177800</xdr:colOff>
      <xdr:row>38</xdr:row>
      <xdr:rowOff>39314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405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252691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224973</xdr:rowOff>
    </xdr:from>
    <xdr:to>
      <xdr:col>26</xdr:col>
      <xdr:colOff>101600</xdr:colOff>
      <xdr:row>37</xdr:row>
      <xdr:rowOff>326573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49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311350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36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146426</xdr:rowOff>
    </xdr:from>
    <xdr:to>
      <xdr:col>22</xdr:col>
      <xdr:colOff>165100</xdr:colOff>
      <xdr:row>37</xdr:row>
      <xdr:rowOff>248026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71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232803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5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68793</xdr:rowOff>
    </xdr:from>
    <xdr:to>
      <xdr:col>19</xdr:col>
      <xdr:colOff>38100</xdr:colOff>
      <xdr:row>37</xdr:row>
      <xdr:rowOff>170393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9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155170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7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25360</xdr:rowOff>
    </xdr:from>
    <xdr:to>
      <xdr:col>15</xdr:col>
      <xdr:colOff>101600</xdr:colOff>
      <xdr:row>37</xdr:row>
      <xdr:rowOff>126960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50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111737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3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166,684
157,075
163.45
74,008,471
70,454,399
3,325,539
40,307,180
54,720,456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85705</xdr:rowOff>
    </xdr:from>
    <xdr:to>
      <xdr:col>24</xdr:col>
      <xdr:colOff>63500</xdr:colOff>
      <xdr:row>34</xdr:row>
      <xdr:rowOff>113365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915005"/>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2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85705</xdr:rowOff>
    </xdr:from>
    <xdr:to>
      <xdr:col>19</xdr:col>
      <xdr:colOff>177800</xdr:colOff>
      <xdr:row>34</xdr:row>
      <xdr:rowOff>129001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15005"/>
          <a:ext cx="889000" cy="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170771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48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129001</xdr:rowOff>
    </xdr:from>
    <xdr:to>
      <xdr:col>15</xdr:col>
      <xdr:colOff>50800</xdr:colOff>
      <xdr:row>35</xdr:row>
      <xdr:rowOff>6335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58301"/>
          <a:ext cx="889000" cy="4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30959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6335</xdr:rowOff>
    </xdr:from>
    <xdr:to>
      <xdr:col>10</xdr:col>
      <xdr:colOff>114300</xdr:colOff>
      <xdr:row>37</xdr:row>
      <xdr:rowOff>34453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07085"/>
          <a:ext cx="889000" cy="3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148094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109003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62565</xdr:rowOff>
    </xdr:from>
    <xdr:to>
      <xdr:col>24</xdr:col>
      <xdr:colOff>114300</xdr:colOff>
      <xdr:row>34</xdr:row>
      <xdr:rowOff>164165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40992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34905</xdr:rowOff>
    </xdr:from>
    <xdr:to>
      <xdr:col>20</xdr:col>
      <xdr:colOff>38100</xdr:colOff>
      <xdr:row>34</xdr:row>
      <xdr:rowOff>136505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127632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9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78201</xdr:rowOff>
    </xdr:from>
    <xdr:to>
      <xdr:col>15</xdr:col>
      <xdr:colOff>101600</xdr:colOff>
      <xdr:row>35</xdr:row>
      <xdr:rowOff>8351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170928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00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126985</xdr:rowOff>
    </xdr:from>
    <xdr:to>
      <xdr:col>10</xdr:col>
      <xdr:colOff>165100</xdr:colOff>
      <xdr:row>35</xdr:row>
      <xdr:rowOff>57135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48262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0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155103</xdr:rowOff>
    </xdr:from>
    <xdr:to>
      <xdr:col>6</xdr:col>
      <xdr:colOff>38100</xdr:colOff>
      <xdr:row>37</xdr:row>
      <xdr:rowOff>85253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76380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2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74435</xdr:rowOff>
    </xdr:from>
    <xdr:to>
      <xdr:col>24</xdr:col>
      <xdr:colOff>63500</xdr:colOff>
      <xdr:row>55</xdr:row>
      <xdr:rowOff>151320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332735"/>
          <a:ext cx="838200" cy="24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74435</xdr:rowOff>
    </xdr:from>
    <xdr:to>
      <xdr:col>19</xdr:col>
      <xdr:colOff>177800</xdr:colOff>
      <xdr:row>56</xdr:row>
      <xdr:rowOff>31344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32735"/>
          <a:ext cx="889000" cy="29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88549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1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31344</xdr:rowOff>
    </xdr:from>
    <xdr:to>
      <xdr:col>15</xdr:col>
      <xdr:colOff>50800</xdr:colOff>
      <xdr:row>58</xdr:row>
      <xdr:rowOff>19456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32544"/>
          <a:ext cx="889000" cy="3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19456</xdr:rowOff>
    </xdr:from>
    <xdr:to>
      <xdr:col>10</xdr:col>
      <xdr:colOff>114300</xdr:colOff>
      <xdr:row>58</xdr:row>
      <xdr:rowOff>62014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3556"/>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167556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57980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100520</xdr:rowOff>
    </xdr:from>
    <xdr:to>
      <xdr:col>24</xdr:col>
      <xdr:colOff>114300</xdr:colOff>
      <xdr:row>56</xdr:row>
      <xdr:rowOff>30670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78947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23635</xdr:rowOff>
    </xdr:from>
    <xdr:to>
      <xdr:col>20</xdr:col>
      <xdr:colOff>38100</xdr:colOff>
      <xdr:row>54</xdr:row>
      <xdr:rowOff>125235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141762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151994</xdr:rowOff>
    </xdr:from>
    <xdr:to>
      <xdr:col>15</xdr:col>
      <xdr:colOff>101600</xdr:colOff>
      <xdr:row>56</xdr:row>
      <xdr:rowOff>82144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8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73271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7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140106</xdr:rowOff>
    </xdr:from>
    <xdr:to>
      <xdr:col>10</xdr:col>
      <xdr:colOff>165100</xdr:colOff>
      <xdr:row>58</xdr:row>
      <xdr:rowOff>70256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61383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11214</xdr:rowOff>
    </xdr:from>
    <xdr:to>
      <xdr:col>6</xdr:col>
      <xdr:colOff>38100</xdr:colOff>
      <xdr:row>58</xdr:row>
      <xdr:rowOff>112814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103941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9398</xdr:rowOff>
    </xdr:from>
    <xdr:to>
      <xdr:col>24</xdr:col>
      <xdr:colOff>63500</xdr:colOff>
      <xdr:row>76</xdr:row>
      <xdr:rowOff>118799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39598"/>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120776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7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118799</xdr:rowOff>
    </xdr:from>
    <xdr:to>
      <xdr:col>19</xdr:col>
      <xdr:colOff>177800</xdr:colOff>
      <xdr:row>76</xdr:row>
      <xdr:rowOff>140463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48999"/>
          <a:ext cx="8890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139318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93218</xdr:rowOff>
    </xdr:from>
    <xdr:to>
      <xdr:col>15</xdr:col>
      <xdr:colOff>50800</xdr:colOff>
      <xdr:row>76</xdr:row>
      <xdr:rowOff>140463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23418"/>
          <a:ext cx="889000" cy="4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148679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93218</xdr:rowOff>
    </xdr:from>
    <xdr:to>
      <xdr:col>10</xdr:col>
      <xdr:colOff>114300</xdr:colOff>
      <xdr:row>76</xdr:row>
      <xdr:rowOff>144924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23418"/>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130048</xdr:rowOff>
    </xdr:from>
    <xdr:to>
      <xdr:col>24</xdr:col>
      <xdr:colOff>114300</xdr:colOff>
      <xdr:row>76</xdr:row>
      <xdr:rowOff>60198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152925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67999</xdr:rowOff>
    </xdr:from>
    <xdr:to>
      <xdr:col>20</xdr:col>
      <xdr:colOff>38100</xdr:colOff>
      <xdr:row>76</xdr:row>
      <xdr:rowOff>169599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160726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9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89663</xdr:rowOff>
    </xdr:from>
    <xdr:to>
      <xdr:col>15</xdr:col>
      <xdr:colOff>101600</xdr:colOff>
      <xdr:row>77</xdr:row>
      <xdr:rowOff>19813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1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42418</xdr:rowOff>
    </xdr:from>
    <xdr:to>
      <xdr:col>10</xdr:col>
      <xdr:colOff>165100</xdr:colOff>
      <xdr:row>76</xdr:row>
      <xdr:rowOff>144018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160545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4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94124</xdr:rowOff>
    </xdr:from>
    <xdr:to>
      <xdr:col>6</xdr:col>
      <xdr:colOff>38100</xdr:colOff>
      <xdr:row>77</xdr:row>
      <xdr:rowOff>24274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40802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9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109258</xdr:rowOff>
    </xdr:from>
    <xdr:to>
      <xdr:col>24</xdr:col>
      <xdr:colOff>62865</xdr:colOff>
      <xdr:row>96</xdr:row>
      <xdr:rowOff>109640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11208"/>
          <a:ext cx="1270" cy="857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113467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109640</xdr:rowOff>
    </xdr:from>
    <xdr:to>
      <xdr:col>24</xdr:col>
      <xdr:colOff>152400</xdr:colOff>
      <xdr:row>96</xdr:row>
      <xdr:rowOff>109640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55935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8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109258</xdr:rowOff>
    </xdr:from>
    <xdr:to>
      <xdr:col>24</xdr:col>
      <xdr:colOff>152400</xdr:colOff>
      <xdr:row>91</xdr:row>
      <xdr:rowOff>109258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1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154236</xdr:rowOff>
    </xdr:from>
    <xdr:to>
      <xdr:col>24</xdr:col>
      <xdr:colOff>63500</xdr:colOff>
      <xdr:row>96</xdr:row>
      <xdr:rowOff>85370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41986"/>
          <a:ext cx="838200" cy="10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37177</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982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14300</xdr:rowOff>
    </xdr:from>
    <xdr:to>
      <xdr:col>24</xdr:col>
      <xdr:colOff>114300</xdr:colOff>
      <xdr:row>94</xdr:row>
      <xdr:rowOff>115900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39839</xdr:rowOff>
    </xdr:from>
    <xdr:to>
      <xdr:col>19</xdr:col>
      <xdr:colOff>177800</xdr:colOff>
      <xdr:row>96</xdr:row>
      <xdr:rowOff>85370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27589"/>
          <a:ext cx="889000" cy="2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138734</xdr:rowOff>
    </xdr:from>
    <xdr:to>
      <xdr:col>20</xdr:col>
      <xdr:colOff>38100</xdr:colOff>
      <xdr:row>95</xdr:row>
      <xdr:rowOff>68884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85411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0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39839</xdr:rowOff>
    </xdr:from>
    <xdr:to>
      <xdr:col>15</xdr:col>
      <xdr:colOff>50800</xdr:colOff>
      <xdr:row>97</xdr:row>
      <xdr:rowOff>120078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27589"/>
          <a:ext cx="889000" cy="4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76384</xdr:rowOff>
    </xdr:from>
    <xdr:to>
      <xdr:col>15</xdr:col>
      <xdr:colOff>101600</xdr:colOff>
      <xdr:row>94</xdr:row>
      <xdr:rowOff>6534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0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23061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579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120078</xdr:rowOff>
    </xdr:from>
    <xdr:to>
      <xdr:col>10</xdr:col>
      <xdr:colOff>114300</xdr:colOff>
      <xdr:row>98</xdr:row>
      <xdr:rowOff>31744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50728"/>
          <a:ext cx="889000" cy="8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167939</xdr:rowOff>
    </xdr:from>
    <xdr:to>
      <xdr:col>10</xdr:col>
      <xdr:colOff>165100</xdr:colOff>
      <xdr:row>96</xdr:row>
      <xdr:rowOff>98089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114616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32989</xdr:rowOff>
    </xdr:from>
    <xdr:to>
      <xdr:col>6</xdr:col>
      <xdr:colOff>38100</xdr:colOff>
      <xdr:row>96</xdr:row>
      <xdr:rowOff>134589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9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151116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6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103436</xdr:rowOff>
    </xdr:from>
    <xdr:to>
      <xdr:col>24</xdr:col>
      <xdr:colOff>114300</xdr:colOff>
      <xdr:row>96</xdr:row>
      <xdr:rowOff>33586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18363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0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34570</xdr:rowOff>
    </xdr:from>
    <xdr:to>
      <xdr:col>20</xdr:col>
      <xdr:colOff>38100</xdr:colOff>
      <xdr:row>96</xdr:row>
      <xdr:rowOff>136170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127297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160489</xdr:rowOff>
    </xdr:from>
    <xdr:to>
      <xdr:col>15</xdr:col>
      <xdr:colOff>101600</xdr:colOff>
      <xdr:row>95</xdr:row>
      <xdr:rowOff>90639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7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81766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6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69278</xdr:rowOff>
    </xdr:from>
    <xdr:to>
      <xdr:col>10</xdr:col>
      <xdr:colOff>165100</xdr:colOff>
      <xdr:row>97</xdr:row>
      <xdr:rowOff>170878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162005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152394</xdr:rowOff>
    </xdr:from>
    <xdr:to>
      <xdr:col>6</xdr:col>
      <xdr:colOff>38100</xdr:colOff>
      <xdr:row>98</xdr:row>
      <xdr:rowOff>82544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8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73671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7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51016</xdr:rowOff>
    </xdr:from>
    <xdr:to>
      <xdr:col>54</xdr:col>
      <xdr:colOff>189865</xdr:colOff>
      <xdr:row>39</xdr:row>
      <xdr:rowOff>42583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51766"/>
          <a:ext cx="1270" cy="67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46410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42583</xdr:rowOff>
    </xdr:from>
    <xdr:to>
      <xdr:col>55</xdr:col>
      <xdr:colOff>88900</xdr:colOff>
      <xdr:row>39</xdr:row>
      <xdr:rowOff>42583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2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169143</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51016</xdr:rowOff>
    </xdr:from>
    <xdr:to>
      <xdr:col>55</xdr:col>
      <xdr:colOff>88900</xdr:colOff>
      <xdr:row>35</xdr:row>
      <xdr:rowOff>51016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95085</xdr:rowOff>
    </xdr:from>
    <xdr:to>
      <xdr:col>55</xdr:col>
      <xdr:colOff>0</xdr:colOff>
      <xdr:row>38</xdr:row>
      <xdr:rowOff>100508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10185"/>
          <a:ext cx="8382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144899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17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122022</xdr:rowOff>
    </xdr:from>
    <xdr:to>
      <xdr:col>55</xdr:col>
      <xdr:colOff>50800</xdr:colOff>
      <xdr:row>38</xdr:row>
      <xdr:rowOff>52172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95085</xdr:rowOff>
    </xdr:from>
    <xdr:to>
      <xdr:col>50</xdr:col>
      <xdr:colOff>114300</xdr:colOff>
      <xdr:row>38</xdr:row>
      <xdr:rowOff>107162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610185"/>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101613</xdr:rowOff>
    </xdr:from>
    <xdr:to>
      <xdr:col>50</xdr:col>
      <xdr:colOff>165100</xdr:colOff>
      <xdr:row>38</xdr:row>
      <xdr:rowOff>31762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48290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15837</xdr:rowOff>
    </xdr:from>
    <xdr:to>
      <xdr:col>45</xdr:col>
      <xdr:colOff>177800</xdr:colOff>
      <xdr:row>38</xdr:row>
      <xdr:rowOff>107162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330787"/>
          <a:ext cx="889000" cy="12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156718</xdr:rowOff>
    </xdr:from>
    <xdr:to>
      <xdr:col>46</xdr:col>
      <xdr:colOff>38100</xdr:colOff>
      <xdr:row>38</xdr:row>
      <xdr:rowOff>86868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103395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15837</xdr:rowOff>
    </xdr:from>
    <xdr:to>
      <xdr:col>41</xdr:col>
      <xdr:colOff>50800</xdr:colOff>
      <xdr:row>38</xdr:row>
      <xdr:rowOff>118897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330787"/>
          <a:ext cx="889000" cy="130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84328</xdr:rowOff>
    </xdr:from>
    <xdr:to>
      <xdr:col>41</xdr:col>
      <xdr:colOff>101600</xdr:colOff>
      <xdr:row>31</xdr:row>
      <xdr:rowOff>14478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31005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86475</xdr:rowOff>
    </xdr:from>
    <xdr:to>
      <xdr:col>36</xdr:col>
      <xdr:colOff>165100</xdr:colOff>
      <xdr:row>39</xdr:row>
      <xdr:rowOff>16625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7752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49708</xdr:rowOff>
    </xdr:from>
    <xdr:to>
      <xdr:col>55</xdr:col>
      <xdr:colOff>50800</xdr:colOff>
      <xdr:row>38</xdr:row>
      <xdr:rowOff>151308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136085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7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44285</xdr:rowOff>
    </xdr:from>
    <xdr:to>
      <xdr:col>50</xdr:col>
      <xdr:colOff>165100</xdr:colOff>
      <xdr:row>38</xdr:row>
      <xdr:rowOff>145885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137012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56362</xdr:rowOff>
    </xdr:from>
    <xdr:to>
      <xdr:col>46</xdr:col>
      <xdr:colOff>38100</xdr:colOff>
      <xdr:row>38</xdr:row>
      <xdr:rowOff>157962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149089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6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136487</xdr:rowOff>
    </xdr:from>
    <xdr:to>
      <xdr:col>41</xdr:col>
      <xdr:colOff>101600</xdr:colOff>
      <xdr:row>31</xdr:row>
      <xdr:rowOff>66637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2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57764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37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68097</xdr:rowOff>
    </xdr:from>
    <xdr:to>
      <xdr:col>36</xdr:col>
      <xdr:colOff>165100</xdr:colOff>
      <xdr:row>38</xdr:row>
      <xdr:rowOff>169697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14774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151835</xdr:rowOff>
    </xdr:from>
    <xdr:to>
      <xdr:col>55</xdr:col>
      <xdr:colOff>0</xdr:colOff>
      <xdr:row>57</xdr:row>
      <xdr:rowOff>57423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81585"/>
          <a:ext cx="838200" cy="2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76001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3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138747</xdr:rowOff>
    </xdr:from>
    <xdr:to>
      <xdr:col>50</xdr:col>
      <xdr:colOff>114300</xdr:colOff>
      <xdr:row>57</xdr:row>
      <xdr:rowOff>57423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25597"/>
          <a:ext cx="889000" cy="60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125546</xdr:rowOff>
    </xdr:from>
    <xdr:to>
      <xdr:col>45</xdr:col>
      <xdr:colOff>177800</xdr:colOff>
      <xdr:row>53</xdr:row>
      <xdr:rowOff>138747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869496"/>
          <a:ext cx="889000" cy="3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148976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125546</xdr:rowOff>
    </xdr:from>
    <xdr:to>
      <xdr:col>41</xdr:col>
      <xdr:colOff>50800</xdr:colOff>
      <xdr:row>52</xdr:row>
      <xdr:rowOff>106325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869496"/>
          <a:ext cx="889000" cy="15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4748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73766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101035</xdr:rowOff>
    </xdr:from>
    <xdr:to>
      <xdr:col>55</xdr:col>
      <xdr:colOff>50800</xdr:colOff>
      <xdr:row>56</xdr:row>
      <xdr:rowOff>31185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79462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0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6623</xdr:rowOff>
    </xdr:from>
    <xdr:to>
      <xdr:col>50</xdr:col>
      <xdr:colOff>165100</xdr:colOff>
      <xdr:row>57</xdr:row>
      <xdr:rowOff>108223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7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99350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7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87947</xdr:rowOff>
    </xdr:from>
    <xdr:to>
      <xdr:col>46</xdr:col>
      <xdr:colOff>38100</xdr:colOff>
      <xdr:row>54</xdr:row>
      <xdr:rowOff>18097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7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34624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95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74746</xdr:rowOff>
    </xdr:from>
    <xdr:to>
      <xdr:col>41</xdr:col>
      <xdr:colOff>101600</xdr:colOff>
      <xdr:row>52</xdr:row>
      <xdr:rowOff>4896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8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21423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5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55525</xdr:rowOff>
    </xdr:from>
    <xdr:to>
      <xdr:col>36</xdr:col>
      <xdr:colOff>165100</xdr:colOff>
      <xdr:row>52</xdr:row>
      <xdr:rowOff>157125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97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2202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74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41242</xdr:rowOff>
    </xdr:from>
    <xdr:to>
      <xdr:col>54</xdr:col>
      <xdr:colOff>189865</xdr:colOff>
      <xdr:row>78</xdr:row>
      <xdr:rowOff>122943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85642"/>
          <a:ext cx="1270" cy="111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126770</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499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122943</xdr:rowOff>
    </xdr:from>
    <xdr:to>
      <xdr:col>55</xdr:col>
      <xdr:colOff>88900</xdr:colOff>
      <xdr:row>78</xdr:row>
      <xdr:rowOff>122943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49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159369</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41242</xdr:rowOff>
    </xdr:from>
    <xdr:to>
      <xdr:col>55</xdr:col>
      <xdr:colOff>88900</xdr:colOff>
      <xdr:row>72</xdr:row>
      <xdr:rowOff>41242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85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116588</xdr:rowOff>
    </xdr:from>
    <xdr:to>
      <xdr:col>55</xdr:col>
      <xdr:colOff>0</xdr:colOff>
      <xdr:row>77</xdr:row>
      <xdr:rowOff>41859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975338"/>
          <a:ext cx="838200" cy="26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113161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4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134734</xdr:rowOff>
    </xdr:from>
    <xdr:to>
      <xdr:col>55</xdr:col>
      <xdr:colOff>50800</xdr:colOff>
      <xdr:row>77</xdr:row>
      <xdr:rowOff>64884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6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40716</xdr:rowOff>
    </xdr:from>
    <xdr:to>
      <xdr:col>50</xdr:col>
      <xdr:colOff>114300</xdr:colOff>
      <xdr:row>77</xdr:row>
      <xdr:rowOff>41859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385116"/>
          <a:ext cx="889000" cy="85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58200</xdr:rowOff>
    </xdr:from>
    <xdr:to>
      <xdr:col>50</xdr:col>
      <xdr:colOff>165100</xdr:colOff>
      <xdr:row>77</xdr:row>
      <xdr:rowOff>159800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5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150927</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35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58662</xdr:rowOff>
    </xdr:from>
    <xdr:to>
      <xdr:col>45</xdr:col>
      <xdr:colOff>177800</xdr:colOff>
      <xdr:row>72</xdr:row>
      <xdr:rowOff>40716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060162"/>
          <a:ext cx="889000" cy="32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43934</xdr:rowOff>
    </xdr:from>
    <xdr:to>
      <xdr:col>46</xdr:col>
      <xdr:colOff>38100</xdr:colOff>
      <xdr:row>76</xdr:row>
      <xdr:rowOff>145534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0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136661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58662</xdr:rowOff>
    </xdr:from>
    <xdr:to>
      <xdr:col>41</xdr:col>
      <xdr:colOff>50800</xdr:colOff>
      <xdr:row>72</xdr:row>
      <xdr:rowOff>1488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060162"/>
          <a:ext cx="889000" cy="28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164452</xdr:rowOff>
    </xdr:from>
    <xdr:to>
      <xdr:col>41</xdr:col>
      <xdr:colOff>101600</xdr:colOff>
      <xdr:row>76</xdr:row>
      <xdr:rowOff>94602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02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85729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1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58931</xdr:rowOff>
    </xdr:from>
    <xdr:to>
      <xdr:col>36</xdr:col>
      <xdr:colOff>165100</xdr:colOff>
      <xdr:row>76</xdr:row>
      <xdr:rowOff>160531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08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8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65788</xdr:rowOff>
    </xdr:from>
    <xdr:to>
      <xdr:col>55</xdr:col>
      <xdr:colOff>50800</xdr:colOff>
      <xdr:row>75</xdr:row>
      <xdr:rowOff>167388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92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88665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7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162509</xdr:rowOff>
    </xdr:from>
    <xdr:to>
      <xdr:col>50</xdr:col>
      <xdr:colOff>165100</xdr:colOff>
      <xdr:row>77</xdr:row>
      <xdr:rowOff>92659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109186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6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161366</xdr:rowOff>
    </xdr:from>
    <xdr:to>
      <xdr:col>46</xdr:col>
      <xdr:colOff>38100</xdr:colOff>
      <xdr:row>72</xdr:row>
      <xdr:rowOff>91516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3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108043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10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7862</xdr:rowOff>
    </xdr:from>
    <xdr:to>
      <xdr:col>41</xdr:col>
      <xdr:colOff>101600</xdr:colOff>
      <xdr:row>70</xdr:row>
      <xdr:rowOff>109462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00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125989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178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122138</xdr:rowOff>
    </xdr:from>
    <xdr:to>
      <xdr:col>36</xdr:col>
      <xdr:colOff>165100</xdr:colOff>
      <xdr:row>72</xdr:row>
      <xdr:rowOff>52288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29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68815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07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23434</xdr:rowOff>
    </xdr:from>
    <xdr:to>
      <xdr:col>55</xdr:col>
      <xdr:colOff>0</xdr:colOff>
      <xdr:row>96</xdr:row>
      <xdr:rowOff>148707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82634"/>
          <a:ext cx="8382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148707</xdr:rowOff>
    </xdr:from>
    <xdr:to>
      <xdr:col>50</xdr:col>
      <xdr:colOff>114300</xdr:colOff>
      <xdr:row>97</xdr:row>
      <xdr:rowOff>113433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07907"/>
          <a:ext cx="889000" cy="1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113433</xdr:rowOff>
    </xdr:from>
    <xdr:to>
      <xdr:col>45</xdr:col>
      <xdr:colOff>177800</xdr:colOff>
      <xdr:row>97</xdr:row>
      <xdr:rowOff>128865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44083"/>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68126</xdr:rowOff>
    </xdr:from>
    <xdr:to>
      <xdr:col>41</xdr:col>
      <xdr:colOff>50800</xdr:colOff>
      <xdr:row>97</xdr:row>
      <xdr:rowOff>128865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98776"/>
          <a:ext cx="889000" cy="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10476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144084</xdr:rowOff>
    </xdr:from>
    <xdr:to>
      <xdr:col>55</xdr:col>
      <xdr:colOff>50800</xdr:colOff>
      <xdr:row>96</xdr:row>
      <xdr:rowOff>74234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3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122511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97907</xdr:rowOff>
    </xdr:from>
    <xdr:to>
      <xdr:col>50</xdr:col>
      <xdr:colOff>165100</xdr:colOff>
      <xdr:row>97</xdr:row>
      <xdr:rowOff>28057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19184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64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62633</xdr:rowOff>
    </xdr:from>
    <xdr:to>
      <xdr:col>46</xdr:col>
      <xdr:colOff>38100</xdr:colOff>
      <xdr:row>97</xdr:row>
      <xdr:rowOff>164233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155360</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6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78065</xdr:rowOff>
    </xdr:from>
    <xdr:to>
      <xdr:col>41</xdr:col>
      <xdr:colOff>101600</xdr:colOff>
      <xdr:row>98</xdr:row>
      <xdr:rowOff>8215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170792</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26428" y="168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17326</xdr:rowOff>
    </xdr:from>
    <xdr:to>
      <xdr:col>36</xdr:col>
      <xdr:colOff>165100</xdr:colOff>
      <xdr:row>97</xdr:row>
      <xdr:rowOff>118926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110053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27869</xdr:rowOff>
    </xdr:from>
    <xdr:to>
      <xdr:col>85</xdr:col>
      <xdr:colOff>127000</xdr:colOff>
      <xdr:row>36</xdr:row>
      <xdr:rowOff>30886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200069"/>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119448</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291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27869</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200069"/>
          <a:ext cx="889000" cy="45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40169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8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137506</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2606"/>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151536</xdr:rowOff>
    </xdr:from>
    <xdr:to>
      <xdr:col>85</xdr:col>
      <xdr:colOff>177800</xdr:colOff>
      <xdr:row>36</xdr:row>
      <xdr:rowOff>81686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2963</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0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148519</xdr:rowOff>
    </xdr:from>
    <xdr:to>
      <xdr:col>81</xdr:col>
      <xdr:colOff>101600</xdr:colOff>
      <xdr:row>36</xdr:row>
      <xdr:rowOff>78669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1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95196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592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86706</xdr:rowOff>
    </xdr:from>
    <xdr:to>
      <xdr:col>67</xdr:col>
      <xdr:colOff>101600</xdr:colOff>
      <xdr:row>39</xdr:row>
      <xdr:rowOff>16856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7983</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57333" y="6694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92860</xdr:rowOff>
    </xdr:from>
    <xdr:to>
      <xdr:col>85</xdr:col>
      <xdr:colOff>127000</xdr:colOff>
      <xdr:row>74</xdr:row>
      <xdr:rowOff>102712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780160"/>
          <a:ext cx="8382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148033</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49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68880</xdr:rowOff>
    </xdr:from>
    <xdr:to>
      <xdr:col>81</xdr:col>
      <xdr:colOff>50800</xdr:colOff>
      <xdr:row>74</xdr:row>
      <xdr:rowOff>102712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756180"/>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64586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61702</xdr:rowOff>
    </xdr:from>
    <xdr:to>
      <xdr:col>76</xdr:col>
      <xdr:colOff>114300</xdr:colOff>
      <xdr:row>74</xdr:row>
      <xdr:rowOff>68880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74900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61702</xdr:rowOff>
    </xdr:from>
    <xdr:to>
      <xdr:col>71</xdr:col>
      <xdr:colOff>177800</xdr:colOff>
      <xdr:row>74</xdr:row>
      <xdr:rowOff>73863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749002"/>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74622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50093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3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42060</xdr:rowOff>
    </xdr:from>
    <xdr:to>
      <xdr:col>85</xdr:col>
      <xdr:colOff>177800</xdr:colOff>
      <xdr:row>74</xdr:row>
      <xdr:rowOff>143660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7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20487</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7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51912</xdr:rowOff>
    </xdr:from>
    <xdr:to>
      <xdr:col>81</xdr:col>
      <xdr:colOff>101600</xdr:colOff>
      <xdr:row>74</xdr:row>
      <xdr:rowOff>153512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73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144639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18080</xdr:rowOff>
    </xdr:from>
    <xdr:to>
      <xdr:col>76</xdr:col>
      <xdr:colOff>165100</xdr:colOff>
      <xdr:row>74</xdr:row>
      <xdr:rowOff>119680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70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110807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7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10902</xdr:rowOff>
    </xdr:from>
    <xdr:to>
      <xdr:col>72</xdr:col>
      <xdr:colOff>38100</xdr:colOff>
      <xdr:row>74</xdr:row>
      <xdr:rowOff>112502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6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103629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23063</xdr:rowOff>
    </xdr:from>
    <xdr:to>
      <xdr:col>67</xdr:col>
      <xdr:colOff>101600</xdr:colOff>
      <xdr:row>74</xdr:row>
      <xdr:rowOff>124663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7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115790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0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28325</xdr:rowOff>
    </xdr:from>
    <xdr:to>
      <xdr:col>85</xdr:col>
      <xdr:colOff>126364</xdr:colOff>
      <xdr:row>98</xdr:row>
      <xdr:rowOff>17399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58825"/>
          <a:ext cx="1269" cy="1360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21226</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8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17399</xdr:rowOff>
    </xdr:from>
    <xdr:to>
      <xdr:col>86</xdr:col>
      <xdr:colOff>25400</xdr:colOff>
      <xdr:row>98</xdr:row>
      <xdr:rowOff>17399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81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146452</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2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28325</xdr:rowOff>
    </xdr:from>
    <xdr:to>
      <xdr:col>86</xdr:col>
      <xdr:colOff>25400</xdr:colOff>
      <xdr:row>90</xdr:row>
      <xdr:rowOff>28325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5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66046</xdr:rowOff>
    </xdr:from>
    <xdr:to>
      <xdr:col>85</xdr:col>
      <xdr:colOff>127000</xdr:colOff>
      <xdr:row>98</xdr:row>
      <xdr:rowOff>17901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182346"/>
          <a:ext cx="838200" cy="6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97776</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214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119349</xdr:rowOff>
    </xdr:from>
    <xdr:to>
      <xdr:col>85</xdr:col>
      <xdr:colOff>177800</xdr:colOff>
      <xdr:row>95</xdr:row>
      <xdr:rowOff>49499</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2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62844</xdr:rowOff>
    </xdr:from>
    <xdr:to>
      <xdr:col>81</xdr:col>
      <xdr:colOff>50800</xdr:colOff>
      <xdr:row>98</xdr:row>
      <xdr:rowOff>17901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522044"/>
          <a:ext cx="889000" cy="29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46197</xdr:rowOff>
    </xdr:from>
    <xdr:to>
      <xdr:col>81</xdr:col>
      <xdr:colOff>101600</xdr:colOff>
      <xdr:row>94</xdr:row>
      <xdr:rowOff>147797</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1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164324</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59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147884</xdr:rowOff>
    </xdr:from>
    <xdr:to>
      <xdr:col>76</xdr:col>
      <xdr:colOff>114300</xdr:colOff>
      <xdr:row>96</xdr:row>
      <xdr:rowOff>62844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5921284"/>
          <a:ext cx="889000" cy="60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40070</xdr:rowOff>
    </xdr:from>
    <xdr:to>
      <xdr:col>76</xdr:col>
      <xdr:colOff>165100</xdr:colOff>
      <xdr:row>94</xdr:row>
      <xdr:rowOff>141670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15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158197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59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147884</xdr:rowOff>
    </xdr:from>
    <xdr:to>
      <xdr:col>71</xdr:col>
      <xdr:colOff>177800</xdr:colOff>
      <xdr:row>97</xdr:row>
      <xdr:rowOff>35230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5921284"/>
          <a:ext cx="889000" cy="7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37785</xdr:rowOff>
    </xdr:from>
    <xdr:to>
      <xdr:col>72</xdr:col>
      <xdr:colOff>38100</xdr:colOff>
      <xdr:row>95</xdr:row>
      <xdr:rowOff>139385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32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130512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4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58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71879</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3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15246</xdr:rowOff>
    </xdr:from>
    <xdr:to>
      <xdr:col>85</xdr:col>
      <xdr:colOff>177800</xdr:colOff>
      <xdr:row>94</xdr:row>
      <xdr:rowOff>116846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1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38123</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598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138551</xdr:rowOff>
    </xdr:from>
    <xdr:to>
      <xdr:col>81</xdr:col>
      <xdr:colOff>101600</xdr:colOff>
      <xdr:row>98</xdr:row>
      <xdr:rowOff>68701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59828</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86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12044</xdr:rowOff>
    </xdr:from>
    <xdr:to>
      <xdr:col>76</xdr:col>
      <xdr:colOff>165100</xdr:colOff>
      <xdr:row>96</xdr:row>
      <xdr:rowOff>113644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47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104771</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6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97084</xdr:rowOff>
    </xdr:from>
    <xdr:to>
      <xdr:col>72</xdr:col>
      <xdr:colOff>38100</xdr:colOff>
      <xdr:row>93</xdr:row>
      <xdr:rowOff>27234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58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43761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56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155880</xdr:rowOff>
    </xdr:from>
    <xdr:to>
      <xdr:col>67</xdr:col>
      <xdr:colOff>101600</xdr:colOff>
      <xdr:row>97</xdr:row>
      <xdr:rowOff>86030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6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77157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7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148971</xdr:rowOff>
    </xdr:from>
    <xdr:to>
      <xdr:col>116</xdr:col>
      <xdr:colOff>63500</xdr:colOff>
      <xdr:row>31</xdr:row>
      <xdr:rowOff>97028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5292471"/>
          <a:ext cx="838200" cy="1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108221</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8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148971</xdr:rowOff>
    </xdr:from>
    <xdr:to>
      <xdr:col>111</xdr:col>
      <xdr:colOff>177800</xdr:colOff>
      <xdr:row>31</xdr:row>
      <xdr:rowOff>94615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5292471"/>
          <a:ext cx="8890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33799</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94615</xdr:rowOff>
    </xdr:from>
    <xdr:to>
      <xdr:col>107</xdr:col>
      <xdr:colOff>50800</xdr:colOff>
      <xdr:row>32</xdr:row>
      <xdr:rowOff>31242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5409565"/>
          <a:ext cx="889000" cy="1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36974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31242</xdr:rowOff>
    </xdr:from>
    <xdr:to>
      <xdr:col>102</xdr:col>
      <xdr:colOff>114300</xdr:colOff>
      <xdr:row>33</xdr:row>
      <xdr:rowOff>62103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5517642"/>
          <a:ext cx="889000" cy="2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148226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46228</xdr:rowOff>
    </xdr:from>
    <xdr:to>
      <xdr:col>116</xdr:col>
      <xdr:colOff>114300</xdr:colOff>
      <xdr:row>31</xdr:row>
      <xdr:rowOff>147828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36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170705</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98171</xdr:rowOff>
    </xdr:from>
    <xdr:to>
      <xdr:col>112</xdr:col>
      <xdr:colOff>38100</xdr:colOff>
      <xdr:row>31</xdr:row>
      <xdr:rowOff>28321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2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44848</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6111" y="501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43815</xdr:rowOff>
    </xdr:from>
    <xdr:to>
      <xdr:col>107</xdr:col>
      <xdr:colOff>101600</xdr:colOff>
      <xdr:row>31</xdr:row>
      <xdr:rowOff>145415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161942</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7111" y="513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151892</xdr:rowOff>
    </xdr:from>
    <xdr:to>
      <xdr:col>102</xdr:col>
      <xdr:colOff>165100</xdr:colOff>
      <xdr:row>32</xdr:row>
      <xdr:rowOff>82042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4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98569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52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11303</xdr:rowOff>
    </xdr:from>
    <xdr:to>
      <xdr:col>98</xdr:col>
      <xdr:colOff>38100</xdr:colOff>
      <xdr:row>33</xdr:row>
      <xdr:rowOff>112903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56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129430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44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155016</xdr:rowOff>
    </xdr:from>
    <xdr:to>
      <xdr:col>116</xdr:col>
      <xdr:colOff>63500</xdr:colOff>
      <xdr:row>57</xdr:row>
      <xdr:rowOff>167666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927666"/>
          <a:ext cx="8382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137757</xdr:rowOff>
    </xdr:from>
    <xdr:to>
      <xdr:col>111</xdr:col>
      <xdr:colOff>177800</xdr:colOff>
      <xdr:row>57</xdr:row>
      <xdr:rowOff>155016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910407"/>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95199</xdr:rowOff>
    </xdr:from>
    <xdr:to>
      <xdr:col>107</xdr:col>
      <xdr:colOff>50800</xdr:colOff>
      <xdr:row>57</xdr:row>
      <xdr:rowOff>137757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867849"/>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83121</xdr:rowOff>
    </xdr:from>
    <xdr:to>
      <xdr:col>102</xdr:col>
      <xdr:colOff>114300</xdr:colOff>
      <xdr:row>57</xdr:row>
      <xdr:rowOff>95199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855771"/>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116866</xdr:rowOff>
    </xdr:from>
    <xdr:to>
      <xdr:col>116</xdr:col>
      <xdr:colOff>114300</xdr:colOff>
      <xdr:row>58</xdr:row>
      <xdr:rowOff>47016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8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95293</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104216</xdr:rowOff>
    </xdr:from>
    <xdr:to>
      <xdr:col>112</xdr:col>
      <xdr:colOff>38100</xdr:colOff>
      <xdr:row>58</xdr:row>
      <xdr:rowOff>34366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8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25493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96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86957</xdr:rowOff>
    </xdr:from>
    <xdr:to>
      <xdr:col>107</xdr:col>
      <xdr:colOff>101600</xdr:colOff>
      <xdr:row>58</xdr:row>
      <xdr:rowOff>17107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8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8234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95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44399</xdr:rowOff>
    </xdr:from>
    <xdr:to>
      <xdr:col>102</xdr:col>
      <xdr:colOff>165100</xdr:colOff>
      <xdr:row>57</xdr:row>
      <xdr:rowOff>145999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137126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0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32321</xdr:rowOff>
    </xdr:from>
    <xdr:to>
      <xdr:col>98</xdr:col>
      <xdr:colOff>38100</xdr:colOff>
      <xdr:row>57</xdr:row>
      <xdr:rowOff>133921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8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125048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9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85369</xdr:rowOff>
    </xdr:from>
    <xdr:to>
      <xdr:col>116</xdr:col>
      <xdr:colOff>63500</xdr:colOff>
      <xdr:row>76</xdr:row>
      <xdr:rowOff>22543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44119"/>
          <a:ext cx="838200" cy="10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112132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22543</xdr:rowOff>
    </xdr:from>
    <xdr:to>
      <xdr:col>111</xdr:col>
      <xdr:colOff>177800</xdr:colOff>
      <xdr:row>76</xdr:row>
      <xdr:rowOff>35801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52743"/>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95826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35801</xdr:rowOff>
    </xdr:from>
    <xdr:to>
      <xdr:col>107</xdr:col>
      <xdr:colOff>50800</xdr:colOff>
      <xdr:row>76</xdr:row>
      <xdr:rowOff>102515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66001"/>
          <a:ext cx="889000" cy="6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118076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102515</xdr:rowOff>
    </xdr:from>
    <xdr:to>
      <xdr:col>102</xdr:col>
      <xdr:colOff>114300</xdr:colOff>
      <xdr:row>77</xdr:row>
      <xdr:rowOff>29972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32715"/>
          <a:ext cx="8890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157345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110786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34569</xdr:rowOff>
    </xdr:from>
    <xdr:to>
      <xdr:col>116</xdr:col>
      <xdr:colOff>114300</xdr:colOff>
      <xdr:row>75</xdr:row>
      <xdr:rowOff>136169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8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57446</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7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143193</xdr:rowOff>
    </xdr:from>
    <xdr:to>
      <xdr:col>112</xdr:col>
      <xdr:colOff>38100</xdr:colOff>
      <xdr:row>76</xdr:row>
      <xdr:rowOff>73343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89870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156451</xdr:rowOff>
    </xdr:from>
    <xdr:to>
      <xdr:col>107</xdr:col>
      <xdr:colOff>101600</xdr:colOff>
      <xdr:row>76</xdr:row>
      <xdr:rowOff>86601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103128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9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51715</xdr:rowOff>
    </xdr:from>
    <xdr:to>
      <xdr:col>102</xdr:col>
      <xdr:colOff>165100</xdr:colOff>
      <xdr:row>76</xdr:row>
      <xdr:rowOff>153315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144442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7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150622</xdr:rowOff>
    </xdr:from>
    <xdr:to>
      <xdr:col>98</xdr:col>
      <xdr:colOff>38100</xdr:colOff>
      <xdr:row>77</xdr:row>
      <xdr:rowOff>80772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71899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7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年度歳出決算総額は、住民一人当たり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422,682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円となっている。主な構成項目である扶助費は、住民一人当たり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90,237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円となっており、前年度決算と比較すると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これは、主に障害福祉サービス事業や公定価格の引き上げに伴う民間認可保育園等の運営費補助、高校生年代のこども医療費無償化等によるこども医療費助成事業の増等によるものである。今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障害福祉サービス事業や生活保護費</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等、扶助費の増加は避けられない情勢であり、単独事業の見直し等により財政負担の軽減に努めていく。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普通建設事業費（うち新規整備）は、住民一人当たり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23,511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なっており、類似団体と比較してコストが高い状況となっている。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向陽学府新たな学校づくり整備事業の大幅な増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によるものであり、前年度決算と比較すると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％増とな</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っている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、普通建設事業費（うち更新整備）は、住民一人当たり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20,086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円となり増となった。これは、主に庁舎の長寿命化等の増によるもので、前年度決算と比較すると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となっている。今後は、大型事業の実施や老朽化した施設更新等に伴い増加が予想されることから、将来的な負担を考慮した上で、公共施設の総量や規模の適正化に努め、効果的・効率的な投資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また、災害復旧事業費は、令和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年台風第</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号に関するもので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前年度比横ばいと</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166,684
157,075
163.45
74,008,471
70,454,399
3,325,539
40,307,180
54,720,456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170180</xdr:rowOff>
    </xdr:from>
    <xdr:to>
      <xdr:col>24</xdr:col>
      <xdr:colOff>63500</xdr:colOff>
      <xdr:row>38</xdr:row>
      <xdr:rowOff>10160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23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82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170180</xdr:rowOff>
    </xdr:from>
    <xdr:to>
      <xdr:col>19</xdr:col>
      <xdr:colOff>177800</xdr:colOff>
      <xdr:row>37</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23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151130</xdr:rowOff>
    </xdr:from>
    <xdr:to>
      <xdr:col>15</xdr:col>
      <xdr:colOff>50800</xdr:colOff>
      <xdr:row>38</xdr:row>
      <xdr:rowOff>126365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94780"/>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156845</xdr:rowOff>
    </xdr:from>
    <xdr:to>
      <xdr:col>10</xdr:col>
      <xdr:colOff>114300</xdr:colOff>
      <xdr:row>38</xdr:row>
      <xdr:rowOff>126365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9045"/>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60342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66057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130810</xdr:rowOff>
    </xdr:from>
    <xdr:to>
      <xdr:col>24</xdr:col>
      <xdr:colOff>114300</xdr:colOff>
      <xdr:row>38</xdr:row>
      <xdr:rowOff>60960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45737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119380</xdr:rowOff>
    </xdr:from>
    <xdr:to>
      <xdr:col>20</xdr:col>
      <xdr:colOff>38100</xdr:colOff>
      <xdr:row>37</xdr:row>
      <xdr:rowOff>49530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40657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100330</xdr:rowOff>
    </xdr:from>
    <xdr:to>
      <xdr:col>15</xdr:col>
      <xdr:colOff>101600</xdr:colOff>
      <xdr:row>38</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21607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75565</xdr:rowOff>
    </xdr:from>
    <xdr:to>
      <xdr:col>10</xdr:col>
      <xdr:colOff>165100</xdr:colOff>
      <xdr:row>39</xdr:row>
      <xdr:rowOff>5715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168292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8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106045</xdr:rowOff>
    </xdr:from>
    <xdr:to>
      <xdr:col>6</xdr:col>
      <xdr:colOff>38100</xdr:colOff>
      <xdr:row>37</xdr:row>
      <xdr:rowOff>36195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27322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123978</xdr:rowOff>
    </xdr:from>
    <xdr:to>
      <xdr:col>24</xdr:col>
      <xdr:colOff>63500</xdr:colOff>
      <xdr:row>58</xdr:row>
      <xdr:rowOff>123584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96628"/>
          <a:ext cx="838200" cy="17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121310</xdr:rowOff>
    </xdr:from>
    <xdr:to>
      <xdr:col>19</xdr:col>
      <xdr:colOff>177800</xdr:colOff>
      <xdr:row>58</xdr:row>
      <xdr:rowOff>123584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22510"/>
          <a:ext cx="889000" cy="3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166082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136030</xdr:rowOff>
    </xdr:from>
    <xdr:to>
      <xdr:col>15</xdr:col>
      <xdr:colOff>50800</xdr:colOff>
      <xdr:row>56</xdr:row>
      <xdr:rowOff>121310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08530"/>
          <a:ext cx="889000" cy="10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136030</xdr:rowOff>
    </xdr:from>
    <xdr:to>
      <xdr:col>10</xdr:col>
      <xdr:colOff>114300</xdr:colOff>
      <xdr:row>58</xdr:row>
      <xdr:rowOff>112255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08530"/>
          <a:ext cx="889000" cy="134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73178</xdr:rowOff>
    </xdr:from>
    <xdr:to>
      <xdr:col>24</xdr:col>
      <xdr:colOff>114300</xdr:colOff>
      <xdr:row>58</xdr:row>
      <xdr:rowOff>3328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51605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2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72784</xdr:rowOff>
    </xdr:from>
    <xdr:to>
      <xdr:col>20</xdr:col>
      <xdr:colOff>38100</xdr:colOff>
      <xdr:row>59</xdr:row>
      <xdr:rowOff>2934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165511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70510</xdr:rowOff>
    </xdr:from>
    <xdr:to>
      <xdr:col>15</xdr:col>
      <xdr:colOff>101600</xdr:colOff>
      <xdr:row>57</xdr:row>
      <xdr:rowOff>660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17187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4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85230</xdr:rowOff>
    </xdr:from>
    <xdr:to>
      <xdr:col>10</xdr:col>
      <xdr:colOff>165100</xdr:colOff>
      <xdr:row>51</xdr:row>
      <xdr:rowOff>15380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6507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75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61455</xdr:rowOff>
    </xdr:from>
    <xdr:to>
      <xdr:col>6</xdr:col>
      <xdr:colOff>38100</xdr:colOff>
      <xdr:row>58</xdr:row>
      <xdr:rowOff>163055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154182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49240</xdr:rowOff>
    </xdr:from>
    <xdr:to>
      <xdr:col>24</xdr:col>
      <xdr:colOff>62865</xdr:colOff>
      <xdr:row>77</xdr:row>
      <xdr:rowOff>27130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22190"/>
          <a:ext cx="1270" cy="10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30957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3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27130</xdr:rowOff>
    </xdr:from>
    <xdr:to>
      <xdr:col>24</xdr:col>
      <xdr:colOff>152400</xdr:colOff>
      <xdr:row>77</xdr:row>
      <xdr:rowOff>27130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167367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9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49240</xdr:rowOff>
    </xdr:from>
    <xdr:to>
      <xdr:col>24</xdr:col>
      <xdr:colOff>152400</xdr:colOff>
      <xdr:row>71</xdr:row>
      <xdr:rowOff>49240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2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3144</xdr:rowOff>
    </xdr:from>
    <xdr:to>
      <xdr:col>24</xdr:col>
      <xdr:colOff>63500</xdr:colOff>
      <xdr:row>77</xdr:row>
      <xdr:rowOff>135568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04794"/>
          <a:ext cx="838200" cy="13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147096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2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124219</xdr:rowOff>
    </xdr:from>
    <xdr:to>
      <xdr:col>24</xdr:col>
      <xdr:colOff>114300</xdr:colOff>
      <xdr:row>75</xdr:row>
      <xdr:rowOff>54369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113640</xdr:rowOff>
    </xdr:from>
    <xdr:to>
      <xdr:col>19</xdr:col>
      <xdr:colOff>177800</xdr:colOff>
      <xdr:row>77</xdr:row>
      <xdr:rowOff>135568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143840"/>
          <a:ext cx="889000" cy="19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83789</xdr:rowOff>
    </xdr:from>
    <xdr:to>
      <xdr:col>20</xdr:col>
      <xdr:colOff>38100</xdr:colOff>
      <xdr:row>76</xdr:row>
      <xdr:rowOff>13940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30466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113640</xdr:rowOff>
    </xdr:from>
    <xdr:to>
      <xdr:col>15</xdr:col>
      <xdr:colOff>50800</xdr:colOff>
      <xdr:row>79</xdr:row>
      <xdr:rowOff>9838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43840"/>
          <a:ext cx="889000" cy="4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109017</xdr:rowOff>
    </xdr:from>
    <xdr:to>
      <xdr:col>15</xdr:col>
      <xdr:colOff>101600</xdr:colOff>
      <xdr:row>75</xdr:row>
      <xdr:rowOff>39167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9838</xdr:rowOff>
    </xdr:from>
    <xdr:to>
      <xdr:col>10</xdr:col>
      <xdr:colOff>114300</xdr:colOff>
      <xdr:row>79</xdr:row>
      <xdr:rowOff>77293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554388"/>
          <a:ext cx="889000" cy="6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19569</xdr:rowOff>
    </xdr:from>
    <xdr:to>
      <xdr:col>10</xdr:col>
      <xdr:colOff>165100</xdr:colOff>
      <xdr:row>77</xdr:row>
      <xdr:rowOff>121169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137696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93684</xdr:rowOff>
    </xdr:from>
    <xdr:to>
      <xdr:col>6</xdr:col>
      <xdr:colOff>38100</xdr:colOff>
      <xdr:row>78</xdr:row>
      <xdr:rowOff>23834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40361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7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123794</xdr:rowOff>
    </xdr:from>
    <xdr:to>
      <xdr:col>24</xdr:col>
      <xdr:colOff>114300</xdr:colOff>
      <xdr:row>77</xdr:row>
      <xdr:rowOff>53944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5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38721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6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84768</xdr:rowOff>
    </xdr:from>
    <xdr:to>
      <xdr:col>20</xdr:col>
      <xdr:colOff>38100</xdr:colOff>
      <xdr:row>78</xdr:row>
      <xdr:rowOff>14918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6045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7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62840</xdr:rowOff>
    </xdr:from>
    <xdr:to>
      <xdr:col>15</xdr:col>
      <xdr:colOff>101600</xdr:colOff>
      <xdr:row>76</xdr:row>
      <xdr:rowOff>164440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155567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8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130488</xdr:rowOff>
    </xdr:from>
    <xdr:to>
      <xdr:col>10</xdr:col>
      <xdr:colOff>165100</xdr:colOff>
      <xdr:row>79</xdr:row>
      <xdr:rowOff>60638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5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51765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26493</xdr:rowOff>
    </xdr:from>
    <xdr:to>
      <xdr:col>6</xdr:col>
      <xdr:colOff>38100</xdr:colOff>
      <xdr:row>79</xdr:row>
      <xdr:rowOff>128093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7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119220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6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80530</xdr:rowOff>
    </xdr:from>
    <xdr:to>
      <xdr:col>24</xdr:col>
      <xdr:colOff>63500</xdr:colOff>
      <xdr:row>97</xdr:row>
      <xdr:rowOff>13322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539730"/>
          <a:ext cx="8382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112971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7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38736</xdr:rowOff>
    </xdr:from>
    <xdr:to>
      <xdr:col>19</xdr:col>
      <xdr:colOff>177800</xdr:colOff>
      <xdr:row>96</xdr:row>
      <xdr:rowOff>80530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497936"/>
          <a:ext cx="889000" cy="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156939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38736</xdr:rowOff>
    </xdr:from>
    <xdr:to>
      <xdr:col>15</xdr:col>
      <xdr:colOff>50800</xdr:colOff>
      <xdr:row>98</xdr:row>
      <xdr:rowOff>93256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97936"/>
          <a:ext cx="889000" cy="39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52151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93256</xdr:rowOff>
    </xdr:from>
    <xdr:to>
      <xdr:col>10</xdr:col>
      <xdr:colOff>114300</xdr:colOff>
      <xdr:row>99</xdr:row>
      <xdr:rowOff>29211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95356"/>
          <a:ext cx="889000" cy="10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69829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0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133972</xdr:rowOff>
    </xdr:from>
    <xdr:to>
      <xdr:col>24</xdr:col>
      <xdr:colOff>114300</xdr:colOff>
      <xdr:row>97</xdr:row>
      <xdr:rowOff>64122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156849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4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29730</xdr:rowOff>
    </xdr:from>
    <xdr:to>
      <xdr:col>20</xdr:col>
      <xdr:colOff>38100</xdr:colOff>
      <xdr:row>96</xdr:row>
      <xdr:rowOff>131330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26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159386</xdr:rowOff>
    </xdr:from>
    <xdr:to>
      <xdr:col>15</xdr:col>
      <xdr:colOff>101600</xdr:colOff>
      <xdr:row>96</xdr:row>
      <xdr:rowOff>89536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80663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42456</xdr:rowOff>
    </xdr:from>
    <xdr:to>
      <xdr:col>10</xdr:col>
      <xdr:colOff>165100</xdr:colOff>
      <xdr:row>98</xdr:row>
      <xdr:rowOff>144056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135183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149861</xdr:rowOff>
    </xdr:from>
    <xdr:to>
      <xdr:col>6</xdr:col>
      <xdr:colOff>38100</xdr:colOff>
      <xdr:row>99</xdr:row>
      <xdr:rowOff>80011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71138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25073</xdr:rowOff>
    </xdr:from>
    <xdr:to>
      <xdr:col>54</xdr:col>
      <xdr:colOff>189865</xdr:colOff>
      <xdr:row>39</xdr:row>
      <xdr:rowOff>49240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682923"/>
          <a:ext cx="1270" cy="1052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53067</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9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49240</xdr:rowOff>
    </xdr:from>
    <xdr:to>
      <xdr:col>55</xdr:col>
      <xdr:colOff>88900</xdr:colOff>
      <xdr:row>39</xdr:row>
      <xdr:rowOff>49240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143200</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4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25073</xdr:rowOff>
    </xdr:from>
    <xdr:to>
      <xdr:col>55</xdr:col>
      <xdr:colOff>88900</xdr:colOff>
      <xdr:row>33</xdr:row>
      <xdr:rowOff>25073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6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25073</xdr:rowOff>
    </xdr:from>
    <xdr:to>
      <xdr:col>55</xdr:col>
      <xdr:colOff>0</xdr:colOff>
      <xdr:row>33</xdr:row>
      <xdr:rowOff>38136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6829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142112</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8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163685</xdr:rowOff>
    </xdr:from>
    <xdr:to>
      <xdr:col>55</xdr:col>
      <xdr:colOff>50800</xdr:colOff>
      <xdr:row>38</xdr:row>
      <xdr:rowOff>93835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128270</xdr:rowOff>
    </xdr:from>
    <xdr:to>
      <xdr:col>50</xdr:col>
      <xdr:colOff>114300</xdr:colOff>
      <xdr:row>33</xdr:row>
      <xdr:rowOff>38136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614670"/>
          <a:ext cx="889000" cy="8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168420</xdr:rowOff>
    </xdr:from>
    <xdr:to>
      <xdr:col>50</xdr:col>
      <xdr:colOff>165100</xdr:colOff>
      <xdr:row>38</xdr:row>
      <xdr:rowOff>98570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89697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6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28176</xdr:rowOff>
    </xdr:from>
    <xdr:to>
      <xdr:col>45</xdr:col>
      <xdr:colOff>177800</xdr:colOff>
      <xdr:row>32</xdr:row>
      <xdr:rowOff>128270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514576"/>
          <a:ext cx="889000" cy="10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151275</xdr:rowOff>
    </xdr:from>
    <xdr:to>
      <xdr:col>46</xdr:col>
      <xdr:colOff>38100</xdr:colOff>
      <xdr:row>38</xdr:row>
      <xdr:rowOff>81425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72552</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5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43198</xdr:rowOff>
    </xdr:from>
    <xdr:to>
      <xdr:col>41</xdr:col>
      <xdr:colOff>50800</xdr:colOff>
      <xdr:row>32</xdr:row>
      <xdr:rowOff>28176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358148"/>
          <a:ext cx="889000" cy="15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149642</xdr:rowOff>
    </xdr:from>
    <xdr:to>
      <xdr:col>41</xdr:col>
      <xdr:colOff>101600</xdr:colOff>
      <xdr:row>38</xdr:row>
      <xdr:rowOff>79792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9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70919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5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154214</xdr:rowOff>
    </xdr:from>
    <xdr:to>
      <xdr:col>36</xdr:col>
      <xdr:colOff>165100</xdr:colOff>
      <xdr:row>38</xdr:row>
      <xdr:rowOff>84364</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75492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59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145723</xdr:rowOff>
    </xdr:from>
    <xdr:to>
      <xdr:col>55</xdr:col>
      <xdr:colOff>50800</xdr:colOff>
      <xdr:row>33</xdr:row>
      <xdr:rowOff>75873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6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98750</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5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158786</xdr:rowOff>
    </xdr:from>
    <xdr:to>
      <xdr:col>50</xdr:col>
      <xdr:colOff>165100</xdr:colOff>
      <xdr:row>33</xdr:row>
      <xdr:rowOff>88936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6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105463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4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77470</xdr:rowOff>
    </xdr:from>
    <xdr:to>
      <xdr:col>46</xdr:col>
      <xdr:colOff>38100</xdr:colOff>
      <xdr:row>33</xdr:row>
      <xdr:rowOff>7620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24147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148826</xdr:rowOff>
    </xdr:from>
    <xdr:to>
      <xdr:col>41</xdr:col>
      <xdr:colOff>101600</xdr:colOff>
      <xdr:row>32</xdr:row>
      <xdr:rowOff>78976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4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95503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23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163848</xdr:rowOff>
    </xdr:from>
    <xdr:to>
      <xdr:col>36</xdr:col>
      <xdr:colOff>165100</xdr:colOff>
      <xdr:row>31</xdr:row>
      <xdr:rowOff>93998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30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110525</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08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151998</xdr:rowOff>
    </xdr:from>
    <xdr:to>
      <xdr:col>55</xdr:col>
      <xdr:colOff>0</xdr:colOff>
      <xdr:row>56</xdr:row>
      <xdr:rowOff>167132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753198"/>
          <a:ext cx="8382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151188</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0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167132</xdr:rowOff>
    </xdr:from>
    <xdr:to>
      <xdr:col>50</xdr:col>
      <xdr:colOff>114300</xdr:colOff>
      <xdr:row>57</xdr:row>
      <xdr:rowOff>14107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768332"/>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100179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154513</xdr:rowOff>
    </xdr:from>
    <xdr:to>
      <xdr:col>45</xdr:col>
      <xdr:colOff>177800</xdr:colOff>
      <xdr:row>57</xdr:row>
      <xdr:rowOff>14107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755713"/>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154513</xdr:rowOff>
    </xdr:from>
    <xdr:to>
      <xdr:col>41</xdr:col>
      <xdr:colOff>50800</xdr:colOff>
      <xdr:row>56</xdr:row>
      <xdr:rowOff>157256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75571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155181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101198</xdr:rowOff>
    </xdr:from>
    <xdr:to>
      <xdr:col>55</xdr:col>
      <xdr:colOff>50800</xdr:colOff>
      <xdr:row>57</xdr:row>
      <xdr:rowOff>31348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79625</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68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116332</xdr:rowOff>
    </xdr:from>
    <xdr:to>
      <xdr:col>50</xdr:col>
      <xdr:colOff>165100</xdr:colOff>
      <xdr:row>57</xdr:row>
      <xdr:rowOff>46482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1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37609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134757</xdr:rowOff>
    </xdr:from>
    <xdr:to>
      <xdr:col>46</xdr:col>
      <xdr:colOff>38100</xdr:colOff>
      <xdr:row>57</xdr:row>
      <xdr:rowOff>64907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56034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103713</xdr:rowOff>
    </xdr:from>
    <xdr:to>
      <xdr:col>41</xdr:col>
      <xdr:colOff>101600</xdr:colOff>
      <xdr:row>57</xdr:row>
      <xdr:rowOff>33863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24990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79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106456</xdr:rowOff>
    </xdr:from>
    <xdr:to>
      <xdr:col>36</xdr:col>
      <xdr:colOff>165100</xdr:colOff>
      <xdr:row>57</xdr:row>
      <xdr:rowOff>36606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27733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80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124613</xdr:rowOff>
    </xdr:from>
    <xdr:to>
      <xdr:col>55</xdr:col>
      <xdr:colOff>0</xdr:colOff>
      <xdr:row>78</xdr:row>
      <xdr:rowOff>56490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326263"/>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50185</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08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124613</xdr:rowOff>
    </xdr:from>
    <xdr:to>
      <xdr:col>50</xdr:col>
      <xdr:colOff>114300</xdr:colOff>
      <xdr:row>78</xdr:row>
      <xdr:rowOff>13774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326263"/>
          <a:ext cx="889000" cy="6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81591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76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98062</xdr:rowOff>
    </xdr:from>
    <xdr:to>
      <xdr:col>45</xdr:col>
      <xdr:colOff>177800</xdr:colOff>
      <xdr:row>78</xdr:row>
      <xdr:rowOff>13774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128262"/>
          <a:ext cx="889000" cy="25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98062</xdr:rowOff>
    </xdr:from>
    <xdr:to>
      <xdr:col>41</xdr:col>
      <xdr:colOff>50800</xdr:colOff>
      <xdr:row>78</xdr:row>
      <xdr:rowOff>68997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128262"/>
          <a:ext cx="889000" cy="3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63532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52559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5690</xdr:rowOff>
    </xdr:from>
    <xdr:to>
      <xdr:col>55</xdr:col>
      <xdr:colOff>50800</xdr:colOff>
      <xdr:row>78</xdr:row>
      <xdr:rowOff>107290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3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92067</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29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73813</xdr:rowOff>
    </xdr:from>
    <xdr:to>
      <xdr:col>50</xdr:col>
      <xdr:colOff>165100</xdr:colOff>
      <xdr:row>78</xdr:row>
      <xdr:rowOff>3963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166540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3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134424</xdr:rowOff>
    </xdr:from>
    <xdr:to>
      <xdr:col>46</xdr:col>
      <xdr:colOff>38100</xdr:colOff>
      <xdr:row>78</xdr:row>
      <xdr:rowOff>64574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55701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42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47262</xdr:rowOff>
    </xdr:from>
    <xdr:to>
      <xdr:col>41</xdr:col>
      <xdr:colOff>101600</xdr:colOff>
      <xdr:row>76</xdr:row>
      <xdr:rowOff>148862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0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139989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1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18197</xdr:rowOff>
    </xdr:from>
    <xdr:to>
      <xdr:col>36</xdr:col>
      <xdr:colOff>165100</xdr:colOff>
      <xdr:row>78</xdr:row>
      <xdr:rowOff>119797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39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110924</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48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106668</xdr:rowOff>
    </xdr:from>
    <xdr:to>
      <xdr:col>55</xdr:col>
      <xdr:colOff>0</xdr:colOff>
      <xdr:row>96</xdr:row>
      <xdr:rowOff>147396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565868"/>
          <a:ext cx="8382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90784</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20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143129</xdr:rowOff>
    </xdr:from>
    <xdr:to>
      <xdr:col>50</xdr:col>
      <xdr:colOff>114300</xdr:colOff>
      <xdr:row>96</xdr:row>
      <xdr:rowOff>147396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02329"/>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96042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21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20713</xdr:rowOff>
    </xdr:from>
    <xdr:to>
      <xdr:col>45</xdr:col>
      <xdr:colOff>177800</xdr:colOff>
      <xdr:row>96</xdr:row>
      <xdr:rowOff>143129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137013"/>
          <a:ext cx="889000" cy="4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74744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115963</xdr:rowOff>
    </xdr:from>
    <xdr:to>
      <xdr:col>41</xdr:col>
      <xdr:colOff>50800</xdr:colOff>
      <xdr:row>94</xdr:row>
      <xdr:rowOff>20713</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5717913"/>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33304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55868</xdr:rowOff>
    </xdr:from>
    <xdr:to>
      <xdr:col>55</xdr:col>
      <xdr:colOff>50800</xdr:colOff>
      <xdr:row>96</xdr:row>
      <xdr:rowOff>157468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34295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4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96596</xdr:rowOff>
    </xdr:from>
    <xdr:to>
      <xdr:col>50</xdr:col>
      <xdr:colOff>165100</xdr:colOff>
      <xdr:row>97</xdr:row>
      <xdr:rowOff>26746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17873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4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92329</xdr:rowOff>
    </xdr:from>
    <xdr:to>
      <xdr:col>46</xdr:col>
      <xdr:colOff>38100</xdr:colOff>
      <xdr:row>97</xdr:row>
      <xdr:rowOff>22479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13606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141363</xdr:rowOff>
    </xdr:from>
    <xdr:to>
      <xdr:col>41</xdr:col>
      <xdr:colOff>101600</xdr:colOff>
      <xdr:row>94</xdr:row>
      <xdr:rowOff>71513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0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88040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8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65163</xdr:rowOff>
    </xdr:from>
    <xdr:to>
      <xdr:col>36</xdr:col>
      <xdr:colOff>165100</xdr:colOff>
      <xdr:row>91</xdr:row>
      <xdr:rowOff>166763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56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11840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4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135814</xdr:rowOff>
    </xdr:from>
    <xdr:to>
      <xdr:col>85</xdr:col>
      <xdr:colOff>126364</xdr:colOff>
      <xdr:row>38</xdr:row>
      <xdr:rowOff>108473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965114"/>
          <a:ext cx="1269" cy="65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112300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2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108473</xdr:rowOff>
    </xdr:from>
    <xdr:to>
      <xdr:col>86</xdr:col>
      <xdr:colOff>25400</xdr:colOff>
      <xdr:row>38</xdr:row>
      <xdr:rowOff>108473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2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82491</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7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135814</xdr:rowOff>
    </xdr:from>
    <xdr:to>
      <xdr:col>86</xdr:col>
      <xdr:colOff>25400</xdr:colOff>
      <xdr:row>34</xdr:row>
      <xdr:rowOff>135814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965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135814</xdr:rowOff>
    </xdr:from>
    <xdr:to>
      <xdr:col>85</xdr:col>
      <xdr:colOff>127000</xdr:colOff>
      <xdr:row>35</xdr:row>
      <xdr:rowOff>38522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965114"/>
          <a:ext cx="838200" cy="7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125620</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97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147193</xdr:rowOff>
    </xdr:from>
    <xdr:to>
      <xdr:col>85</xdr:col>
      <xdr:colOff>177800</xdr:colOff>
      <xdr:row>37</xdr:row>
      <xdr:rowOff>77343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1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138969</xdr:rowOff>
    </xdr:from>
    <xdr:to>
      <xdr:col>81</xdr:col>
      <xdr:colOff>50800</xdr:colOff>
      <xdr:row>35</xdr:row>
      <xdr:rowOff>38522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5968269"/>
          <a:ext cx="8890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161366</xdr:rowOff>
    </xdr:from>
    <xdr:to>
      <xdr:col>81</xdr:col>
      <xdr:colOff>101600</xdr:colOff>
      <xdr:row>37</xdr:row>
      <xdr:rowOff>91516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82643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149896</xdr:rowOff>
    </xdr:from>
    <xdr:to>
      <xdr:col>76</xdr:col>
      <xdr:colOff>114300</xdr:colOff>
      <xdr:row>34</xdr:row>
      <xdr:rowOff>138969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464846"/>
          <a:ext cx="889000" cy="50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6558</xdr:rowOff>
    </xdr:from>
    <xdr:to>
      <xdr:col>76</xdr:col>
      <xdr:colOff>165100</xdr:colOff>
      <xdr:row>37</xdr:row>
      <xdr:rowOff>108158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5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99285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4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149896</xdr:rowOff>
    </xdr:from>
    <xdr:to>
      <xdr:col>71</xdr:col>
      <xdr:colOff>177800</xdr:colOff>
      <xdr:row>36</xdr:row>
      <xdr:rowOff>77064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5464846"/>
          <a:ext cx="889000" cy="7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110480</xdr:rowOff>
    </xdr:from>
    <xdr:to>
      <xdr:col>72</xdr:col>
      <xdr:colOff>38100</xdr:colOff>
      <xdr:row>37</xdr:row>
      <xdr:rowOff>40630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8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31757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3587</xdr:rowOff>
    </xdr:from>
    <xdr:to>
      <xdr:col>67</xdr:col>
      <xdr:colOff>101600</xdr:colOff>
      <xdr:row>37</xdr:row>
      <xdr:rowOff>105187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96314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85014</xdr:rowOff>
    </xdr:from>
    <xdr:to>
      <xdr:col>85</xdr:col>
      <xdr:colOff>177800</xdr:colOff>
      <xdr:row>35</xdr:row>
      <xdr:rowOff>15164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9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38041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8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159172</xdr:rowOff>
    </xdr:from>
    <xdr:to>
      <xdr:col>81</xdr:col>
      <xdr:colOff>101600</xdr:colOff>
      <xdr:row>35</xdr:row>
      <xdr:rowOff>89322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98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105849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76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88169</xdr:rowOff>
    </xdr:from>
    <xdr:to>
      <xdr:col>76</xdr:col>
      <xdr:colOff>165100</xdr:colOff>
      <xdr:row>35</xdr:row>
      <xdr:rowOff>18319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9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34846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69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99096</xdr:rowOff>
    </xdr:from>
    <xdr:to>
      <xdr:col>72</xdr:col>
      <xdr:colOff>38100</xdr:colOff>
      <xdr:row>32</xdr:row>
      <xdr:rowOff>29246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4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45773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1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26264</xdr:rowOff>
    </xdr:from>
    <xdr:to>
      <xdr:col>67</xdr:col>
      <xdr:colOff>101600</xdr:colOff>
      <xdr:row>36</xdr:row>
      <xdr:rowOff>127864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19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144391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97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58504"/>
          <a:ext cx="1269" cy="129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50912</xdr:rowOff>
    </xdr:from>
    <xdr:to>
      <xdr:col>85</xdr:col>
      <xdr:colOff>127000</xdr:colOff>
      <xdr:row>57</xdr:row>
      <xdr:rowOff>78870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52112"/>
          <a:ext cx="838200" cy="19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85318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86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78870</xdr:rowOff>
    </xdr:from>
    <xdr:to>
      <xdr:col>81</xdr:col>
      <xdr:colOff>50800</xdr:colOff>
      <xdr:row>57</xdr:row>
      <xdr:rowOff>103764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51520"/>
          <a:ext cx="8890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149372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2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72172</xdr:rowOff>
    </xdr:from>
    <xdr:to>
      <xdr:col>76</xdr:col>
      <xdr:colOff>114300</xdr:colOff>
      <xdr:row>57</xdr:row>
      <xdr:rowOff>103764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330472"/>
          <a:ext cx="889000" cy="54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9354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72172</xdr:rowOff>
    </xdr:from>
    <xdr:to>
      <xdr:col>71</xdr:col>
      <xdr:colOff>177800</xdr:colOff>
      <xdr:row>56</xdr:row>
      <xdr:rowOff>119103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330472"/>
          <a:ext cx="889000" cy="38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24624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57445</xdr:rowOff>
    </xdr:from>
    <xdr:to>
      <xdr:col>67</xdr:col>
      <xdr:colOff>101600</xdr:colOff>
      <xdr:row>57</xdr:row>
      <xdr:rowOff>159045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3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150172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92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xdr:rowOff>
    </xdr:from>
    <xdr:to>
      <xdr:col>85</xdr:col>
      <xdr:colOff>177800</xdr:colOff>
      <xdr:row>56</xdr:row>
      <xdr:rowOff>101712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22989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28070</xdr:rowOff>
    </xdr:from>
    <xdr:to>
      <xdr:col>81</xdr:col>
      <xdr:colOff>101600</xdr:colOff>
      <xdr:row>57</xdr:row>
      <xdr:rowOff>129670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146197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7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52964</xdr:rowOff>
    </xdr:from>
    <xdr:to>
      <xdr:col>76</xdr:col>
      <xdr:colOff>165100</xdr:colOff>
      <xdr:row>57</xdr:row>
      <xdr:rowOff>154564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171091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0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21372</xdr:rowOff>
    </xdr:from>
    <xdr:to>
      <xdr:col>72</xdr:col>
      <xdr:colOff>38100</xdr:colOff>
      <xdr:row>54</xdr:row>
      <xdr:rowOff>122972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2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139499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05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68303</xdr:rowOff>
    </xdr:from>
    <xdr:to>
      <xdr:col>67</xdr:col>
      <xdr:colOff>101600</xdr:colOff>
      <xdr:row>56</xdr:row>
      <xdr:rowOff>169903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14980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4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27870</xdr:rowOff>
    </xdr:from>
    <xdr:to>
      <xdr:col>85</xdr:col>
      <xdr:colOff>127000</xdr:colOff>
      <xdr:row>76</xdr:row>
      <xdr:rowOff>30886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058070"/>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119448</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149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27870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058070"/>
          <a:ext cx="889000" cy="45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40169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4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137505</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0605"/>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151536</xdr:rowOff>
    </xdr:from>
    <xdr:to>
      <xdr:col>85</xdr:col>
      <xdr:colOff>177800</xdr:colOff>
      <xdr:row>76</xdr:row>
      <xdr:rowOff>81686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0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2963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86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148520</xdr:rowOff>
    </xdr:from>
    <xdr:to>
      <xdr:col>81</xdr:col>
      <xdr:colOff>101600</xdr:colOff>
      <xdr:row>76</xdr:row>
      <xdr:rowOff>78670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95196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78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86705</xdr:rowOff>
    </xdr:from>
    <xdr:to>
      <xdr:col>67</xdr:col>
      <xdr:colOff>101600</xdr:colOff>
      <xdr:row>79</xdr:row>
      <xdr:rowOff>16855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7982</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5525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92859</xdr:rowOff>
    </xdr:from>
    <xdr:to>
      <xdr:col>85</xdr:col>
      <xdr:colOff>127000</xdr:colOff>
      <xdr:row>94</xdr:row>
      <xdr:rowOff>102713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209159"/>
          <a:ext cx="838200" cy="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148034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592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68880</xdr:rowOff>
    </xdr:from>
    <xdr:to>
      <xdr:col>81</xdr:col>
      <xdr:colOff>50800</xdr:colOff>
      <xdr:row>94</xdr:row>
      <xdr:rowOff>102713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185180"/>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64563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61702</xdr:rowOff>
    </xdr:from>
    <xdr:to>
      <xdr:col>76</xdr:col>
      <xdr:colOff>114300</xdr:colOff>
      <xdr:row>94</xdr:row>
      <xdr:rowOff>68880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17800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61702</xdr:rowOff>
    </xdr:from>
    <xdr:to>
      <xdr:col>71</xdr:col>
      <xdr:colOff>177800</xdr:colOff>
      <xdr:row>94</xdr:row>
      <xdr:rowOff>73864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178002"/>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74599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50071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82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42059</xdr:rowOff>
    </xdr:from>
    <xdr:to>
      <xdr:col>85</xdr:col>
      <xdr:colOff>177800</xdr:colOff>
      <xdr:row>94</xdr:row>
      <xdr:rowOff>143659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15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20486</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3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51913</xdr:rowOff>
    </xdr:from>
    <xdr:to>
      <xdr:col>81</xdr:col>
      <xdr:colOff>101600</xdr:colOff>
      <xdr:row>94</xdr:row>
      <xdr:rowOff>153513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1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2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18080</xdr:rowOff>
    </xdr:from>
    <xdr:to>
      <xdr:col>76</xdr:col>
      <xdr:colOff>165100</xdr:colOff>
      <xdr:row>94</xdr:row>
      <xdr:rowOff>119680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1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110807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10902</xdr:rowOff>
    </xdr:from>
    <xdr:to>
      <xdr:col>72</xdr:col>
      <xdr:colOff>38100</xdr:colOff>
      <xdr:row>94</xdr:row>
      <xdr:rowOff>112502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1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103629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2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23064</xdr:rowOff>
    </xdr:from>
    <xdr:to>
      <xdr:col>67</xdr:col>
      <xdr:colOff>101600</xdr:colOff>
      <xdr:row>94</xdr:row>
      <xdr:rowOff>124664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1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115791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2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磐田市地域振興基金への積立金の皆増や磐田市職員退職手当基金への積立金の増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146,863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国民健康保険事業特別会計への繰出金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民間保育園の施設整備による民間認可保育園施設等整備事業の増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衛生費は、住民一人当たり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円減少した。これは、新型コロナウイルスワクチン接種関連事業の減が主な要因である。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商工費は、住民一人当たり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円減少した。これは、企業立地推進事業やプレミアム商品券事業の減が主な要因である。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向陽学府新たな学校づくり整備事業や小・中学校施設整備事業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災害復旧費は、住民一人当たり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台風第</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号による災害復旧事業により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横ばい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静岡県磐田市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実質収支については、給与所得増や円安の影響等により市税が見込みより増となったこと等もあり前年度とほぼ同水準となった。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主に単年度収支の減や積立金取崩し額の増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により、マイナスとなった。財政調整基金は、収支調整のための取り崩し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あったものの、決算剰余金等を積み立てたことにより前年度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静岡県磐田市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令和元年度以降すべての会計で黒字となっており、連結実質赤字は生じていない。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病院事業会計は、入院収益及び外来収益が増加し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たものの、医師の働き方改革に向けた人員確保に向けた人件費の増や新型コロナウイルスワクチン感染症５類引き下げによる補助金の減により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公立病院経営強化プランに基づき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設備や人材を有効に活用し、医業収益の向上とコスト削減に努め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ことで経営の改善に取り組む。</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下水道事業会計は、前年度に比べて未払金が多く、現金預金が増加したことなどから流動資産が増加し</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たことや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企業債償還が進んだことによる元利償還金の減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0.71</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ポイント増となった。引き続き下水道未整備地区の管渠整備や施設</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適正な維持管理に努める。</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水道事業会計は、収入の主体である給水収益の減により総収益が減となったものの、国の電気代等激変緩和措置による原水及び動力費の減や既存設備の除却に伴う資産減耗費の減等により流動負債の減が流動資産の減を上回り、前年度比</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0.36</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ポイント増となった。</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74008471</v>
      </c>
      <c r="BO4" s="462"/>
      <c r="BP4" s="462"/>
      <c r="BQ4" s="462"/>
      <c r="BR4" s="462"/>
      <c r="BS4" s="462"/>
      <c r="BT4" s="462"/>
      <c r="BU4" s="463"/>
      <c r="BV4" s="461">
        <v>70391681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8.3000000000000007</v>
      </c>
      <c r="CU4" s="602"/>
      <c r="CV4" s="602"/>
      <c r="CW4" s="602"/>
      <c r="CX4" s="602"/>
      <c r="CY4" s="602"/>
      <c r="CZ4" s="602"/>
      <c r="DA4" s="603"/>
      <c r="DB4" s="601">
        <v>8.6999999999999993</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70454399</v>
      </c>
      <c r="BO5" s="433"/>
      <c r="BP5" s="433"/>
      <c r="BQ5" s="433"/>
      <c r="BR5" s="433"/>
      <c r="BS5" s="433"/>
      <c r="BT5" s="433"/>
      <c r="BU5" s="434"/>
      <c r="BV5" s="432">
        <v>66149706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87.4</v>
      </c>
      <c r="CU5" s="430"/>
      <c r="CV5" s="430"/>
      <c r="CW5" s="430"/>
      <c r="CX5" s="430"/>
      <c r="CY5" s="430"/>
      <c r="CZ5" s="430"/>
      <c r="DA5" s="431"/>
      <c r="DB5" s="429">
        <v>86.2</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3554072</v>
      </c>
      <c r="BO6" s="433"/>
      <c r="BP6" s="433"/>
      <c r="BQ6" s="433"/>
      <c r="BR6" s="433"/>
      <c r="BS6" s="433"/>
      <c r="BT6" s="433"/>
      <c r="BU6" s="434"/>
      <c r="BV6" s="432">
        <v>4241975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88.2</v>
      </c>
      <c r="CU6" s="576"/>
      <c r="CV6" s="576"/>
      <c r="CW6" s="576"/>
      <c r="CX6" s="576"/>
      <c r="CY6" s="576"/>
      <c r="CZ6" s="576"/>
      <c r="DA6" s="577"/>
      <c r="DB6" s="575">
        <v>88.4</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228533</v>
      </c>
      <c r="BO7" s="433"/>
      <c r="BP7" s="433"/>
      <c r="BQ7" s="433"/>
      <c r="BR7" s="433"/>
      <c r="BS7" s="433"/>
      <c r="BT7" s="433"/>
      <c r="BU7" s="434"/>
      <c r="BV7" s="432">
        <v>817200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40307180</v>
      </c>
      <c r="CU7" s="433"/>
      <c r="CV7" s="433"/>
      <c r="CW7" s="433"/>
      <c r="CX7" s="433"/>
      <c r="CY7" s="433"/>
      <c r="CZ7" s="433"/>
      <c r="DA7" s="434"/>
      <c r="DB7" s="432">
        <v>39268295</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3325539</v>
      </c>
      <c r="BO8" s="433"/>
      <c r="BP8" s="433"/>
      <c r="BQ8" s="433"/>
      <c r="BR8" s="433"/>
      <c r="BS8" s="433"/>
      <c r="BT8" s="433"/>
      <c r="BU8" s="434"/>
      <c r="BV8" s="432">
        <v>3424775</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0.78</v>
      </c>
      <c r="CU8" s="536"/>
      <c r="CV8" s="536"/>
      <c r="CW8" s="536"/>
      <c r="CX8" s="536"/>
      <c r="CY8" s="536"/>
      <c r="CZ8" s="536"/>
      <c r="DA8" s="537"/>
      <c r="DB8" s="535">
        <v>0.8</v>
      </c>
      <c r="DC8" s="536"/>
      <c r="DD8" s="536"/>
      <c r="DE8" s="536"/>
      <c r="DF8" s="536"/>
      <c r="DG8" s="536"/>
      <c r="DH8" s="536"/>
      <c r="DI8" s="537"/>
    </row>
    <row r="9" spans="1:119" ht="18.75" customHeight="1" thickBot="1">
      <c r="A9" s="175"/>
      <c r="B9" s="564" t="s">
        <v>106</v>
      </c>
      <c r="C9" s="565"/>
      <c r="D9" s="565"/>
      <c r="E9" s="565"/>
      <c r="F9" s="565"/>
      <c r="G9" s="565"/>
      <c r="H9" s="565"/>
      <c r="I9" s="565"/>
      <c r="J9" s="565"/>
      <c r="K9" s="483"/>
      <c r="L9" s="566" t="s">
        <v>107</v>
      </c>
      <c r="M9" s="567"/>
      <c r="N9" s="567"/>
      <c r="O9" s="567"/>
      <c r="P9" s="567"/>
      <c r="Q9" s="568"/>
      <c r="R9" s="569">
        <v>166672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-99236</v>
      </c>
      <c r="BO9" s="433"/>
      <c r="BP9" s="433"/>
      <c r="BQ9" s="433"/>
      <c r="BR9" s="433"/>
      <c r="BS9" s="433"/>
      <c r="BT9" s="433"/>
      <c r="BU9" s="434"/>
      <c r="BV9" s="432">
        <v>676431</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10.6</v>
      </c>
      <c r="CU9" s="430"/>
      <c r="CV9" s="430"/>
      <c r="CW9" s="430"/>
      <c r="CX9" s="430"/>
      <c r="CY9" s="430"/>
      <c r="CZ9" s="430"/>
      <c r="DA9" s="431"/>
      <c r="DB9" s="429">
        <v>10.8</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113</v>
      </c>
      <c r="M10" s="389"/>
      <c r="N10" s="389"/>
      <c r="O10" s="389"/>
      <c r="P10" s="389"/>
      <c r="Q10" s="390"/>
      <c r="R10" s="385">
        <v>167210</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247698</v>
      </c>
      <c r="BO10" s="433"/>
      <c r="BP10" s="433"/>
      <c r="BQ10" s="433"/>
      <c r="BR10" s="433"/>
      <c r="BS10" s="433"/>
      <c r="BT10" s="433"/>
      <c r="BU10" s="434"/>
      <c r="BV10" s="432">
        <v>13617</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166684</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1656175</v>
      </c>
      <c r="BO12" s="433"/>
      <c r="BP12" s="433"/>
      <c r="BQ12" s="433"/>
      <c r="BR12" s="433"/>
      <c r="BS12" s="433"/>
      <c r="BT12" s="433"/>
      <c r="BU12" s="434"/>
      <c r="BV12" s="432">
        <v>1301871</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90"/>
      <c r="M13" s="516" t="s">
        <v>130</v>
      </c>
      <c r="N13" s="517"/>
      <c r="O13" s="517"/>
      <c r="P13" s="517"/>
      <c r="Q13" s="518"/>
      <c r="R13" s="519">
        <v>157075</v>
      </c>
      <c r="S13" s="520"/>
      <c r="T13" s="520"/>
      <c r="U13" s="520"/>
      <c r="V13" s="521"/>
      <c r="W13" s="522" t="s">
        <v>131</v>
      </c>
      <c r="X13" s="418"/>
      <c r="Y13" s="418"/>
      <c r="Z13" s="418"/>
      <c r="AA13" s="418"/>
      <c r="AB13" s="419"/>
      <c r="AC13" s="385">
        <v>3127</v>
      </c>
      <c r="AD13" s="386"/>
      <c r="AE13" s="386"/>
      <c r="AF13" s="386"/>
      <c r="AG13" s="387"/>
      <c r="AH13" s="385">
        <v>3359</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-1507713</v>
      </c>
      <c r="BO13" s="433"/>
      <c r="BP13" s="433"/>
      <c r="BQ13" s="433"/>
      <c r="BR13" s="433"/>
      <c r="BS13" s="433"/>
      <c r="BT13" s="433"/>
      <c r="BU13" s="434"/>
      <c r="BV13" s="432">
        <v>-611823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0.9</v>
      </c>
      <c r="CU13" s="430"/>
      <c r="CV13" s="430"/>
      <c r="CW13" s="430"/>
      <c r="CX13" s="430"/>
      <c r="CY13" s="430"/>
      <c r="CZ13" s="430"/>
      <c r="DA13" s="431"/>
      <c r="DB13" s="429">
        <v>1.7</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167520</v>
      </c>
      <c r="S14" s="520"/>
      <c r="T14" s="520"/>
      <c r="U14" s="520"/>
      <c r="V14" s="521"/>
      <c r="W14" s="523"/>
      <c r="X14" s="421"/>
      <c r="Y14" s="421"/>
      <c r="Z14" s="421"/>
      <c r="AA14" s="421"/>
      <c r="AB14" s="422"/>
      <c r="AC14" s="512">
        <v>3.8</v>
      </c>
      <c r="AD14" s="513"/>
      <c r="AE14" s="513"/>
      <c r="AF14" s="513"/>
      <c r="AG14" s="514"/>
      <c r="AH14" s="512">
        <v>4.0999999999999996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c r="A15" s="175"/>
      <c r="B15" s="541"/>
      <c r="C15" s="542"/>
      <c r="D15" s="542"/>
      <c r="E15" s="542"/>
      <c r="F15" s="542"/>
      <c r="G15" s="542"/>
      <c r="H15" s="542"/>
      <c r="I15" s="542"/>
      <c r="J15" s="542"/>
      <c r="K15" s="543"/>
      <c r="L15" s="190"/>
      <c r="M15" s="516" t="s">
        <v>130</v>
      </c>
      <c r="N15" s="517"/>
      <c r="O15" s="517"/>
      <c r="P15" s="517"/>
      <c r="Q15" s="518"/>
      <c r="R15" s="519">
        <v>158511</v>
      </c>
      <c r="S15" s="520"/>
      <c r="T15" s="520"/>
      <c r="U15" s="520"/>
      <c r="V15" s="521"/>
      <c r="W15" s="522" t="s">
        <v>137</v>
      </c>
      <c r="X15" s="418"/>
      <c r="Y15" s="418"/>
      <c r="Z15" s="418"/>
      <c r="AA15" s="418"/>
      <c r="AB15" s="419"/>
      <c r="AC15" s="385">
        <v>33604</v>
      </c>
      <c r="AD15" s="386"/>
      <c r="AE15" s="386"/>
      <c r="AF15" s="386"/>
      <c r="AG15" s="387"/>
      <c r="AH15" s="385">
        <v>33918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26239129</v>
      </c>
      <c r="BO15" s="462"/>
      <c r="BP15" s="462"/>
      <c r="BQ15" s="462"/>
      <c r="BR15" s="462"/>
      <c r="BS15" s="462"/>
      <c r="BT15" s="462"/>
      <c r="BU15" s="463"/>
      <c r="BV15" s="461">
        <v>24604678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40.700000000000003</v>
      </c>
      <c r="AD16" s="513"/>
      <c r="AE16" s="513"/>
      <c r="AF16" s="513"/>
      <c r="AG16" s="514"/>
      <c r="AH16" s="512">
        <v>41.2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32837123</v>
      </c>
      <c r="BO16" s="433"/>
      <c r="BP16" s="433"/>
      <c r="BQ16" s="433"/>
      <c r="BR16" s="433"/>
      <c r="BS16" s="433"/>
      <c r="BT16" s="433"/>
      <c r="BU16" s="434"/>
      <c r="BV16" s="432">
        <v>31670570</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45740</v>
      </c>
      <c r="AD17" s="386"/>
      <c r="AE17" s="386"/>
      <c r="AF17" s="386"/>
      <c r="AG17" s="387"/>
      <c r="AH17" s="385">
        <v>45035</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33306652</v>
      </c>
      <c r="BO17" s="433"/>
      <c r="BP17" s="433"/>
      <c r="BQ17" s="433"/>
      <c r="BR17" s="433"/>
      <c r="BS17" s="433"/>
      <c r="BT17" s="433"/>
      <c r="BU17" s="434"/>
      <c r="BV17" s="432">
        <v>31166232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147</v>
      </c>
      <c r="C18" s="483"/>
      <c r="D18" s="483"/>
      <c r="E18" s="484"/>
      <c r="F18" s="484"/>
      <c r="G18" s="484"/>
      <c r="H18" s="484"/>
      <c r="I18" s="484"/>
      <c r="J18" s="484"/>
      <c r="K18" s="484"/>
      <c r="L18" s="485">
        <v>163.44999999999999</v>
      </c>
      <c r="M18" s="485"/>
      <c r="N18" s="485"/>
      <c r="O18" s="485"/>
      <c r="P18" s="485"/>
      <c r="Q18" s="485"/>
      <c r="R18" s="486"/>
      <c r="S18" s="486"/>
      <c r="T18" s="486"/>
      <c r="U18" s="486"/>
      <c r="V18" s="487"/>
      <c r="W18" s="503"/>
      <c r="X18" s="504"/>
      <c r="Y18" s="504"/>
      <c r="Z18" s="504"/>
      <c r="AA18" s="504"/>
      <c r="AB18" s="528"/>
      <c r="AC18" s="402">
        <v>55.5</v>
      </c>
      <c r="AD18" s="403"/>
      <c r="AE18" s="403"/>
      <c r="AF18" s="403"/>
      <c r="AG18" s="488"/>
      <c r="AH18" s="402">
        <v>54.7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36300607</v>
      </c>
      <c r="BO18" s="433"/>
      <c r="BP18" s="433"/>
      <c r="BQ18" s="433"/>
      <c r="BR18" s="433"/>
      <c r="BS18" s="433"/>
      <c r="BT18" s="433"/>
      <c r="BU18" s="434"/>
      <c r="BV18" s="432">
        <v>35535034</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149</v>
      </c>
      <c r="C19" s="483"/>
      <c r="D19" s="483"/>
      <c r="E19" s="484"/>
      <c r="F19" s="484"/>
      <c r="G19" s="484"/>
      <c r="H19" s="484"/>
      <c r="I19" s="484"/>
      <c r="J19" s="484"/>
      <c r="K19" s="484"/>
      <c r="L19" s="492">
        <v>1020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49886466</v>
      </c>
      <c r="BO19" s="433"/>
      <c r="BP19" s="433"/>
      <c r="BQ19" s="433"/>
      <c r="BR19" s="433"/>
      <c r="BS19" s="433"/>
      <c r="BT19" s="433"/>
      <c r="BU19" s="434"/>
      <c r="BV19" s="432">
        <v>48659694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151</v>
      </c>
      <c r="C20" s="483"/>
      <c r="D20" s="483"/>
      <c r="E20" s="484"/>
      <c r="F20" s="484"/>
      <c r="G20" s="484"/>
      <c r="H20" s="484"/>
      <c r="I20" s="484"/>
      <c r="J20" s="484"/>
      <c r="K20" s="484"/>
      <c r="L20" s="492">
        <v>65059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54720456</v>
      </c>
      <c r="BO22" s="462"/>
      <c r="BP22" s="462"/>
      <c r="BQ22" s="462"/>
      <c r="BR22" s="462"/>
      <c r="BS22" s="462"/>
      <c r="BT22" s="462"/>
      <c r="BU22" s="463"/>
      <c r="BV22" s="461">
        <v>54981653</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49632238</v>
      </c>
      <c r="BO23" s="433"/>
      <c r="BP23" s="433"/>
      <c r="BQ23" s="433"/>
      <c r="BR23" s="433"/>
      <c r="BS23" s="433"/>
      <c r="BT23" s="433"/>
      <c r="BU23" s="434"/>
      <c r="BV23" s="432">
        <v>49200143</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161</v>
      </c>
      <c r="F24" s="389"/>
      <c r="G24" s="389"/>
      <c r="H24" s="389"/>
      <c r="I24" s="389"/>
      <c r="J24" s="389"/>
      <c r="K24" s="390"/>
      <c r="L24" s="385">
        <v>1</v>
      </c>
      <c r="M24" s="386"/>
      <c r="N24" s="386"/>
      <c r="O24" s="386"/>
      <c r="P24" s="387"/>
      <c r="Q24" s="385">
        <v>9600</v>
      </c>
      <c r="R24" s="386"/>
      <c r="S24" s="386"/>
      <c r="T24" s="386"/>
      <c r="U24" s="386"/>
      <c r="V24" s="387"/>
      <c r="W24" s="475"/>
      <c r="X24" s="412"/>
      <c r="Y24" s="413"/>
      <c r="Z24" s="388" t="s">
        <v>162</v>
      </c>
      <c r="AA24" s="389"/>
      <c r="AB24" s="389"/>
      <c r="AC24" s="389"/>
      <c r="AD24" s="389"/>
      <c r="AE24" s="389"/>
      <c r="AF24" s="389"/>
      <c r="AG24" s="390"/>
      <c r="AH24" s="385">
        <v>966</v>
      </c>
      <c r="AI24" s="386"/>
      <c r="AJ24" s="386"/>
      <c r="AK24" s="386"/>
      <c r="AL24" s="387"/>
      <c r="AM24" s="385">
        <v>3082506</v>
      </c>
      <c r="AN24" s="386"/>
      <c r="AO24" s="386"/>
      <c r="AP24" s="386"/>
      <c r="AQ24" s="386"/>
      <c r="AR24" s="387"/>
      <c r="AS24" s="385">
        <v>3191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28824064</v>
      </c>
      <c r="BO24" s="433"/>
      <c r="BP24" s="433"/>
      <c r="BQ24" s="433"/>
      <c r="BR24" s="433"/>
      <c r="BS24" s="433"/>
      <c r="BT24" s="433"/>
      <c r="BU24" s="434"/>
      <c r="BV24" s="432">
        <v>26971866</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164</v>
      </c>
      <c r="F25" s="389"/>
      <c r="G25" s="389"/>
      <c r="H25" s="389"/>
      <c r="I25" s="389"/>
      <c r="J25" s="389"/>
      <c r="K25" s="390"/>
      <c r="L25" s="385">
        <v>1</v>
      </c>
      <c r="M25" s="386"/>
      <c r="N25" s="386"/>
      <c r="O25" s="386"/>
      <c r="P25" s="387"/>
      <c r="Q25" s="385">
        <v>7800</v>
      </c>
      <c r="R25" s="386"/>
      <c r="S25" s="386"/>
      <c r="T25" s="386"/>
      <c r="U25" s="386"/>
      <c r="V25" s="387"/>
      <c r="W25" s="475"/>
      <c r="X25" s="412"/>
      <c r="Y25" s="413"/>
      <c r="Z25" s="388" t="s">
        <v>165</v>
      </c>
      <c r="AA25" s="389"/>
      <c r="AB25" s="389"/>
      <c r="AC25" s="389"/>
      <c r="AD25" s="389"/>
      <c r="AE25" s="389"/>
      <c r="AF25" s="389"/>
      <c r="AG25" s="390"/>
      <c r="AH25" s="385">
        <v>206</v>
      </c>
      <c r="AI25" s="386"/>
      <c r="AJ25" s="386"/>
      <c r="AK25" s="386"/>
      <c r="AL25" s="387"/>
      <c r="AM25" s="385">
        <v>630978</v>
      </c>
      <c r="AN25" s="386"/>
      <c r="AO25" s="386"/>
      <c r="AP25" s="386"/>
      <c r="AQ25" s="386"/>
      <c r="AR25" s="387"/>
      <c r="AS25" s="385">
        <v>3063</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29649824</v>
      </c>
      <c r="BO25" s="462"/>
      <c r="BP25" s="462"/>
      <c r="BQ25" s="462"/>
      <c r="BR25" s="462"/>
      <c r="BS25" s="462"/>
      <c r="BT25" s="462"/>
      <c r="BU25" s="463"/>
      <c r="BV25" s="461">
        <v>19100534</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167</v>
      </c>
      <c r="F26" s="389"/>
      <c r="G26" s="389"/>
      <c r="H26" s="389"/>
      <c r="I26" s="389"/>
      <c r="J26" s="389"/>
      <c r="K26" s="390"/>
      <c r="L26" s="385">
        <v>1</v>
      </c>
      <c r="M26" s="386"/>
      <c r="N26" s="386"/>
      <c r="O26" s="386"/>
      <c r="P26" s="387"/>
      <c r="Q26" s="385">
        <v>7100</v>
      </c>
      <c r="R26" s="386"/>
      <c r="S26" s="386"/>
      <c r="T26" s="386"/>
      <c r="U26" s="386"/>
      <c r="V26" s="387"/>
      <c r="W26" s="475"/>
      <c r="X26" s="412"/>
      <c r="Y26" s="413"/>
      <c r="Z26" s="388" t="s">
        <v>168</v>
      </c>
      <c r="AA26" s="443"/>
      <c r="AB26" s="443"/>
      <c r="AC26" s="443"/>
      <c r="AD26" s="443"/>
      <c r="AE26" s="443"/>
      <c r="AF26" s="443"/>
      <c r="AG26" s="444"/>
      <c r="AH26" s="385">
        <v>45</v>
      </c>
      <c r="AI26" s="386"/>
      <c r="AJ26" s="386"/>
      <c r="AK26" s="386"/>
      <c r="AL26" s="387"/>
      <c r="AM26" s="385">
        <v>135810</v>
      </c>
      <c r="AN26" s="386"/>
      <c r="AO26" s="386"/>
      <c r="AP26" s="386"/>
      <c r="AQ26" s="386"/>
      <c r="AR26" s="387"/>
      <c r="AS26" s="385">
        <v>3018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170</v>
      </c>
      <c r="F27" s="389"/>
      <c r="G27" s="389"/>
      <c r="H27" s="389"/>
      <c r="I27" s="389"/>
      <c r="J27" s="389"/>
      <c r="K27" s="390"/>
      <c r="L27" s="385">
        <v>1</v>
      </c>
      <c r="M27" s="386"/>
      <c r="N27" s="386"/>
      <c r="O27" s="386"/>
      <c r="P27" s="387"/>
      <c r="Q27" s="385">
        <v>5200</v>
      </c>
      <c r="R27" s="386"/>
      <c r="S27" s="386"/>
      <c r="T27" s="386"/>
      <c r="U27" s="386"/>
      <c r="V27" s="387"/>
      <c r="W27" s="475"/>
      <c r="X27" s="412"/>
      <c r="Y27" s="413"/>
      <c r="Z27" s="388" t="s">
        <v>171</v>
      </c>
      <c r="AA27" s="389"/>
      <c r="AB27" s="389"/>
      <c r="AC27" s="389"/>
      <c r="AD27" s="389"/>
      <c r="AE27" s="389"/>
      <c r="AF27" s="389"/>
      <c r="AG27" s="390"/>
      <c r="AH27" s="385">
        <v>122</v>
      </c>
      <c r="AI27" s="386"/>
      <c r="AJ27" s="386"/>
      <c r="AK27" s="386"/>
      <c r="AL27" s="387"/>
      <c r="AM27" s="385">
        <v>377358</v>
      </c>
      <c r="AN27" s="386"/>
      <c r="AO27" s="386"/>
      <c r="AP27" s="386"/>
      <c r="AQ27" s="386"/>
      <c r="AR27" s="387"/>
      <c r="AS27" s="385">
        <v>3093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173</v>
      </c>
      <c r="F28" s="389"/>
      <c r="G28" s="389"/>
      <c r="H28" s="389"/>
      <c r="I28" s="389"/>
      <c r="J28" s="389"/>
      <c r="K28" s="390"/>
      <c r="L28" s="385">
        <v>1</v>
      </c>
      <c r="M28" s="386"/>
      <c r="N28" s="386"/>
      <c r="O28" s="386"/>
      <c r="P28" s="387"/>
      <c r="Q28" s="385">
        <v>4700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8322253</v>
      </c>
      <c r="BO28" s="462"/>
      <c r="BP28" s="462"/>
      <c r="BQ28" s="462"/>
      <c r="BR28" s="462"/>
      <c r="BS28" s="462"/>
      <c r="BT28" s="462"/>
      <c r="BU28" s="463"/>
      <c r="BV28" s="461">
        <v>8010730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176</v>
      </c>
      <c r="F29" s="389"/>
      <c r="G29" s="389"/>
      <c r="H29" s="389"/>
      <c r="I29" s="389"/>
      <c r="J29" s="389"/>
      <c r="K29" s="390"/>
      <c r="L29" s="385">
        <v>24</v>
      </c>
      <c r="M29" s="386"/>
      <c r="N29" s="386"/>
      <c r="O29" s="386"/>
      <c r="P29" s="387"/>
      <c r="Q29" s="385">
        <v>4300</v>
      </c>
      <c r="R29" s="386"/>
      <c r="S29" s="386"/>
      <c r="T29" s="386"/>
      <c r="U29" s="386"/>
      <c r="V29" s="387"/>
      <c r="W29" s="476"/>
      <c r="X29" s="477"/>
      <c r="Y29" s="478"/>
      <c r="Z29" s="388" t="s">
        <v>177</v>
      </c>
      <c r="AA29" s="389"/>
      <c r="AB29" s="389"/>
      <c r="AC29" s="389"/>
      <c r="AD29" s="389"/>
      <c r="AE29" s="389"/>
      <c r="AF29" s="389"/>
      <c r="AG29" s="390"/>
      <c r="AH29" s="385">
        <v>1088</v>
      </c>
      <c r="AI29" s="386"/>
      <c r="AJ29" s="386"/>
      <c r="AK29" s="386"/>
      <c r="AL29" s="387"/>
      <c r="AM29" s="385">
        <v>3459864</v>
      </c>
      <c r="AN29" s="386"/>
      <c r="AO29" s="386"/>
      <c r="AP29" s="386"/>
      <c r="AQ29" s="386"/>
      <c r="AR29" s="387"/>
      <c r="AS29" s="385">
        <v>3180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6600867</v>
      </c>
      <c r="BO30" s="467"/>
      <c r="BP30" s="467"/>
      <c r="BQ30" s="467"/>
      <c r="BR30" s="467"/>
      <c r="BS30" s="467"/>
      <c r="BT30" s="467"/>
      <c r="BU30" s="468"/>
      <c r="BV30" s="466">
        <v>5670625</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中遠広域事務組合</v>
      </c>
      <c r="BZ34" s="381"/>
      <c r="CA34" s="381"/>
      <c r="CB34" s="381"/>
      <c r="CC34" s="381"/>
      <c r="CD34" s="381"/>
      <c r="CE34" s="381"/>
      <c r="CF34" s="381"/>
      <c r="CG34" s="381"/>
      <c r="CH34" s="381"/>
      <c r="CI34" s="381"/>
      <c r="CJ34" s="381"/>
      <c r="CK34" s="381"/>
      <c r="CL34" s="381"/>
      <c r="CM34" s="381"/>
      <c r="CN34" s="175"/>
      <c r="CO34" s="380">
        <f>IF(CQ34="","",MAX(C34:D43,U34:V43,AM34:AN43,BE34:BF43,BW34:BX43)+1)</f>
        <v>14</v>
      </c>
      <c r="CP34" s="380"/>
      <c r="CQ34" s="381" t="str">
        <f>IF('各会計、関係団体の財政状況及び健全化判断比率'!BS7="","",'各会計、関係団体の財政状況及び健全化判断比率'!BS7)</f>
        <v>磐田市勤労者福祉サービスセンター</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中東遠看護専門学校組合</v>
      </c>
      <c r="BZ35" s="381"/>
      <c r="CA35" s="381"/>
      <c r="CB35" s="381"/>
      <c r="CC35" s="381"/>
      <c r="CD35" s="381"/>
      <c r="CE35" s="381"/>
      <c r="CF35" s="381"/>
      <c r="CG35" s="381"/>
      <c r="CH35" s="381"/>
      <c r="CI35" s="381"/>
      <c r="CJ35" s="381"/>
      <c r="CK35" s="381"/>
      <c r="CL35" s="381"/>
      <c r="CM35" s="381"/>
      <c r="CN35" s="175"/>
      <c r="CO35" s="380">
        <f t="shared" ref="CO35:CO43" si="3">IF(CQ35="","",CO34+1)</f>
        <v>15</v>
      </c>
      <c r="CP35" s="380"/>
      <c r="CQ35" s="381" t="str">
        <f>IF('各会計、関係団体の財政状況及び健全化判断比率'!BS8="","",'各会計、関係団体の財政状況及び健全化判断比率'!BS8)</f>
        <v>磐田原総合開発</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〇</v>
      </c>
      <c r="DH35" s="378"/>
      <c r="DI35" s="180"/>
    </row>
    <row r="36" spans="1:113" ht="32.25" customHeight="1">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IF('各会計、関係団体の財政状況及び健全化判断比率'!B34="","",'各会計、関係団体の財政状況及び健全化判断比率'!B34)</f>
        <v>病院事業会計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静岡県後期高齢者医療広域連合</v>
      </c>
      <c r="BZ36" s="381"/>
      <c r="CA36" s="381"/>
      <c r="CB36" s="381"/>
      <c r="CC36" s="381"/>
      <c r="CD36" s="381"/>
      <c r="CE36" s="381"/>
      <c r="CF36" s="381"/>
      <c r="CG36" s="381"/>
      <c r="CH36" s="381"/>
      <c r="CI36" s="381"/>
      <c r="CJ36" s="381"/>
      <c r="CK36" s="381"/>
      <c r="CL36" s="381"/>
      <c r="CM36" s="381"/>
      <c r="CN36" s="175"/>
      <c r="CO36" s="380">
        <f t="shared" si="3"/>
        <v>16</v>
      </c>
      <c r="CP36" s="380"/>
      <c r="CQ36" s="381" t="str">
        <f>IF('各会計、関係団体の財政状況及び健全化判断比率'!BS9="","",'各会計、関係団体の財政状況及び健全化判断比率'!BS9)</f>
        <v>磐田市土地開発公社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〇</v>
      </c>
      <c r="DH36" s="378"/>
      <c r="DI36" s="180"/>
    </row>
    <row r="37" spans="1:113" ht="32.25" customHeight="1">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駐車場事業特別会計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静岡地方税滞納整理機構</v>
      </c>
      <c r="BZ37" s="381"/>
      <c r="CA37" s="381"/>
      <c r="CB37" s="381"/>
      <c r="CC37" s="381"/>
      <c r="CD37" s="381"/>
      <c r="CE37" s="381"/>
      <c r="CF37" s="381"/>
      <c r="CG37" s="381"/>
      <c r="CH37" s="381"/>
      <c r="CI37" s="381"/>
      <c r="CJ37" s="381"/>
      <c r="CK37" s="381"/>
      <c r="CL37" s="381"/>
      <c r="CM37" s="381"/>
      <c r="CN37" s="175"/>
      <c r="CO37" s="380">
        <f t="shared" si="3"/>
        <v>17</v>
      </c>
      <c r="CP37" s="380"/>
      <c r="CQ37" s="381" t="str">
        <f>IF('各会計、関係団体の財政状況及び健全化判断比率'!BS10="","",'各会計、関係団体の財政状況及び健全化判断比率'!BS10)</f>
        <v>とよおか採れたて元気むら</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静岡県後期高齢者医療広域連合（事業会計分）</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BEFfH4ljdDdnR1soWD+XvnZMAmntTg9M+2MvrGLIAb3od9gCEbe05iS2+w8v39+M9dlLdjV57E2FJL00+G1sQg==" saltValue="1Hbt+kXJ7Q/gKzguni4s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7"/>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62" t="s">
        <v>535</v>
      </c>
      <c r="D34" s="1162"/>
      <c r="E34" s="1163"/>
      <c r="F34" s="32">
        <v>2.29</v>
      </c>
      <c r="G34" s="33">
        <v>2.7</v>
      </c>
      <c r="H34" s="33">
        <v>6.76</v>
      </c>
      <c r="I34" s="33">
        <v>8.7200000000000006</v>
      </c>
      <c r="J34" s="34">
        <v>8.25</v>
      </c>
      <c r="K34" s="22"/>
      <c r="L34" s="22"/>
      <c r="M34" s="22"/>
      <c r="N34" s="22"/>
      <c r="O34" s="22"/>
      <c r="P34" s="22"/>
    </row>
    <row r="35" spans="1:16" ht="39" customHeight="1">
      <c r="A35" s="22"/>
      <c r="B35" s="35"/>
      <c r="C35" s="1158" t="s">
        <v>536</v>
      </c>
      <c r="D35" s="1158"/>
      <c r="E35" s="1159"/>
      <c r="F35" s="36">
        <v>4.7</v>
      </c>
      <c r="G35" s="37">
        <v>5.55</v>
      </c>
      <c r="H35" s="37">
        <v>7.25</v>
      </c>
      <c r="I35" s="37">
        <v>8.86</v>
      </c>
      <c r="J35" s="38">
        <v>6.02</v>
      </c>
      <c r="K35" s="22"/>
      <c r="L35" s="22"/>
      <c r="M35" s="22"/>
      <c r="N35" s="22"/>
      <c r="O35" s="22"/>
      <c r="P35" s="22"/>
    </row>
    <row r="36" spans="1:16" ht="39" customHeight="1">
      <c r="A36" s="22"/>
      <c r="B36" s="35"/>
      <c r="C36" s="1158" t="s">
        <v>537</v>
      </c>
      <c r="D36" s="1158"/>
      <c r="E36" s="1159"/>
      <c r="F36" s="36">
        <v>4.88</v>
      </c>
      <c r="G36" s="37">
        <v>4.99</v>
      </c>
      <c r="H36" s="37">
        <v>5.04</v>
      </c>
      <c r="I36" s="37">
        <v>5.27</v>
      </c>
      <c r="J36" s="38">
        <v>5.63</v>
      </c>
      <c r="K36" s="22"/>
      <c r="L36" s="22"/>
      <c r="M36" s="22"/>
      <c r="N36" s="22"/>
      <c r="O36" s="22"/>
      <c r="P36" s="22"/>
    </row>
    <row r="37" spans="1:16" ht="39" customHeight="1">
      <c r="A37" s="22"/>
      <c r="B37" s="35"/>
      <c r="C37" s="1158" t="s">
        <v>538</v>
      </c>
      <c r="D37" s="1158"/>
      <c r="E37" s="1159"/>
      <c r="F37" s="36">
        <v>1.25</v>
      </c>
      <c r="G37" s="37">
        <v>2.13</v>
      </c>
      <c r="H37" s="37">
        <v>2.85</v>
      </c>
      <c r="I37" s="37">
        <v>3.6</v>
      </c>
      <c r="J37" s="38">
        <v>4.3099999999999996</v>
      </c>
      <c r="K37" s="22"/>
      <c r="L37" s="22"/>
      <c r="M37" s="22"/>
      <c r="N37" s="22"/>
      <c r="O37" s="22"/>
      <c r="P37" s="22"/>
    </row>
    <row r="38" spans="1:16" ht="39" customHeight="1">
      <c r="A38" s="22"/>
      <c r="B38" s="35"/>
      <c r="C38" s="1158" t="s">
        <v>539</v>
      </c>
      <c r="D38" s="1158"/>
      <c r="E38" s="1159"/>
      <c r="F38" s="36">
        <v>0.97</v>
      </c>
      <c r="G38" s="37">
        <v>0.93</v>
      </c>
      <c r="H38" s="37">
        <v>1.25</v>
      </c>
      <c r="I38" s="37">
        <v>2.16</v>
      </c>
      <c r="J38" s="38">
        <v>1.34</v>
      </c>
      <c r="K38" s="22"/>
      <c r="L38" s="22"/>
      <c r="M38" s="22"/>
      <c r="N38" s="22"/>
      <c r="O38" s="22"/>
      <c r="P38" s="22"/>
    </row>
    <row r="39" spans="1:16" ht="39" customHeight="1">
      <c r="A39" s="22"/>
      <c r="B39" s="35"/>
      <c r="C39" s="1158" t="s">
        <v>540</v>
      </c>
      <c r="D39" s="1158"/>
      <c r="E39" s="1159"/>
      <c r="F39" s="36">
        <v>0.77</v>
      </c>
      <c r="G39" s="37">
        <v>0.64</v>
      </c>
      <c r="H39" s="37">
        <v>0.61</v>
      </c>
      <c r="I39" s="37">
        <v>0.37</v>
      </c>
      <c r="J39" s="38">
        <v>0.31</v>
      </c>
      <c r="K39" s="22"/>
      <c r="L39" s="22"/>
      <c r="M39" s="22"/>
      <c r="N39" s="22"/>
      <c r="O39" s="22"/>
      <c r="P39" s="22"/>
    </row>
    <row r="40" spans="1:16" ht="39" customHeight="1">
      <c r="A40" s="22"/>
      <c r="B40" s="35"/>
      <c r="C40" s="1158" t="s">
        <v>541</v>
      </c>
      <c r="D40" s="1158"/>
      <c r="E40" s="1159"/>
      <c r="F40" s="36">
        <v>0.01</v>
      </c>
      <c r="G40" s="37">
        <v>0.01</v>
      </c>
      <c r="H40" s="37">
        <v>0.02</v>
      </c>
      <c r="I40" s="37">
        <v>0.01</v>
      </c>
      <c r="J40" s="38">
        <v>0.01</v>
      </c>
      <c r="K40" s="22"/>
      <c r="L40" s="22"/>
      <c r="M40" s="22"/>
      <c r="N40" s="22"/>
      <c r="O40" s="22"/>
      <c r="P40" s="22"/>
    </row>
    <row r="41" spans="1:16" ht="39" customHeight="1">
      <c r="A41" s="22"/>
      <c r="B41" s="35"/>
      <c r="C41" s="1158" t="s">
        <v>542</v>
      </c>
      <c r="D41" s="1158"/>
      <c r="E41" s="1159"/>
      <c r="F41" s="36">
        <v>0</v>
      </c>
      <c r="G41" s="37">
        <v>0</v>
      </c>
      <c r="H41" s="37">
        <v>0</v>
      </c>
      <c r="I41" s="37">
        <v>0</v>
      </c>
      <c r="J41" s="38">
        <v>0</v>
      </c>
      <c r="K41" s="22"/>
      <c r="L41" s="22"/>
      <c r="M41" s="22"/>
      <c r="N41" s="22"/>
      <c r="O41" s="22"/>
      <c r="P41" s="22"/>
    </row>
    <row r="42" spans="1:16" ht="39" customHeight="1">
      <c r="A42" s="22"/>
      <c r="B42" s="39"/>
      <c r="C42" s="1158" t="s">
        <v>543</v>
      </c>
      <c r="D42" s="1158"/>
      <c r="E42" s="1159"/>
      <c r="F42" s="36" t="s">
        <v>488</v>
      </c>
      <c r="G42" s="37" t="s">
        <v>488</v>
      </c>
      <c r="H42" s="37" t="s">
        <v>488</v>
      </c>
      <c r="I42" s="37" t="s">
        <v>488</v>
      </c>
      <c r="J42" s="38" t="s">
        <v>488</v>
      </c>
      <c r="K42" s="22"/>
      <c r="L42" s="22"/>
      <c r="M42" s="22"/>
      <c r="N42" s="22"/>
      <c r="O42" s="22"/>
      <c r="P42" s="22"/>
    </row>
    <row r="43" spans="1:16" ht="39" customHeight="1" thickBot="1">
      <c r="A43" s="22"/>
      <c r="B43" s="40"/>
      <c r="C43" s="1160" t="s">
        <v>544</v>
      </c>
      <c r="D43" s="1160"/>
      <c r="E43" s="1161"/>
      <c r="F43" s="41" t="s">
        <v>488</v>
      </c>
      <c r="G43" s="42" t="s">
        <v>488</v>
      </c>
      <c r="H43" s="42" t="s">
        <v>488</v>
      </c>
      <c r="I43" s="42" t="s">
        <v>488</v>
      </c>
      <c r="J43" s="43" t="s">
        <v>488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row r="49" s="23" customFormat="1" ht="13.5" hidden="1" customHeight="1"/>
    <row r="50" s="23" customFormat="1" ht="13.5" hidden="1" customHeight="1"/>
    <row r="51" s="23" customFormat="1" ht="13.5" hidden="1" customHeight="1"/>
    <row r="52" s="23" customFormat="1" ht="13.5" hidden="1" customHeight="1"/>
    <row r="53" s="23" customFormat="1" ht="13.5" hidden="1" customHeight="1"/>
    <row r="54" s="23" customFormat="1" ht="13.5" hidden="1" customHeight="1"/>
    <row r="55" s="23" customFormat="1" ht="13.5" hidden="1" customHeight="1"/>
    <row r="56" s="23" customFormat="1" ht="13.5" hidden="1" customHeight="1"/>
    <row r="57" s="23" customFormat="1" ht="13.5" hidden="1" customHeight="1"/>
  </sheetData>
  <sheetProtection algorithmName="SHA-512" hashValue="dT9JsnPPKuTl6B29HYYrd6FLE7/Oj0vakfnuRidCOCCmY3VOXzRN5o8Seqt1UK4WtLEmmi4oGPSh2slJGZJ7jA==" saltValue="janue9g0STzbpvXvd7FZ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55" zoomScaleNormal="55"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c r="A45" s="46"/>
      <c r="B45" s="1187" t="s">
        <v>9</v>
      </c>
      <c r="C45" s="1188"/>
      <c r="D45" s="56"/>
      <c r="E45" s="1193" t="s">
        <v>10</v>
      </c>
      <c r="F45" s="1193"/>
      <c r="G45" s="1193"/>
      <c r="H45" s="1193"/>
      <c r="I45" s="1193"/>
      <c r="J45" s="1194"/>
      <c r="K45" s="57">
        <v>5583</v>
      </c>
      <c r="L45" s="58">
        <v>5656</v>
      </c>
      <c r="M45" s="58">
        <v>5566</v>
      </c>
      <c r="N45" s="58">
        <v>5297</v>
      </c>
      <c r="O45" s="59">
        <v>5342</v>
      </c>
      <c r="P45" s="46"/>
      <c r="Q45" s="46"/>
      <c r="R45" s="46"/>
      <c r="S45" s="46"/>
      <c r="T45" s="46"/>
      <c r="U45" s="46"/>
    </row>
    <row r="46" spans="1:21" ht="30.75" customHeight="1">
      <c r="A46" s="46"/>
      <c r="B46" s="1189"/>
      <c r="C46" s="1190"/>
      <c r="D46" s="60"/>
      <c r="E46" s="1166" t="s">
        <v>11</v>
      </c>
      <c r="F46" s="1166"/>
      <c r="G46" s="1166"/>
      <c r="H46" s="1166"/>
      <c r="I46" s="1166"/>
      <c r="J46" s="1167"/>
      <c r="K46" s="61" t="s">
        <v>488</v>
      </c>
      <c r="L46" s="62" t="s">
        <v>488</v>
      </c>
      <c r="M46" s="62" t="s">
        <v>488</v>
      </c>
      <c r="N46" s="62" t="s">
        <v>488</v>
      </c>
      <c r="O46" s="63" t="s">
        <v>488</v>
      </c>
      <c r="P46" s="46"/>
      <c r="Q46" s="46"/>
      <c r="R46" s="46"/>
      <c r="S46" s="46"/>
      <c r="T46" s="46"/>
      <c r="U46" s="46"/>
    </row>
    <row r="47" spans="1:21" ht="30.75" customHeight="1">
      <c r="A47" s="46"/>
      <c r="B47" s="1189"/>
      <c r="C47" s="1190"/>
      <c r="D47" s="60"/>
      <c r="E47" s="1166" t="s">
        <v>12</v>
      </c>
      <c r="F47" s="1166"/>
      <c r="G47" s="1166"/>
      <c r="H47" s="1166"/>
      <c r="I47" s="1166"/>
      <c r="J47" s="1167"/>
      <c r="K47" s="61" t="s">
        <v>488</v>
      </c>
      <c r="L47" s="62" t="s">
        <v>488</v>
      </c>
      <c r="M47" s="62" t="s">
        <v>488</v>
      </c>
      <c r="N47" s="62" t="s">
        <v>488</v>
      </c>
      <c r="O47" s="63" t="s">
        <v>488</v>
      </c>
      <c r="P47" s="46"/>
      <c r="Q47" s="46"/>
      <c r="R47" s="46"/>
      <c r="S47" s="46"/>
      <c r="T47" s="46"/>
      <c r="U47" s="46"/>
    </row>
    <row r="48" spans="1:21" ht="30.75" customHeight="1">
      <c r="A48" s="46"/>
      <c r="B48" s="1189"/>
      <c r="C48" s="1190"/>
      <c r="D48" s="60"/>
      <c r="E48" s="1166" t="s">
        <v>13</v>
      </c>
      <c r="F48" s="1166"/>
      <c r="G48" s="1166"/>
      <c r="H48" s="1166"/>
      <c r="I48" s="1166"/>
      <c r="J48" s="1167"/>
      <c r="K48" s="61">
        <v>2941</v>
      </c>
      <c r="L48" s="62">
        <v>2754</v>
      </c>
      <c r="M48" s="62">
        <v>2666</v>
      </c>
      <c r="N48" s="62">
        <v>2439</v>
      </c>
      <c r="O48" s="63">
        <v>2283</v>
      </c>
      <c r="P48" s="46"/>
      <c r="Q48" s="46"/>
      <c r="R48" s="46"/>
      <c r="S48" s="46"/>
      <c r="T48" s="46"/>
      <c r="U48" s="46"/>
    </row>
    <row r="49" spans="1:21" ht="30.75" customHeight="1">
      <c r="A49" s="46"/>
      <c r="B49" s="1189"/>
      <c r="C49" s="1190"/>
      <c r="D49" s="60"/>
      <c r="E49" s="1166" t="s">
        <v>14</v>
      </c>
      <c r="F49" s="1166"/>
      <c r="G49" s="1166"/>
      <c r="H49" s="1166"/>
      <c r="I49" s="1166"/>
      <c r="J49" s="1167"/>
      <c r="K49" s="61">
        <v>134</v>
      </c>
      <c r="L49" s="62">
        <v>157</v>
      </c>
      <c r="M49" s="62">
        <v>111</v>
      </c>
      <c r="N49" s="62">
        <v>18</v>
      </c>
      <c r="O49" s="63">
        <v>23</v>
      </c>
      <c r="P49" s="46"/>
      <c r="Q49" s="46"/>
      <c r="R49" s="46"/>
      <c r="S49" s="46"/>
      <c r="T49" s="46"/>
      <c r="U49" s="46"/>
    </row>
    <row r="50" spans="1:21" ht="30.75" customHeight="1">
      <c r="A50" s="46"/>
      <c r="B50" s="1189"/>
      <c r="C50" s="1190"/>
      <c r="D50" s="60"/>
      <c r="E50" s="1166" t="s">
        <v>15</v>
      </c>
      <c r="F50" s="1166"/>
      <c r="G50" s="1166"/>
      <c r="H50" s="1166"/>
      <c r="I50" s="1166"/>
      <c r="J50" s="1167"/>
      <c r="K50" s="61">
        <v>141</v>
      </c>
      <c r="L50" s="62">
        <v>125</v>
      </c>
      <c r="M50" s="62">
        <v>118</v>
      </c>
      <c r="N50" s="62">
        <v>111</v>
      </c>
      <c r="O50" s="63">
        <v>94</v>
      </c>
      <c r="P50" s="46"/>
      <c r="Q50" s="46"/>
      <c r="R50" s="46"/>
      <c r="S50" s="46"/>
      <c r="T50" s="46"/>
      <c r="U50" s="46"/>
    </row>
    <row r="51" spans="1:21" ht="30.75" customHeight="1">
      <c r="A51" s="46"/>
      <c r="B51" s="1191"/>
      <c r="C51" s="1192"/>
      <c r="D51" s="64"/>
      <c r="E51" s="1166" t="s">
        <v>16</v>
      </c>
      <c r="F51" s="1166"/>
      <c r="G51" s="1166"/>
      <c r="H51" s="1166"/>
      <c r="I51" s="1166"/>
      <c r="J51" s="1167"/>
      <c r="K51" s="61" t="s">
        <v>488</v>
      </c>
      <c r="L51" s="62" t="s">
        <v>488</v>
      </c>
      <c r="M51" s="62">
        <v>0</v>
      </c>
      <c r="N51" s="62">
        <v>0</v>
      </c>
      <c r="O51" s="63">
        <v>0</v>
      </c>
      <c r="P51" s="46"/>
      <c r="Q51" s="46"/>
      <c r="R51" s="46"/>
      <c r="S51" s="46"/>
      <c r="T51" s="46"/>
      <c r="U51" s="46"/>
    </row>
    <row r="52" spans="1:21" ht="30.75" customHeight="1">
      <c r="A52" s="46"/>
      <c r="B52" s="1164" t="s">
        <v>17</v>
      </c>
      <c r="C52" s="1165"/>
      <c r="D52" s="64"/>
      <c r="E52" s="1166" t="s">
        <v>18</v>
      </c>
      <c r="F52" s="1166"/>
      <c r="G52" s="1166"/>
      <c r="H52" s="1166"/>
      <c r="I52" s="1166"/>
      <c r="J52" s="1167"/>
      <c r="K52" s="61">
        <v>7760</v>
      </c>
      <c r="L52" s="62">
        <v>7818</v>
      </c>
      <c r="M52" s="62">
        <v>7878</v>
      </c>
      <c r="N52" s="62">
        <v>7573</v>
      </c>
      <c r="O52" s="63">
        <v>7653</v>
      </c>
      <c r="P52" s="46"/>
      <c r="Q52" s="46"/>
      <c r="R52" s="46"/>
      <c r="S52" s="46"/>
      <c r="T52" s="46"/>
      <c r="U52" s="46"/>
    </row>
    <row r="53" spans="1:21" ht="30.75" customHeight="1" thickBot="1">
      <c r="A53" s="46"/>
      <c r="B53" s="1168" t="s">
        <v>19</v>
      </c>
      <c r="C53" s="1169"/>
      <c r="D53" s="65"/>
      <c r="E53" s="1170" t="s">
        <v>20</v>
      </c>
      <c r="F53" s="1170"/>
      <c r="G53" s="1170"/>
      <c r="H53" s="1170"/>
      <c r="I53" s="1170"/>
      <c r="J53" s="1171"/>
      <c r="K53" s="66">
        <v>1039</v>
      </c>
      <c r="L53" s="67">
        <v>874</v>
      </c>
      <c r="M53" s="67">
        <v>583</v>
      </c>
      <c r="N53" s="67">
        <v>292</v>
      </c>
      <c r="O53" s="68">
        <v>89</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c r="B58" s="1172" t="s">
        <v>24</v>
      </c>
      <c r="C58" s="1173"/>
      <c r="D58" s="1178" t="s">
        <v>25</v>
      </c>
      <c r="E58" s="1179"/>
      <c r="F58" s="1179"/>
      <c r="G58" s="1179"/>
      <c r="H58" s="1179"/>
      <c r="I58" s="1179"/>
      <c r="J58" s="1180"/>
      <c r="K58" s="81"/>
      <c r="L58" s="82"/>
      <c r="M58" s="82"/>
      <c r="N58" s="82"/>
      <c r="O58" s="83"/>
    </row>
    <row r="59" spans="1:21" ht="31.5" customHeight="1">
      <c r="B59" s="1174"/>
      <c r="C59" s="1175"/>
      <c r="D59" s="1181" t="s">
        <v>26</v>
      </c>
      <c r="E59" s="1182"/>
      <c r="F59" s="1182"/>
      <c r="G59" s="1182"/>
      <c r="H59" s="1182"/>
      <c r="I59" s="1182"/>
      <c r="J59" s="1183"/>
      <c r="K59" s="84"/>
      <c r="L59" s="85"/>
      <c r="M59" s="85"/>
      <c r="N59" s="85"/>
      <c r="O59" s="86"/>
    </row>
    <row r="60" spans="1:21" ht="31.5" customHeight="1" thickBot="1">
      <c r="B60" s="1176"/>
      <c r="C60" s="1177"/>
      <c r="D60" s="1184" t="s">
        <v>27</v>
      </c>
      <c r="E60" s="1185"/>
      <c r="F60" s="1185"/>
      <c r="G60" s="1185"/>
      <c r="H60" s="1185"/>
      <c r="I60" s="1185"/>
      <c r="J60" s="1186"/>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row r="66" s="47" customFormat="1" ht="12.6" hidden="1" customHeight="1"/>
    <row r="67" s="47" customFormat="1" ht="12.6" hidden="1" customHeight="1"/>
  </sheetData>
  <sheetProtection algorithmName="SHA-512" hashValue="34tiHbXYkTiPquR06BBfcvo3sdoI0hjv1/M4cKQ4yfe13xFyQjuyssVsU3lF7FpJGd0or5DZz4wKhDeum/kKow==" saltValue="YOjwk8tIDqRZEHaCOZUq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s="94" customFormat="1" ht="15" customHeight="1"/>
    <row r="2" s="94" customFormat="1" ht="15" customHeight="1"/>
    <row r="3" s="94" customFormat="1" ht="15" customHeight="1"/>
    <row r="4" s="94" customFormat="1" ht="15" customHeight="1"/>
    <row r="5" s="94" customFormat="1" ht="15" customHeight="1"/>
    <row r="6" s="94" customFormat="1" ht="15" customHeight="1"/>
    <row r="7" s="94" customFormat="1" ht="15" customHeight="1"/>
    <row r="8" s="94" customFormat="1" ht="15" customHeight="1"/>
    <row r="9" s="94" customFormat="1" ht="15" customHeight="1"/>
    <row r="10" s="94" customFormat="1" ht="15" customHeight="1"/>
    <row r="11" s="94" customFormat="1" ht="15" customHeight="1"/>
    <row r="12" s="94" customFormat="1" ht="15" customHeight="1"/>
    <row r="13" s="94" customFormat="1" ht="15" customHeight="1"/>
    <row r="14" s="94" customFormat="1" ht="15" customHeight="1"/>
    <row r="15" s="94" customFormat="1" ht="15" customHeight="1"/>
    <row r="16" s="94" customFormat="1" ht="15" customHeight="1"/>
    <row r="17" s="94" customFormat="1" ht="15" customHeight="1"/>
    <row r="18" s="94" customFormat="1" ht="15" customHeight="1"/>
    <row r="19" s="94" customFormat="1" ht="15" customHeight="1"/>
    <row r="20" s="94" customFormat="1" ht="15" customHeight="1"/>
    <row r="21" s="94" customFormat="1" ht="15" customHeight="1"/>
    <row r="22" s="94" customFormat="1" ht="15" customHeight="1"/>
    <row r="23" s="94" customFormat="1" ht="15" customHeight="1"/>
    <row r="24" s="94" customFormat="1" ht="15" customHeight="1"/>
    <row r="25" s="94" customFormat="1" ht="15" customHeight="1"/>
    <row r="26" s="94" customFormat="1" ht="15" customHeight="1"/>
    <row r="27" s="94" customFormat="1" ht="15" customHeight="1"/>
    <row r="28" s="94" customFormat="1" ht="15" customHeight="1"/>
    <row r="29" s="94" customFormat="1" ht="15" customHeight="1"/>
    <row r="30" s="94" customFormat="1" ht="15" customHeight="1"/>
    <row r="31" s="94" customFormat="1" ht="15" customHeight="1"/>
    <row r="32" s="94"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526</v>
      </c>
      <c r="J40" s="101" t="s">
        <v>527</v>
      </c>
      <c r="K40" s="101" t="s">
        <v>528</v>
      </c>
      <c r="L40" s="101" t="s">
        <v>529</v>
      </c>
      <c r="M40" s="102" t="s">
        <v>530</v>
      </c>
    </row>
    <row r="41" spans="2:13" ht="27.75" customHeight="1">
      <c r="B41" s="1207" t="s">
        <v>30</v>
      </c>
      <c r="C41" s="1208"/>
      <c r="D41" s="103"/>
      <c r="E41" s="1209" t="s">
        <v>31</v>
      </c>
      <c r="F41" s="1209"/>
      <c r="G41" s="1209"/>
      <c r="H41" s="1210"/>
      <c r="I41" s="342">
        <v>50445</v>
      </c>
      <c r="J41" s="343">
        <v>53372</v>
      </c>
      <c r="K41" s="343">
        <v>56769</v>
      </c>
      <c r="L41" s="343">
        <v>54982</v>
      </c>
      <c r="M41" s="344">
        <v>54720</v>
      </c>
    </row>
    <row r="42" spans="2:13" ht="27.75" customHeight="1">
      <c r="B42" s="1197"/>
      <c r="C42" s="1198"/>
      <c r="D42" s="104"/>
      <c r="E42" s="1201" t="s">
        <v>32</v>
      </c>
      <c r="F42" s="1201"/>
      <c r="G42" s="1201"/>
      <c r="H42" s="1202"/>
      <c r="I42" s="345">
        <v>894</v>
      </c>
      <c r="J42" s="346">
        <v>840</v>
      </c>
      <c r="K42" s="346">
        <v>728</v>
      </c>
      <c r="L42" s="346">
        <v>632</v>
      </c>
      <c r="M42" s="347">
        <v>591</v>
      </c>
    </row>
    <row r="43" spans="2:13" ht="27.75" customHeight="1">
      <c r="B43" s="1197"/>
      <c r="C43" s="1198"/>
      <c r="D43" s="104"/>
      <c r="E43" s="1201" t="s">
        <v>33</v>
      </c>
      <c r="F43" s="1201"/>
      <c r="G43" s="1201"/>
      <c r="H43" s="1202"/>
      <c r="I43" s="345">
        <v>29963</v>
      </c>
      <c r="J43" s="346">
        <v>28080</v>
      </c>
      <c r="K43" s="346">
        <v>22955</v>
      </c>
      <c r="L43" s="346">
        <v>20640</v>
      </c>
      <c r="M43" s="347">
        <v>21321</v>
      </c>
    </row>
    <row r="44" spans="2:13" ht="27.75" customHeight="1">
      <c r="B44" s="1197"/>
      <c r="C44" s="1198"/>
      <c r="D44" s="104"/>
      <c r="E44" s="1201" t="s">
        <v>34</v>
      </c>
      <c r="F44" s="1201"/>
      <c r="G44" s="1201"/>
      <c r="H44" s="1202"/>
      <c r="I44" s="345">
        <v>376</v>
      </c>
      <c r="J44" s="346">
        <v>271</v>
      </c>
      <c r="K44" s="346">
        <v>190</v>
      </c>
      <c r="L44" s="346">
        <v>227</v>
      </c>
      <c r="M44" s="347">
        <v>267</v>
      </c>
    </row>
    <row r="45" spans="2:13" ht="27.75" customHeight="1">
      <c r="B45" s="1197"/>
      <c r="C45" s="1198"/>
      <c r="D45" s="104"/>
      <c r="E45" s="1201" t="s">
        <v>35</v>
      </c>
      <c r="F45" s="1201"/>
      <c r="G45" s="1201"/>
      <c r="H45" s="1202"/>
      <c r="I45" s="345">
        <v>9696</v>
      </c>
      <c r="J45" s="346">
        <v>9655</v>
      </c>
      <c r="K45" s="346">
        <v>9500</v>
      </c>
      <c r="L45" s="346">
        <v>10074</v>
      </c>
      <c r="M45" s="347">
        <v>9895</v>
      </c>
    </row>
    <row r="46" spans="2:13" ht="27.75" customHeight="1">
      <c r="B46" s="1197"/>
      <c r="C46" s="1198"/>
      <c r="D46" s="105"/>
      <c r="E46" s="1201" t="s">
        <v>36</v>
      </c>
      <c r="F46" s="1201"/>
      <c r="G46" s="1201"/>
      <c r="H46" s="1202"/>
      <c r="I46" s="345">
        <v>179</v>
      </c>
      <c r="J46" s="346">
        <v>202</v>
      </c>
      <c r="K46" s="346">
        <v>175</v>
      </c>
      <c r="L46" s="346">
        <v>82</v>
      </c>
      <c r="M46" s="347">
        <v>40</v>
      </c>
    </row>
    <row r="47" spans="2:13" ht="27.75" customHeight="1">
      <c r="B47" s="1197"/>
      <c r="C47" s="1198"/>
      <c r="D47" s="106"/>
      <c r="E47" s="1211" t="s">
        <v>37</v>
      </c>
      <c r="F47" s="1212"/>
      <c r="G47" s="1212"/>
      <c r="H47" s="1213"/>
      <c r="I47" s="345" t="s">
        <v>488</v>
      </c>
      <c r="J47" s="346" t="s">
        <v>488</v>
      </c>
      <c r="K47" s="346" t="s">
        <v>488</v>
      </c>
      <c r="L47" s="346" t="s">
        <v>488</v>
      </c>
      <c r="M47" s="347" t="s">
        <v>488</v>
      </c>
    </row>
    <row r="48" spans="2:13" ht="27.75" customHeight="1">
      <c r="B48" s="1197"/>
      <c r="C48" s="1198"/>
      <c r="D48" s="104"/>
      <c r="E48" s="1201" t="s">
        <v>38</v>
      </c>
      <c r="F48" s="1201"/>
      <c r="G48" s="1201"/>
      <c r="H48" s="1202"/>
      <c r="I48" s="345" t="s">
        <v>488</v>
      </c>
      <c r="J48" s="346" t="s">
        <v>488</v>
      </c>
      <c r="K48" s="346" t="s">
        <v>488</v>
      </c>
      <c r="L48" s="346" t="s">
        <v>488</v>
      </c>
      <c r="M48" s="347" t="s">
        <v>488</v>
      </c>
    </row>
    <row r="49" spans="2:13" ht="27.75" customHeight="1">
      <c r="B49" s="1199"/>
      <c r="C49" s="1200"/>
      <c r="D49" s="104"/>
      <c r="E49" s="1201" t="s">
        <v>39</v>
      </c>
      <c r="F49" s="1201"/>
      <c r="G49" s="1201"/>
      <c r="H49" s="1202"/>
      <c r="I49" s="345" t="s">
        <v>488</v>
      </c>
      <c r="J49" s="346" t="s">
        <v>488</v>
      </c>
      <c r="K49" s="346" t="s">
        <v>488</v>
      </c>
      <c r="L49" s="346" t="s">
        <v>488</v>
      </c>
      <c r="M49" s="347" t="s">
        <v>488</v>
      </c>
    </row>
    <row r="50" spans="2:13" ht="27.75" customHeight="1">
      <c r="B50" s="1195" t="s">
        <v>40</v>
      </c>
      <c r="C50" s="1196"/>
      <c r="D50" s="107"/>
      <c r="E50" s="1201" t="s">
        <v>41</v>
      </c>
      <c r="F50" s="1201"/>
      <c r="G50" s="1201"/>
      <c r="H50" s="1202"/>
      <c r="I50" s="345">
        <v>15394</v>
      </c>
      <c r="J50" s="346">
        <v>15141</v>
      </c>
      <c r="K50" s="346">
        <v>15476</v>
      </c>
      <c r="L50" s="346">
        <v>14831</v>
      </c>
      <c r="M50" s="347">
        <v>14484</v>
      </c>
    </row>
    <row r="51" spans="2:13" ht="27.75" customHeight="1">
      <c r="B51" s="1197"/>
      <c r="C51" s="1198"/>
      <c r="D51" s="104"/>
      <c r="E51" s="1201" t="s">
        <v>42</v>
      </c>
      <c r="F51" s="1201"/>
      <c r="G51" s="1201"/>
      <c r="H51" s="1202"/>
      <c r="I51" s="345">
        <v>10362</v>
      </c>
      <c r="J51" s="346">
        <v>10576</v>
      </c>
      <c r="K51" s="346">
        <v>11128</v>
      </c>
      <c r="L51" s="346">
        <v>11259</v>
      </c>
      <c r="M51" s="347">
        <v>11478</v>
      </c>
    </row>
    <row r="52" spans="2:13" ht="27.75" customHeight="1">
      <c r="B52" s="1199"/>
      <c r="C52" s="1200"/>
      <c r="D52" s="104"/>
      <c r="E52" s="1201" t="s">
        <v>43</v>
      </c>
      <c r="F52" s="1201"/>
      <c r="G52" s="1201"/>
      <c r="H52" s="1202"/>
      <c r="I52" s="345">
        <v>65674</v>
      </c>
      <c r="J52" s="346">
        <v>66779</v>
      </c>
      <c r="K52" s="346">
        <v>68333</v>
      </c>
      <c r="L52" s="346">
        <v>65272</v>
      </c>
      <c r="M52" s="347">
        <v>62620</v>
      </c>
    </row>
    <row r="53" spans="2:13" ht="27.75" customHeight="1" thickBot="1">
      <c r="B53" s="1203" t="s">
        <v>19</v>
      </c>
      <c r="C53" s="1204"/>
      <c r="D53" s="108"/>
      <c r="E53" s="1205" t="s">
        <v>44</v>
      </c>
      <c r="F53" s="1205"/>
      <c r="G53" s="1205"/>
      <c r="H53" s="1206"/>
      <c r="I53" s="348">
        <v>123</v>
      </c>
      <c r="J53" s="349">
        <v>-77</v>
      </c>
      <c r="K53" s="349">
        <v>-4619</v>
      </c>
      <c r="L53" s="349">
        <v>-4726</v>
      </c>
      <c r="M53" s="350">
        <v>-1748</v>
      </c>
    </row>
    <row r="54" spans="2:13" ht="27.75" customHeight="1">
      <c r="B54" s="109"/>
      <c r="C54" s="110"/>
      <c r="D54" s="110"/>
      <c r="E54" s="111"/>
      <c r="F54" s="111"/>
      <c r="G54" s="111"/>
      <c r="H54" s="111"/>
      <c r="I54" s="112"/>
      <c r="J54" s="112"/>
      <c r="K54" s="112"/>
      <c r="L54" s="112"/>
      <c r="M54" s="112"/>
    </row>
    <row r="55" spans="2:13"/>
  </sheetData>
  <sheetProtection algorithmName="SHA-512" hashValue="OiWXfjEgIP5eRWbnZXuwitTKhlNURk/qD+SjaSt6ydvXlKneMSuwwgyCiG1BaSY1SX1llgyxvk6O7e8XOhMNkw==" saltValue="JWjOxjZXyOWQ/JXEZAzX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row r="2" s="1" customFormat="1" ht="16.5" customHeight="1"/>
    <row r="3" s="1" customFormat="1" ht="16.5" customHeight="1"/>
    <row r="4" s="1" customFormat="1" ht="16.5" customHeight="1"/>
    <row r="5" s="1" customFormat="1" ht="16.5" customHeight="1"/>
    <row r="6" s="1" customFormat="1" ht="16.5" customHeight="1"/>
    <row r="7" s="1" customFormat="1" ht="16.5" customHeight="1"/>
    <row r="8" s="1" customFormat="1" ht="16.5" customHeight="1"/>
    <row r="9" s="1" customFormat="1" ht="16.5" customHeight="1"/>
    <row r="10" s="1" customFormat="1" ht="16.5" customHeight="1"/>
    <row r="11" s="1" customFormat="1" ht="16.5" customHeight="1"/>
    <row r="12" s="1" customFormat="1" ht="16.5" customHeight="1"/>
    <row r="13" s="1" customFormat="1" ht="16.5" customHeight="1"/>
    <row r="14" s="1" customFormat="1" ht="16.5" customHeight="1"/>
    <row r="15" s="1" customFormat="1" ht="16.5" customHeight="1"/>
    <row r="16" s="1" customFormat="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1" customFormat="1" ht="16.5" customHeight="1"/>
    <row r="34" s="1" customFormat="1" ht="16.5" customHeight="1"/>
    <row r="35" s="1" customFormat="1" ht="16.5" customHeight="1"/>
    <row r="36" s="1" customFormat="1" ht="16.5" customHeight="1"/>
    <row r="37" s="1" customFormat="1" ht="16.5" customHeight="1"/>
    <row r="38" s="1" customFormat="1" ht="16.5" customHeight="1"/>
    <row r="39" s="1" customFormat="1" ht="16.5" customHeight="1"/>
    <row r="40" s="1" customFormat="1" ht="16.5" customHeight="1"/>
    <row r="41" s="1" customFormat="1" ht="16.5" customHeight="1"/>
    <row r="42" s="1" customFormat="1" ht="16.5" customHeight="1"/>
    <row r="43" s="1" customFormat="1" ht="16.5" customHeight="1"/>
    <row r="44" s="1" customFormat="1" ht="16.5" customHeight="1"/>
    <row r="45" s="1" customFormat="1" ht="16.5" customHeight="1"/>
    <row r="46" s="1" customFormat="1" ht="16.5" customHeight="1"/>
    <row r="47" s="1" customFormat="1" ht="16.5" customHeight="1"/>
    <row r="48" s="1" customFormat="1"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528</v>
      </c>
      <c r="G54" s="117" t="s">
        <v>529</v>
      </c>
      <c r="H54" s="118" t="s">
        <v>530</v>
      </c>
    </row>
    <row r="55" spans="2:8" ht="52.5" customHeight="1">
      <c r="B55" s="119"/>
      <c r="C55" s="1222" t="s">
        <v>46</v>
      </c>
      <c r="D55" s="1222"/>
      <c r="E55" s="1223"/>
      <c r="F55" s="120">
        <v>7924</v>
      </c>
      <c r="G55" s="120">
        <v>8011</v>
      </c>
      <c r="H55" s="121">
        <v>8322</v>
      </c>
    </row>
    <row r="56" spans="2:8" ht="52.5" customHeight="1">
      <c r="B56" s="122"/>
      <c r="C56" s="1224" t="s">
        <v>47</v>
      </c>
      <c r="D56" s="1224"/>
      <c r="E56" s="1225"/>
      <c r="F56" s="123" t="s">
        <v>488</v>
      </c>
      <c r="G56" s="123" t="s">
        <v>488</v>
      </c>
      <c r="H56" s="124" t="s">
        <v>488</v>
      </c>
    </row>
    <row r="57" spans="2:8" ht="53.25" customHeight="1">
      <c r="B57" s="122"/>
      <c r="C57" s="1226" t="s">
        <v>48</v>
      </c>
      <c r="D57" s="1226"/>
      <c r="E57" s="1227"/>
      <c r="F57" s="125">
        <v>6517</v>
      </c>
      <c r="G57" s="125">
        <v>5671</v>
      </c>
      <c r="H57" s="126">
        <v>6601</v>
      </c>
    </row>
    <row r="58" spans="2:8" ht="45.75" customHeight="1">
      <c r="B58" s="127"/>
      <c r="C58" s="1214" t="s">
        <v>563</v>
      </c>
      <c r="D58" s="1215"/>
      <c r="E58" s="1216"/>
      <c r="F58" s="128">
        <v>3710</v>
      </c>
      <c r="G58" s="128">
        <v>3416</v>
      </c>
      <c r="H58" s="129">
        <v>2948</v>
      </c>
    </row>
    <row r="59" spans="2:8" ht="45.75" customHeight="1">
      <c r="B59" s="127"/>
      <c r="C59" s="1214" t="s">
        <v>564</v>
      </c>
      <c r="D59" s="1215"/>
      <c r="E59" s="1216"/>
      <c r="F59" s="128" t="s">
        <v>562</v>
      </c>
      <c r="G59" s="128" t="s">
        <v>562</v>
      </c>
      <c r="H59" s="129">
        <v>2000</v>
      </c>
    </row>
    <row r="60" spans="2:8" ht="45.75" customHeight="1">
      <c r="B60" s="127"/>
      <c r="C60" s="1214" t="s">
        <v>565</v>
      </c>
      <c r="D60" s="1215"/>
      <c r="E60" s="1216"/>
      <c r="F60" s="128">
        <v>576</v>
      </c>
      <c r="G60" s="128">
        <v>579</v>
      </c>
      <c r="H60" s="129">
        <v>818</v>
      </c>
    </row>
    <row r="61" spans="2:8" ht="45.75" customHeight="1">
      <c r="B61" s="127"/>
      <c r="C61" s="1214" t="s">
        <v>566</v>
      </c>
      <c r="D61" s="1215"/>
      <c r="E61" s="1216"/>
      <c r="F61" s="128">
        <v>1512</v>
      </c>
      <c r="G61" s="128">
        <v>1264</v>
      </c>
      <c r="H61" s="129">
        <v>495</v>
      </c>
    </row>
    <row r="62" spans="2:8" ht="45.75" customHeight="1" thickBot="1">
      <c r="B62" s="130"/>
      <c r="C62" s="1217" t="s">
        <v>567</v>
      </c>
      <c r="D62" s="1218"/>
      <c r="E62" s="1219"/>
      <c r="F62" s="131">
        <v>526</v>
      </c>
      <c r="G62" s="131">
        <v>303</v>
      </c>
      <c r="H62" s="132">
        <v>218</v>
      </c>
    </row>
    <row r="63" spans="2:8" ht="52.5" customHeight="1" thickBot="1">
      <c r="B63" s="133"/>
      <c r="C63" s="1220" t="s">
        <v>49</v>
      </c>
      <c r="D63" s="1220"/>
      <c r="E63" s="1221"/>
      <c r="F63" s="134">
        <v>14441</v>
      </c>
      <c r="G63" s="134">
        <v>13681</v>
      </c>
      <c r="H63" s="135">
        <v>14923</v>
      </c>
    </row>
    <row r="64" spans="2:8"/>
    <row r="65" s="1" customFormat="1" ht="13.5" hidden="1" customHeight="1"/>
    <row r="66" s="1" customFormat="1" ht="13.5" hidden="1" customHeight="1"/>
    <row r="67" s="1" customFormat="1" ht="13.5" hidden="1" customHeight="1"/>
    <row r="68" s="1" customFormat="1" ht="13.5" hidden="1" customHeight="1"/>
    <row r="69" s="1" customFormat="1" ht="13.5" hidden="1" customHeight="1"/>
    <row r="70" s="1" customFormat="1" ht="13.5" hidden="1" customHeight="1"/>
    <row r="71" s="1" customFormat="1" ht="13.5" hidden="1" customHeight="1"/>
    <row r="72" s="1" customFormat="1" ht="13.5" hidden="1" customHeight="1"/>
    <row r="73" s="1" customFormat="1" ht="13.5" hidden="1" customHeight="1"/>
    <row r="74" s="1" customFormat="1" ht="13.5" hidden="1" customHeight="1"/>
    <row r="75" s="1" customFormat="1" ht="13.5" hidden="1" customHeight="1"/>
    <row r="76" s="1" customFormat="1" ht="13.5" hidden="1" customHeight="1"/>
  </sheetData>
  <sheetProtection algorithmName="SHA-512" hashValue="lJH5Hi/Q8P/GQjzZx+Mns1/QgAoaYrSDDeTG77fCmSUKgaFNVAxfnamEUU9nMxju65NE0PqVY3t/8EzGx/zDEQ==" saltValue="fc9ee3G5LJWb0H7QjCjC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CA5E5-3022-4598-97E5-FCC3D4126EE9}">
  <sheetPr>
    <pageSetUpPr fitToPage="1"/>
  </sheetPr>
  <dimension ref="A1:DE85"/>
  <sheetViews>
    <sheetView showGridLines="0" topLeftCell="A29" zoomScaleNormal="100" zoomScaleSheetLayoutView="55" workbookViewId="0"/>
  </sheetViews>
  <sheetFormatPr defaultColWidth="0" defaultRowHeight="13.5" customHeight="1" zeroHeight="1"/>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c r="DD19" s="255"/>
      <c r="DE19" s="255"/>
    </row>
    <row r="20" spans="1:109">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c r="B23" s="259"/>
    </row>
    <row r="24" spans="1:109">
      <c r="B24" s="259"/>
    </row>
    <row r="25" spans="1:109">
      <c r="B25" s="259"/>
    </row>
    <row r="26" spans="1:109">
      <c r="B26" s="259"/>
    </row>
    <row r="27" spans="1:109">
      <c r="B27" s="259"/>
    </row>
    <row r="28" spans="1:109">
      <c r="B28" s="259"/>
    </row>
    <row r="29" spans="1:109">
      <c r="B29" s="259"/>
    </row>
    <row r="30" spans="1:109">
      <c r="B30" s="259"/>
    </row>
    <row r="31" spans="1:109">
      <c r="B31" s="259"/>
    </row>
    <row r="32" spans="1:109">
      <c r="B32" s="259"/>
    </row>
    <row r="33" spans="2:109">
      <c r="B33" s="259"/>
    </row>
    <row r="34" spans="2:109">
      <c r="B34" s="259"/>
    </row>
    <row r="35" spans="2:109">
      <c r="B35" s="259"/>
    </row>
    <row r="36" spans="2:109">
      <c r="B36" s="259"/>
    </row>
    <row r="37" spans="2:109">
      <c r="B37" s="259"/>
    </row>
    <row r="38" spans="2:109">
      <c r="B38" s="259"/>
    </row>
    <row r="39" spans="2:109">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c r="B40" s="356"/>
      <c r="DD40" s="356"/>
      <c r="DE40" s="255"/>
    </row>
    <row r="41" spans="2:109" ht="17.2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35" t="s">
        <v>580</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c r="B49" s="259"/>
      <c r="AN49" s="255" t="s">
        <v>572</v>
      </c>
    </row>
    <row r="50" spans="1:109">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526</v>
      </c>
      <c r="BQ50" s="1232"/>
      <c r="BR50" s="1232"/>
      <c r="BS50" s="1232"/>
      <c r="BT50" s="1232"/>
      <c r="BU50" s="1232"/>
      <c r="BV50" s="1232"/>
      <c r="BW50" s="1232"/>
      <c r="BX50" s="1232" t="s">
        <v>527</v>
      </c>
      <c r="BY50" s="1232"/>
      <c r="BZ50" s="1232"/>
      <c r="CA50" s="1232"/>
      <c r="CB50" s="1232"/>
      <c r="CC50" s="1232"/>
      <c r="CD50" s="1232"/>
      <c r="CE50" s="1232"/>
      <c r="CF50" s="1232" t="s">
        <v>528</v>
      </c>
      <c r="CG50" s="1232"/>
      <c r="CH50" s="1232"/>
      <c r="CI50" s="1232"/>
      <c r="CJ50" s="1232"/>
      <c r="CK50" s="1232"/>
      <c r="CL50" s="1232"/>
      <c r="CM50" s="1232"/>
      <c r="CN50" s="1232" t="s">
        <v>529</v>
      </c>
      <c r="CO50" s="1232"/>
      <c r="CP50" s="1232"/>
      <c r="CQ50" s="1232"/>
      <c r="CR50" s="1232"/>
      <c r="CS50" s="1232"/>
      <c r="CT50" s="1232"/>
      <c r="CU50" s="1232"/>
      <c r="CV50" s="1232" t="s">
        <v>530</v>
      </c>
      <c r="CW50" s="1232"/>
      <c r="CX50" s="1232"/>
      <c r="CY50" s="1232"/>
      <c r="CZ50" s="1232"/>
      <c r="DA50" s="1232"/>
      <c r="DB50" s="1232"/>
      <c r="DC50" s="1232"/>
    </row>
    <row r="51" spans="1:109" ht="13.5" customHeight="1">
      <c r="B51" s="259"/>
      <c r="G51" s="1245"/>
      <c r="H51" s="1245"/>
      <c r="I51" s="1246"/>
      <c r="J51" s="1246"/>
      <c r="K51" s="1244"/>
      <c r="L51" s="1244"/>
      <c r="M51" s="1244"/>
      <c r="N51" s="1244"/>
      <c r="AM51" s="359"/>
      <c r="AN51" s="1234" t="s">
        <v>573</v>
      </c>
      <c r="AO51" s="1234"/>
      <c r="AP51" s="1234"/>
      <c r="AQ51" s="1234"/>
      <c r="AR51" s="1234"/>
      <c r="AS51" s="1234"/>
      <c r="AT51" s="1234"/>
      <c r="AU51" s="1234"/>
      <c r="AV51" s="1234"/>
      <c r="AW51" s="1234"/>
      <c r="AX51" s="1234"/>
      <c r="AY51" s="1234"/>
      <c r="AZ51" s="1234"/>
      <c r="BA51" s="1234"/>
      <c r="BB51" s="1234" t="s">
        <v>574</v>
      </c>
      <c r="BC51" s="1234"/>
      <c r="BD51" s="1234"/>
      <c r="BE51" s="1234"/>
      <c r="BF51" s="1234"/>
      <c r="BG51" s="1234"/>
      <c r="BH51" s="1234"/>
      <c r="BI51" s="1234"/>
      <c r="BJ51" s="1234"/>
      <c r="BK51" s="1234"/>
      <c r="BL51" s="1234"/>
      <c r="BM51" s="1234"/>
      <c r="BN51" s="1234"/>
      <c r="BO51" s="1234"/>
      <c r="BP51" s="1233">
        <v>0.3</v>
      </c>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575</v>
      </c>
      <c r="BC53" s="1234"/>
      <c r="BD53" s="1234"/>
      <c r="BE53" s="1234"/>
      <c r="BF53" s="1234"/>
      <c r="BG53" s="1234"/>
      <c r="BH53" s="1234"/>
      <c r="BI53" s="1234"/>
      <c r="BJ53" s="1234"/>
      <c r="BK53" s="1234"/>
      <c r="BL53" s="1234"/>
      <c r="BM53" s="1234"/>
      <c r="BN53" s="1234"/>
      <c r="BO53" s="1234"/>
      <c r="BP53" s="1233">
        <v>64.900000000000006</v>
      </c>
      <c r="BQ53" s="1233"/>
      <c r="BR53" s="1233"/>
      <c r="BS53" s="1233"/>
      <c r="BT53" s="1233"/>
      <c r="BU53" s="1233"/>
      <c r="BV53" s="1233"/>
      <c r="BW53" s="1233"/>
      <c r="BX53" s="1233">
        <v>65.8</v>
      </c>
      <c r="BY53" s="1233"/>
      <c r="BZ53" s="1233"/>
      <c r="CA53" s="1233"/>
      <c r="CB53" s="1233"/>
      <c r="CC53" s="1233"/>
      <c r="CD53" s="1233"/>
      <c r="CE53" s="1233"/>
      <c r="CF53" s="1233">
        <v>66.599999999999994</v>
      </c>
      <c r="CG53" s="1233"/>
      <c r="CH53" s="1233"/>
      <c r="CI53" s="1233"/>
      <c r="CJ53" s="1233"/>
      <c r="CK53" s="1233"/>
      <c r="CL53" s="1233"/>
      <c r="CM53" s="1233"/>
      <c r="CN53" s="1233">
        <v>68.400000000000006</v>
      </c>
      <c r="CO53" s="1233"/>
      <c r="CP53" s="1233"/>
      <c r="CQ53" s="1233"/>
      <c r="CR53" s="1233"/>
      <c r="CS53" s="1233"/>
      <c r="CT53" s="1233"/>
      <c r="CU53" s="1233"/>
      <c r="CV53" s="1233">
        <v>69.8</v>
      </c>
      <c r="CW53" s="1233"/>
      <c r="CX53" s="1233"/>
      <c r="CY53" s="1233"/>
      <c r="CZ53" s="1233"/>
      <c r="DA53" s="1233"/>
      <c r="DB53" s="1233"/>
      <c r="DC53" s="1233"/>
    </row>
    <row r="54" spans="1:109">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c r="A55" s="358"/>
      <c r="B55" s="259"/>
      <c r="G55" s="1228"/>
      <c r="H55" s="1228"/>
      <c r="I55" s="1228"/>
      <c r="J55" s="1228"/>
      <c r="K55" s="1244"/>
      <c r="L55" s="1244"/>
      <c r="M55" s="1244"/>
      <c r="N55" s="1244"/>
      <c r="AN55" s="1232" t="s">
        <v>576</v>
      </c>
      <c r="AO55" s="1232"/>
      <c r="AP55" s="1232"/>
      <c r="AQ55" s="1232"/>
      <c r="AR55" s="1232"/>
      <c r="AS55" s="1232"/>
      <c r="AT55" s="1232"/>
      <c r="AU55" s="1232"/>
      <c r="AV55" s="1232"/>
      <c r="AW55" s="1232"/>
      <c r="AX55" s="1232"/>
      <c r="AY55" s="1232"/>
      <c r="AZ55" s="1232"/>
      <c r="BA55" s="1232"/>
      <c r="BB55" s="1234" t="s">
        <v>574</v>
      </c>
      <c r="BC55" s="1234"/>
      <c r="BD55" s="1234"/>
      <c r="BE55" s="1234"/>
      <c r="BF55" s="1234"/>
      <c r="BG55" s="1234"/>
      <c r="BH55" s="1234"/>
      <c r="BI55" s="1234"/>
      <c r="BJ55" s="1234"/>
      <c r="BK55" s="1234"/>
      <c r="BL55" s="1234"/>
      <c r="BM55" s="1234"/>
      <c r="BN55" s="1234"/>
      <c r="BO55" s="1234"/>
      <c r="BP55" s="1233">
        <v>18.399999999999999</v>
      </c>
      <c r="BQ55" s="1233"/>
      <c r="BR55" s="1233"/>
      <c r="BS55" s="1233"/>
      <c r="BT55" s="1233"/>
      <c r="BU55" s="1233"/>
      <c r="BV55" s="1233"/>
      <c r="BW55" s="1233"/>
      <c r="BX55" s="1233">
        <v>13.5</v>
      </c>
      <c r="BY55" s="1233"/>
      <c r="BZ55" s="1233"/>
      <c r="CA55" s="1233"/>
      <c r="CB55" s="1233"/>
      <c r="CC55" s="1233"/>
      <c r="CD55" s="1233"/>
      <c r="CE55" s="1233"/>
      <c r="CF55" s="1233">
        <v>1.5</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575</v>
      </c>
      <c r="BC57" s="1234"/>
      <c r="BD57" s="1234"/>
      <c r="BE57" s="1234"/>
      <c r="BF57" s="1234"/>
      <c r="BG57" s="1234"/>
      <c r="BH57" s="1234"/>
      <c r="BI57" s="1234"/>
      <c r="BJ57" s="1234"/>
      <c r="BK57" s="1234"/>
      <c r="BL57" s="1234"/>
      <c r="BM57" s="1234"/>
      <c r="BN57" s="1234"/>
      <c r="BO57" s="1234"/>
      <c r="BP57" s="1233">
        <v>59.8</v>
      </c>
      <c r="BQ57" s="1233"/>
      <c r="BR57" s="1233"/>
      <c r="BS57" s="1233"/>
      <c r="BT57" s="1233"/>
      <c r="BU57" s="1233"/>
      <c r="BV57" s="1233"/>
      <c r="BW57" s="1233"/>
      <c r="BX57" s="1233">
        <v>60.2</v>
      </c>
      <c r="BY57" s="1233"/>
      <c r="BZ57" s="1233"/>
      <c r="CA57" s="1233"/>
      <c r="CB57" s="1233"/>
      <c r="CC57" s="1233"/>
      <c r="CD57" s="1233"/>
      <c r="CE57" s="1233"/>
      <c r="CF57" s="1233">
        <v>60.1</v>
      </c>
      <c r="CG57" s="1233"/>
      <c r="CH57" s="1233"/>
      <c r="CI57" s="1233"/>
      <c r="CJ57" s="1233"/>
      <c r="CK57" s="1233"/>
      <c r="CL57" s="1233"/>
      <c r="CM57" s="1233"/>
      <c r="CN57" s="1233">
        <v>61.6</v>
      </c>
      <c r="CO57" s="1233"/>
      <c r="CP57" s="1233"/>
      <c r="CQ57" s="1233"/>
      <c r="CR57" s="1233"/>
      <c r="CS57" s="1233"/>
      <c r="CT57" s="1233"/>
      <c r="CU57" s="1233"/>
      <c r="CV57" s="1233">
        <v>61.8</v>
      </c>
      <c r="CW57" s="1233"/>
      <c r="CX57" s="1233"/>
      <c r="CY57" s="1233"/>
      <c r="CZ57" s="1233"/>
      <c r="DA57" s="1233"/>
      <c r="DB57" s="1233"/>
      <c r="DC57" s="1233"/>
      <c r="DD57" s="363"/>
      <c r="DE57" s="362"/>
    </row>
    <row r="58" spans="1:109" s="358" customFormat="1">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c r="B63" s="312" t="s">
        <v>577</v>
      </c>
    </row>
    <row r="64" spans="1:109">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c r="B65" s="259"/>
      <c r="AN65" s="1235" t="s">
        <v>579</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c r="B71" s="259"/>
      <c r="G71" s="374"/>
      <c r="I71" s="375"/>
      <c r="J71" s="372"/>
      <c r="K71" s="372"/>
      <c r="L71" s="373"/>
      <c r="M71" s="372"/>
      <c r="N71" s="373"/>
      <c r="AM71" s="374"/>
      <c r="AN71" s="255" t="s">
        <v>572</v>
      </c>
    </row>
    <row r="72" spans="2:107">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526</v>
      </c>
      <c r="BQ72" s="1232"/>
      <c r="BR72" s="1232"/>
      <c r="BS72" s="1232"/>
      <c r="BT72" s="1232"/>
      <c r="BU72" s="1232"/>
      <c r="BV72" s="1232"/>
      <c r="BW72" s="1232"/>
      <c r="BX72" s="1232" t="s">
        <v>527</v>
      </c>
      <c r="BY72" s="1232"/>
      <c r="BZ72" s="1232"/>
      <c r="CA72" s="1232"/>
      <c r="CB72" s="1232"/>
      <c r="CC72" s="1232"/>
      <c r="CD72" s="1232"/>
      <c r="CE72" s="1232"/>
      <c r="CF72" s="1232" t="s">
        <v>528</v>
      </c>
      <c r="CG72" s="1232"/>
      <c r="CH72" s="1232"/>
      <c r="CI72" s="1232"/>
      <c r="CJ72" s="1232"/>
      <c r="CK72" s="1232"/>
      <c r="CL72" s="1232"/>
      <c r="CM72" s="1232"/>
      <c r="CN72" s="1232" t="s">
        <v>529</v>
      </c>
      <c r="CO72" s="1232"/>
      <c r="CP72" s="1232"/>
      <c r="CQ72" s="1232"/>
      <c r="CR72" s="1232"/>
      <c r="CS72" s="1232"/>
      <c r="CT72" s="1232"/>
      <c r="CU72" s="1232"/>
      <c r="CV72" s="1232" t="s">
        <v>530</v>
      </c>
      <c r="CW72" s="1232"/>
      <c r="CX72" s="1232"/>
      <c r="CY72" s="1232"/>
      <c r="CZ72" s="1232"/>
      <c r="DA72" s="1232"/>
      <c r="DB72" s="1232"/>
      <c r="DC72" s="1232"/>
    </row>
    <row r="73" spans="2:107">
      <c r="B73" s="259"/>
      <c r="G73" s="1245"/>
      <c r="H73" s="1245"/>
      <c r="I73" s="1245"/>
      <c r="J73" s="1245"/>
      <c r="K73" s="1248"/>
      <c r="L73" s="1248"/>
      <c r="M73" s="1248"/>
      <c r="N73" s="1248"/>
      <c r="AM73" s="359"/>
      <c r="AN73" s="1234" t="s">
        <v>573</v>
      </c>
      <c r="AO73" s="1234"/>
      <c r="AP73" s="1234"/>
      <c r="AQ73" s="1234"/>
      <c r="AR73" s="1234"/>
      <c r="AS73" s="1234"/>
      <c r="AT73" s="1234"/>
      <c r="AU73" s="1234"/>
      <c r="AV73" s="1234"/>
      <c r="AW73" s="1234"/>
      <c r="AX73" s="1234"/>
      <c r="AY73" s="1234"/>
      <c r="AZ73" s="1234"/>
      <c r="BA73" s="1234"/>
      <c r="BB73" s="1234" t="s">
        <v>574</v>
      </c>
      <c r="BC73" s="1234"/>
      <c r="BD73" s="1234"/>
      <c r="BE73" s="1234"/>
      <c r="BF73" s="1234"/>
      <c r="BG73" s="1234"/>
      <c r="BH73" s="1234"/>
      <c r="BI73" s="1234"/>
      <c r="BJ73" s="1234"/>
      <c r="BK73" s="1234"/>
      <c r="BL73" s="1234"/>
      <c r="BM73" s="1234"/>
      <c r="BN73" s="1234"/>
      <c r="BO73" s="1234"/>
      <c r="BP73" s="1233">
        <v>0.3</v>
      </c>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578</v>
      </c>
      <c r="BC75" s="1234"/>
      <c r="BD75" s="1234"/>
      <c r="BE75" s="1234"/>
      <c r="BF75" s="1234"/>
      <c r="BG75" s="1234"/>
      <c r="BH75" s="1234"/>
      <c r="BI75" s="1234"/>
      <c r="BJ75" s="1234"/>
      <c r="BK75" s="1234"/>
      <c r="BL75" s="1234"/>
      <c r="BM75" s="1234"/>
      <c r="BN75" s="1234"/>
      <c r="BO75" s="1234"/>
      <c r="BP75" s="1233">
        <v>4.4000000000000004</v>
      </c>
      <c r="BQ75" s="1233"/>
      <c r="BR75" s="1233"/>
      <c r="BS75" s="1233"/>
      <c r="BT75" s="1233"/>
      <c r="BU75" s="1233"/>
      <c r="BV75" s="1233"/>
      <c r="BW75" s="1233"/>
      <c r="BX75" s="1233">
        <v>3.3</v>
      </c>
      <c r="BY75" s="1233"/>
      <c r="BZ75" s="1233"/>
      <c r="CA75" s="1233"/>
      <c r="CB75" s="1233"/>
      <c r="CC75" s="1233"/>
      <c r="CD75" s="1233"/>
      <c r="CE75" s="1233"/>
      <c r="CF75" s="1233">
        <v>2.5</v>
      </c>
      <c r="CG75" s="1233"/>
      <c r="CH75" s="1233"/>
      <c r="CI75" s="1233"/>
      <c r="CJ75" s="1233"/>
      <c r="CK75" s="1233"/>
      <c r="CL75" s="1233"/>
      <c r="CM75" s="1233"/>
      <c r="CN75" s="1233">
        <v>1.7</v>
      </c>
      <c r="CO75" s="1233"/>
      <c r="CP75" s="1233"/>
      <c r="CQ75" s="1233"/>
      <c r="CR75" s="1233"/>
      <c r="CS75" s="1233"/>
      <c r="CT75" s="1233"/>
      <c r="CU75" s="1233"/>
      <c r="CV75" s="1233">
        <v>0.9</v>
      </c>
      <c r="CW75" s="1233"/>
      <c r="CX75" s="1233"/>
      <c r="CY75" s="1233"/>
      <c r="CZ75" s="1233"/>
      <c r="DA75" s="1233"/>
      <c r="DB75" s="1233"/>
      <c r="DC75" s="1233"/>
    </row>
    <row r="76" spans="2:107">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c r="B77" s="259"/>
      <c r="G77" s="1228"/>
      <c r="H77" s="1228"/>
      <c r="I77" s="1228"/>
      <c r="J77" s="1228"/>
      <c r="K77" s="1248"/>
      <c r="L77" s="1248"/>
      <c r="M77" s="1248"/>
      <c r="N77" s="1248"/>
      <c r="AN77" s="1232" t="s">
        <v>576</v>
      </c>
      <c r="AO77" s="1232"/>
      <c r="AP77" s="1232"/>
      <c r="AQ77" s="1232"/>
      <c r="AR77" s="1232"/>
      <c r="AS77" s="1232"/>
      <c r="AT77" s="1232"/>
      <c r="AU77" s="1232"/>
      <c r="AV77" s="1232"/>
      <c r="AW77" s="1232"/>
      <c r="AX77" s="1232"/>
      <c r="AY77" s="1232"/>
      <c r="AZ77" s="1232"/>
      <c r="BA77" s="1232"/>
      <c r="BB77" s="1234" t="s">
        <v>574</v>
      </c>
      <c r="BC77" s="1234"/>
      <c r="BD77" s="1234"/>
      <c r="BE77" s="1234"/>
      <c r="BF77" s="1234"/>
      <c r="BG77" s="1234"/>
      <c r="BH77" s="1234"/>
      <c r="BI77" s="1234"/>
      <c r="BJ77" s="1234"/>
      <c r="BK77" s="1234"/>
      <c r="BL77" s="1234"/>
      <c r="BM77" s="1234"/>
      <c r="BN77" s="1234"/>
      <c r="BO77" s="1234"/>
      <c r="BP77" s="1233">
        <v>18.399999999999999</v>
      </c>
      <c r="BQ77" s="1233"/>
      <c r="BR77" s="1233"/>
      <c r="BS77" s="1233"/>
      <c r="BT77" s="1233"/>
      <c r="BU77" s="1233"/>
      <c r="BV77" s="1233"/>
      <c r="BW77" s="1233"/>
      <c r="BX77" s="1233">
        <v>13.5</v>
      </c>
      <c r="BY77" s="1233"/>
      <c r="BZ77" s="1233"/>
      <c r="CA77" s="1233"/>
      <c r="CB77" s="1233"/>
      <c r="CC77" s="1233"/>
      <c r="CD77" s="1233"/>
      <c r="CE77" s="1233"/>
      <c r="CF77" s="1233">
        <v>1.5</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578</v>
      </c>
      <c r="BC79" s="1234"/>
      <c r="BD79" s="1234"/>
      <c r="BE79" s="1234"/>
      <c r="BF79" s="1234"/>
      <c r="BG79" s="1234"/>
      <c r="BH79" s="1234"/>
      <c r="BI79" s="1234"/>
      <c r="BJ79" s="1234"/>
      <c r="BK79" s="1234"/>
      <c r="BL79" s="1234"/>
      <c r="BM79" s="1234"/>
      <c r="BN79" s="1234"/>
      <c r="BO79" s="1234"/>
      <c r="BP79" s="1233">
        <v>5</v>
      </c>
      <c r="BQ79" s="1233"/>
      <c r="BR79" s="1233"/>
      <c r="BS79" s="1233"/>
      <c r="BT79" s="1233"/>
      <c r="BU79" s="1233"/>
      <c r="BV79" s="1233"/>
      <c r="BW79" s="1233"/>
      <c r="BX79" s="1233">
        <v>4.3</v>
      </c>
      <c r="BY79" s="1233"/>
      <c r="BZ79" s="1233"/>
      <c r="CA79" s="1233"/>
      <c r="CB79" s="1233"/>
      <c r="CC79" s="1233"/>
      <c r="CD79" s="1233"/>
      <c r="CE79" s="1233"/>
      <c r="CF79" s="1233">
        <v>3.9</v>
      </c>
      <c r="CG79" s="1233"/>
      <c r="CH79" s="1233"/>
      <c r="CI79" s="1233"/>
      <c r="CJ79" s="1233"/>
      <c r="CK79" s="1233"/>
      <c r="CL79" s="1233"/>
      <c r="CM79" s="1233"/>
      <c r="CN79" s="1233">
        <v>3.8</v>
      </c>
      <c r="CO79" s="1233"/>
      <c r="CP79" s="1233"/>
      <c r="CQ79" s="1233"/>
      <c r="CR79" s="1233"/>
      <c r="CS79" s="1233"/>
      <c r="CT79" s="1233"/>
      <c r="CU79" s="1233"/>
      <c r="CV79" s="1233">
        <v>3.9</v>
      </c>
      <c r="CW79" s="1233"/>
      <c r="CX79" s="1233"/>
      <c r="CY79" s="1233"/>
      <c r="CZ79" s="1233"/>
      <c r="DA79" s="1233"/>
      <c r="DB79" s="1233"/>
      <c r="DC79" s="1233"/>
    </row>
    <row r="80" spans="2:107">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c r="B81" s="259"/>
    </row>
    <row r="82" spans="2:109" ht="17.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c r="DD84" s="255"/>
      <c r="DE84" s="255"/>
    </row>
    <row r="85" spans="2:109">
      <c r="DD85" s="255"/>
      <c r="DE85" s="255"/>
    </row>
  </sheetData>
  <sheetProtection algorithmName="SHA-512" hashValue="Ft0+jmdvDkAtYkANKdMRRG2fpKIgFRiOlhs4oGGq4ZcG+nOqiNdwAGtA5gMRLrexNGyUhdKNa9GnzAtQUzlV4Q==" saltValue="kDk/5+UXSwpnRPXUnrYl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8109A-A061-4FEA-84F0-89B0063C92CA}">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476</v>
      </c>
    </row>
  </sheetData>
  <sheetProtection algorithmName="SHA-512" hashValue="a8aFAkSqLhR43iu5LI0sdAGrrvTD2a++98k/Qd0oy/9P5NGK1XAGQGi6WmOuKobJt/LvdX9k0QoSAjaWHzxhUA==" saltValue="JwdRYypbMvDRfFaA8LYy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B0EFC-99B9-4A64-80DB-205690331145}">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476</v>
      </c>
    </row>
  </sheetData>
  <sheetProtection algorithmName="SHA-512" hashValue="/sNNEif49SpeCkZDicjWKE/8Txu+Nz5328yfGJYHra/OBfEB6tin3fcYpXi7k18r8m9ZWrAs3e6Tkv1ZoXD7gQ==" saltValue="gdW+vFRri2tll4IAi7gw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50</v>
      </c>
      <c r="E2" s="147"/>
      <c r="F2" s="148" t="s">
        <v>525</v>
      </c>
      <c r="G2" s="149"/>
      <c r="H2" s="150"/>
    </row>
    <row r="3" spans="1:8">
      <c r="A3" s="146" t="s">
        <v>518</v>
      </c>
      <c r="B3" s="151"/>
      <c r="C3" s="152"/>
      <c r="D3" s="153">
        <v>79752</v>
      </c>
      <c r="E3" s="154"/>
      <c r="F3" s="155">
        <v>56662</v>
      </c>
      <c r="G3" s="156"/>
      <c r="H3" s="157"/>
    </row>
    <row r="4" spans="1:8">
      <c r="A4" s="158"/>
      <c r="B4" s="159"/>
      <c r="C4" s="160"/>
      <c r="D4" s="161">
        <v>39509</v>
      </c>
      <c r="E4" s="162"/>
      <c r="F4" s="163">
        <v>34709</v>
      </c>
      <c r="G4" s="164"/>
      <c r="H4" s="165"/>
    </row>
    <row r="5" spans="1:8">
      <c r="A5" s="146" t="s">
        <v>520</v>
      </c>
      <c r="B5" s="151"/>
      <c r="C5" s="152"/>
      <c r="D5" s="153">
        <v>87743</v>
      </c>
      <c r="E5" s="154"/>
      <c r="F5" s="155">
        <v>60285</v>
      </c>
      <c r="G5" s="156"/>
      <c r="H5" s="157"/>
    </row>
    <row r="6" spans="1:8">
      <c r="A6" s="158"/>
      <c r="B6" s="159"/>
      <c r="C6" s="160"/>
      <c r="D6" s="161">
        <v>59726</v>
      </c>
      <c r="E6" s="162"/>
      <c r="F6" s="163">
        <v>36445</v>
      </c>
      <c r="G6" s="164"/>
      <c r="H6" s="165"/>
    </row>
    <row r="7" spans="1:8">
      <c r="A7" s="146" t="s">
        <v>521</v>
      </c>
      <c r="B7" s="151"/>
      <c r="C7" s="152"/>
      <c r="D7" s="153">
        <v>69050</v>
      </c>
      <c r="E7" s="154"/>
      <c r="F7" s="155">
        <v>52714</v>
      </c>
      <c r="G7" s="156"/>
      <c r="H7" s="157"/>
    </row>
    <row r="8" spans="1:8">
      <c r="A8" s="158"/>
      <c r="B8" s="159"/>
      <c r="C8" s="160"/>
      <c r="D8" s="161">
        <v>51818</v>
      </c>
      <c r="E8" s="162"/>
      <c r="F8" s="163">
        <v>29032</v>
      </c>
      <c r="G8" s="164"/>
      <c r="H8" s="165"/>
    </row>
    <row r="9" spans="1:8">
      <c r="A9" s="146" t="s">
        <v>522</v>
      </c>
      <c r="B9" s="151"/>
      <c r="C9" s="152"/>
      <c r="D9" s="153">
        <v>37319</v>
      </c>
      <c r="E9" s="154"/>
      <c r="F9" s="155">
        <v>46001</v>
      </c>
      <c r="G9" s="156"/>
      <c r="H9" s="157"/>
    </row>
    <row r="10" spans="1:8">
      <c r="A10" s="158"/>
      <c r="B10" s="159"/>
      <c r="C10" s="160"/>
      <c r="D10" s="161">
        <v>23634</v>
      </c>
      <c r="E10" s="162"/>
      <c r="F10" s="163">
        <v>27974</v>
      </c>
      <c r="G10" s="164"/>
      <c r="H10" s="165"/>
    </row>
    <row r="11" spans="1:8">
      <c r="A11" s="146" t="s">
        <v>523</v>
      </c>
      <c r="B11" s="151"/>
      <c r="C11" s="152"/>
      <c r="D11" s="153">
        <v>50363</v>
      </c>
      <c r="E11" s="154"/>
      <c r="F11" s="155">
        <v>52878</v>
      </c>
      <c r="G11" s="156"/>
      <c r="H11" s="157"/>
    </row>
    <row r="12" spans="1:8">
      <c r="A12" s="158"/>
      <c r="B12" s="159"/>
      <c r="C12" s="166"/>
      <c r="D12" s="161">
        <v>29579</v>
      </c>
      <c r="E12" s="162"/>
      <c r="F12" s="163">
        <v>32136</v>
      </c>
      <c r="G12" s="164"/>
      <c r="H12" s="165"/>
    </row>
    <row r="13" spans="1:8">
      <c r="A13" s="146"/>
      <c r="B13" s="151"/>
      <c r="C13" s="152"/>
      <c r="D13" s="153">
        <v>64845</v>
      </c>
      <c r="E13" s="154"/>
      <c r="F13" s="155">
        <v>53708</v>
      </c>
      <c r="G13" s="167"/>
      <c r="H13" s="157"/>
    </row>
    <row r="14" spans="1:8">
      <c r="A14" s="158"/>
      <c r="B14" s="159"/>
      <c r="C14" s="160"/>
      <c r="D14" s="161">
        <v>40853</v>
      </c>
      <c r="E14" s="162"/>
      <c r="F14" s="163">
        <v>32059</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2.29</v>
      </c>
      <c r="C19" s="168">
        <f>ROUND(VALUE(SUBSTITUTE(実質収支比率等に係る経年分析!G$48,"▲","-")),2)</f>
        <v>2.71</v>
      </c>
      <c r="D19" s="168">
        <f>ROUND(VALUE(SUBSTITUTE(実質収支比率等に係る経年分析!H$48,"▲","-")),2)</f>
        <v>6.76</v>
      </c>
      <c r="E19" s="168">
        <f>ROUND(VALUE(SUBSTITUTE(実質収支比率等に係る経年分析!I$48,"▲","-")),2)</f>
        <v>8.7200000000000006</v>
      </c>
      <c r="F19" s="168">
        <f>ROUND(VALUE(SUBSTITUTE(実質収支比率等に係る経年分析!J$48,"▲","-")),2)</f>
        <v>8.25</v>
      </c>
    </row>
    <row r="20" spans="1:11">
      <c r="A20" s="168" t="s">
        <v>53</v>
      </c>
      <c r="B20" s="168">
        <f>ROUND(VALUE(SUBSTITUTE(実質収支比率等に係る経年分析!F$47,"▲","-")),2)</f>
        <v>21.56</v>
      </c>
      <c r="C20" s="168">
        <f>ROUND(VALUE(SUBSTITUTE(実質収支比率等に係る経年分析!G$47,"▲","-")),2)</f>
        <v>18.82</v>
      </c>
      <c r="D20" s="168">
        <f>ROUND(VALUE(SUBSTITUTE(実質収支比率等に係る経年分析!H$47,"▲","-")),2)</f>
        <v>19.5</v>
      </c>
      <c r="E20" s="168">
        <f>ROUND(VALUE(SUBSTITUTE(実質収支比率等に係る経年分析!I$47,"▲","-")),2)</f>
        <v>20.399999999999999</v>
      </c>
      <c r="F20" s="168">
        <f>ROUND(VALUE(SUBSTITUTE(実質収支比率等に係る経年分析!J$47,"▲","-")),2)</f>
        <v>20.65</v>
      </c>
    </row>
    <row r="21" spans="1:11">
      <c r="A21" s="168" t="s">
        <v>54</v>
      </c>
      <c r="B21" s="168">
        <f>IF(ISNUMBER(VALUE(SUBSTITUTE(実質収支比率等に係る経年分析!F$49,"▲","-"))),ROUND(VALUE(SUBSTITUTE(実質収支比率等に係る経年分析!F$49,"▲","-")),2),NA())</f>
        <v>-3.37</v>
      </c>
      <c r="C21" s="168">
        <f>IF(ISNUMBER(VALUE(SUBSTITUTE(実質収支比率等に係る経年分析!G$49,"▲","-"))),ROUND(VALUE(SUBSTITUTE(実質収支比率等に係る経年分析!G$49,"▲","-")),2),NA())</f>
        <v>-2.91</v>
      </c>
      <c r="D21" s="168">
        <f>IF(ISNUMBER(VALUE(SUBSTITUTE(実質収支比率等に係る経年分析!H$49,"▲","-"))),ROUND(VALUE(SUBSTITUTE(実質収支比率等に係る経年分析!H$49,"▲","-")),2),NA())</f>
        <v>4.1900000000000004</v>
      </c>
      <c r="E21" s="168">
        <f>IF(ISNUMBER(VALUE(SUBSTITUTE(実質収支比率等に係る経年分析!I$49,"▲","-"))),ROUND(VALUE(SUBSTITUTE(実質収支比率等に係る経年分析!I$49,"▲","-")),2),NA())</f>
        <v>-1.56</v>
      </c>
      <c r="F21" s="168">
        <f>IF(ISNUMBER(VALUE(SUBSTITUTE(実質収支比率等に係る経年分析!J$49,"▲","-"))),ROUND(VALUE(SUBSTITUTE(実質収支比率等に係る経年分析!J$49,"▲","-")),2),NA())</f>
        <v>-3.74</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駐車場事業特別会計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0.31</v>
      </c>
    </row>
    <row r="32" spans="1:11">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0.97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1.34</v>
      </c>
    </row>
    <row r="33" spans="1:16">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2.13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2.85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4.3099999999999996</v>
      </c>
    </row>
    <row r="34" spans="1:16">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4.99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5.27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5.63</v>
      </c>
    </row>
    <row r="35" spans="1:16">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5.55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6.02</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2.29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6.76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8.7200000000000006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8.25</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7760</v>
      </c>
      <c r="E42" s="170"/>
      <c r="F42" s="170"/>
      <c r="G42" s="170">
        <f>'実質公債費比率（分子）の構造'!L$52</f>
        <v>7818</v>
      </c>
      <c r="H42" s="170"/>
      <c r="I42" s="170"/>
      <c r="J42" s="170">
        <f>'実質公債費比率（分子）の構造'!M$52</f>
        <v>7878</v>
      </c>
      <c r="K42" s="170"/>
      <c r="L42" s="170"/>
      <c r="M42" s="170">
        <f>'実質公債費比率（分子）の構造'!N$52</f>
        <v>7573</v>
      </c>
      <c r="N42" s="170"/>
      <c r="O42" s="170"/>
      <c r="P42" s="170">
        <f>'実質公債費比率（分子）の構造'!O$52</f>
        <v>7653</v>
      </c>
    </row>
    <row r="43" spans="1:16">
      <c r="A43" s="170" t="s">
        <v>16</v>
      </c>
      <c r="B43" s="170" t="str">
        <f>'実質公債費比率（分子）の構造'!K$51</f>
        <v>-</v>
      </c>
      <c r="C43" s="170"/>
      <c r="D43" s="170"/>
      <c r="E43" s="170" t="str">
        <f>'実質公債費比率（分子）の構造'!L$51</f>
        <v>-</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c r="A44" s="170" t="s">
        <v>62</v>
      </c>
      <c r="B44" s="170">
        <f>'実質公債費比率（分子）の構造'!K$50</f>
        <v>141</v>
      </c>
      <c r="C44" s="170"/>
      <c r="D44" s="170"/>
      <c r="E44" s="170">
        <f>'実質公債費比率（分子）の構造'!L$50</f>
        <v>125</v>
      </c>
      <c r="F44" s="170"/>
      <c r="G44" s="170"/>
      <c r="H44" s="170">
        <f>'実質公債費比率（分子）の構造'!M$50</f>
        <v>118</v>
      </c>
      <c r="I44" s="170"/>
      <c r="J44" s="170"/>
      <c r="K44" s="170">
        <f>'実質公債費比率（分子）の構造'!N$50</f>
        <v>111</v>
      </c>
      <c r="L44" s="170"/>
      <c r="M44" s="170"/>
      <c r="N44" s="170">
        <f>'実質公債費比率（分子）の構造'!O$50</f>
        <v>94</v>
      </c>
      <c r="O44" s="170"/>
      <c r="P44" s="170"/>
    </row>
    <row r="45" spans="1:16">
      <c r="A45" s="170" t="s">
        <v>63</v>
      </c>
      <c r="B45" s="170">
        <f>'実質公債費比率（分子）の構造'!K$49</f>
        <v>134</v>
      </c>
      <c r="C45" s="170"/>
      <c r="D45" s="170"/>
      <c r="E45" s="170">
        <f>'実質公債費比率（分子）の構造'!L$49</f>
        <v>157</v>
      </c>
      <c r="F45" s="170"/>
      <c r="G45" s="170"/>
      <c r="H45" s="170">
        <f>'実質公債費比率（分子）の構造'!M$49</f>
        <v>111</v>
      </c>
      <c r="I45" s="170"/>
      <c r="J45" s="170"/>
      <c r="K45" s="170">
        <f>'実質公債費比率（分子）の構造'!N$49</f>
        <v>18</v>
      </c>
      <c r="L45" s="170"/>
      <c r="M45" s="170"/>
      <c r="N45" s="170">
        <f>'実質公債費比率（分子）の構造'!O$49</f>
        <v>23</v>
      </c>
      <c r="O45" s="170"/>
      <c r="P45" s="170"/>
    </row>
    <row r="46" spans="1:16">
      <c r="A46" s="170" t="s">
        <v>64</v>
      </c>
      <c r="B46" s="170">
        <f>'実質公債費比率（分子）の構造'!K$48</f>
        <v>2941</v>
      </c>
      <c r="C46" s="170"/>
      <c r="D46" s="170"/>
      <c r="E46" s="170">
        <f>'実質公債費比率（分子）の構造'!L$48</f>
        <v>2754</v>
      </c>
      <c r="F46" s="170"/>
      <c r="G46" s="170"/>
      <c r="H46" s="170">
        <f>'実質公債費比率（分子）の構造'!M$48</f>
        <v>2666</v>
      </c>
      <c r="I46" s="170"/>
      <c r="J46" s="170"/>
      <c r="K46" s="170">
        <f>'実質公債費比率（分子）の構造'!N$48</f>
        <v>2439</v>
      </c>
      <c r="L46" s="170"/>
      <c r="M46" s="170"/>
      <c r="N46" s="170">
        <f>'実質公債費比率（分子）の構造'!O$48</f>
        <v>2283</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5583</v>
      </c>
      <c r="C49" s="170"/>
      <c r="D49" s="170"/>
      <c r="E49" s="170">
        <f>'実質公債費比率（分子）の構造'!L$45</f>
        <v>5656</v>
      </c>
      <c r="F49" s="170"/>
      <c r="G49" s="170"/>
      <c r="H49" s="170">
        <f>'実質公債費比率（分子）の構造'!M$45</f>
        <v>5566</v>
      </c>
      <c r="I49" s="170"/>
      <c r="J49" s="170"/>
      <c r="K49" s="170">
        <f>'実質公債費比率（分子）の構造'!N$45</f>
        <v>5297</v>
      </c>
      <c r="L49" s="170"/>
      <c r="M49" s="170"/>
      <c r="N49" s="170">
        <f>'実質公債費比率（分子）の構造'!O$45</f>
        <v>5342</v>
      </c>
      <c r="O49" s="170"/>
      <c r="P49" s="170"/>
    </row>
    <row r="50" spans="1:16">
      <c r="A50" s="170" t="s">
        <v>67</v>
      </c>
      <c r="B50" s="170" t="e">
        <f>NA()</f>
        <v>#N/A</v>
      </c>
      <c r="C50" s="170">
        <f>IF(ISNUMBER('実質公債費比率（分子）の構造'!K$53),'実質公債費比率（分子）の構造'!K$53,NA())</f>
        <v>1039</v>
      </c>
      <c r="D50" s="170" t="e">
        <f>NA()</f>
        <v>#N/A</v>
      </c>
      <c r="E50" s="170" t="e">
        <f>NA()</f>
        <v>#N/A</v>
      </c>
      <c r="F50" s="170">
        <f>IF(ISNUMBER('実質公債費比率（分子）の構造'!L$53),'実質公債費比率（分子）の構造'!L$53,NA())</f>
        <v>874</v>
      </c>
      <c r="G50" s="170" t="e">
        <f>NA()</f>
        <v>#N/A</v>
      </c>
      <c r="H50" s="170" t="e">
        <f>NA()</f>
        <v>#N/A</v>
      </c>
      <c r="I50" s="170">
        <f>IF(ISNUMBER('実質公債費比率（分子）の構造'!M$53),'実質公債費比率（分子）の構造'!M$53,NA())</f>
        <v>583</v>
      </c>
      <c r="J50" s="170" t="e">
        <f>NA()</f>
        <v>#N/A</v>
      </c>
      <c r="K50" s="170" t="e">
        <f>NA()</f>
        <v>#N/A</v>
      </c>
      <c r="L50" s="170">
        <f>IF(ISNUMBER('実質公債費比率（分子）の構造'!N$53),'実質公債費比率（分子）の構造'!N$53,NA())</f>
        <v>292</v>
      </c>
      <c r="M50" s="170" t="e">
        <f>NA()</f>
        <v>#N/A</v>
      </c>
      <c r="N50" s="170" t="e">
        <f>NA()</f>
        <v>#N/A</v>
      </c>
      <c r="O50" s="170">
        <f>IF(ISNUMBER('実質公債費比率（分子）の構造'!O$53),'実質公債費比率（分子）の構造'!O$53,NA())</f>
        <v>89</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65674</v>
      </c>
      <c r="E56" s="169"/>
      <c r="F56" s="169"/>
      <c r="G56" s="169">
        <f>'将来負担比率（分子）の構造'!J$52</f>
        <v>66779</v>
      </c>
      <c r="H56" s="169"/>
      <c r="I56" s="169"/>
      <c r="J56" s="169">
        <f>'将来負担比率（分子）の構造'!K$52</f>
        <v>68333</v>
      </c>
      <c r="K56" s="169"/>
      <c r="L56" s="169"/>
      <c r="M56" s="169">
        <f>'将来負担比率（分子）の構造'!L$52</f>
        <v>65272</v>
      </c>
      <c r="N56" s="169"/>
      <c r="O56" s="169"/>
      <c r="P56" s="169">
        <f>'将来負担比率（分子）の構造'!M$52</f>
        <v>62620</v>
      </c>
    </row>
    <row r="57" spans="1:16">
      <c r="A57" s="169" t="s">
        <v>42</v>
      </c>
      <c r="B57" s="169"/>
      <c r="C57" s="169"/>
      <c r="D57" s="169">
        <f>'将来負担比率（分子）の構造'!I$51</f>
        <v>10362</v>
      </c>
      <c r="E57" s="169"/>
      <c r="F57" s="169"/>
      <c r="G57" s="169">
        <f>'将来負担比率（分子）の構造'!J$51</f>
        <v>10576</v>
      </c>
      <c r="H57" s="169"/>
      <c r="I57" s="169"/>
      <c r="J57" s="169">
        <f>'将来負担比率（分子）の構造'!K$51</f>
        <v>11128</v>
      </c>
      <c r="K57" s="169"/>
      <c r="L57" s="169"/>
      <c r="M57" s="169">
        <f>'将来負担比率（分子）の構造'!L$51</f>
        <v>11259</v>
      </c>
      <c r="N57" s="169"/>
      <c r="O57" s="169"/>
      <c r="P57" s="169">
        <f>'将来負担比率（分子）の構造'!M$51</f>
        <v>11478</v>
      </c>
    </row>
    <row r="58" spans="1:16">
      <c r="A58" s="169" t="s">
        <v>41</v>
      </c>
      <c r="B58" s="169"/>
      <c r="C58" s="169"/>
      <c r="D58" s="169">
        <f>'将来負担比率（分子）の構造'!I$50</f>
        <v>15394</v>
      </c>
      <c r="E58" s="169"/>
      <c r="F58" s="169"/>
      <c r="G58" s="169">
        <f>'将来負担比率（分子）の構造'!J$50</f>
        <v>15141</v>
      </c>
      <c r="H58" s="169"/>
      <c r="I58" s="169"/>
      <c r="J58" s="169">
        <f>'将来負担比率（分子）の構造'!K$50</f>
        <v>15476</v>
      </c>
      <c r="K58" s="169"/>
      <c r="L58" s="169"/>
      <c r="M58" s="169">
        <f>'将来負担比率（分子）の構造'!L$50</f>
        <v>14831</v>
      </c>
      <c r="N58" s="169"/>
      <c r="O58" s="169"/>
      <c r="P58" s="169">
        <f>'将来負担比率（分子）の構造'!M$50</f>
        <v>14484</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f>'将来負担比率（分子）の構造'!I$46</f>
        <v>179</v>
      </c>
      <c r="C61" s="169"/>
      <c r="D61" s="169"/>
      <c r="E61" s="169">
        <f>'将来負担比率（分子）の構造'!J$46</f>
        <v>202</v>
      </c>
      <c r="F61" s="169"/>
      <c r="G61" s="169"/>
      <c r="H61" s="169">
        <f>'将来負担比率（分子）の構造'!K$46</f>
        <v>175</v>
      </c>
      <c r="I61" s="169"/>
      <c r="J61" s="169"/>
      <c r="K61" s="169">
        <f>'将来負担比率（分子）の構造'!L$46</f>
        <v>82</v>
      </c>
      <c r="L61" s="169"/>
      <c r="M61" s="169"/>
      <c r="N61" s="169">
        <f>'将来負担比率（分子）の構造'!M$46</f>
        <v>40</v>
      </c>
      <c r="O61" s="169"/>
      <c r="P61" s="169"/>
    </row>
    <row r="62" spans="1:16">
      <c r="A62" s="169" t="s">
        <v>35</v>
      </c>
      <c r="B62" s="169">
        <f>'将来負担比率（分子）の構造'!I$45</f>
        <v>9696</v>
      </c>
      <c r="C62" s="169"/>
      <c r="D62" s="169"/>
      <c r="E62" s="169">
        <f>'将来負担比率（分子）の構造'!J$45</f>
        <v>9655</v>
      </c>
      <c r="F62" s="169"/>
      <c r="G62" s="169"/>
      <c r="H62" s="169">
        <f>'将来負担比率（分子）の構造'!K$45</f>
        <v>9500</v>
      </c>
      <c r="I62" s="169"/>
      <c r="J62" s="169"/>
      <c r="K62" s="169">
        <f>'将来負担比率（分子）の構造'!L$45</f>
        <v>10074</v>
      </c>
      <c r="L62" s="169"/>
      <c r="M62" s="169"/>
      <c r="N62" s="169">
        <f>'将来負担比率（分子）の構造'!M$45</f>
        <v>9895</v>
      </c>
      <c r="O62" s="169"/>
      <c r="P62" s="169"/>
    </row>
    <row r="63" spans="1:16">
      <c r="A63" s="169" t="s">
        <v>34</v>
      </c>
      <c r="B63" s="169">
        <f>'将来負担比率（分子）の構造'!I$44</f>
        <v>376</v>
      </c>
      <c r="C63" s="169"/>
      <c r="D63" s="169"/>
      <c r="E63" s="169">
        <f>'将来負担比率（分子）の構造'!J$44</f>
        <v>271</v>
      </c>
      <c r="F63" s="169"/>
      <c r="G63" s="169"/>
      <c r="H63" s="169">
        <f>'将来負担比率（分子）の構造'!K$44</f>
        <v>190</v>
      </c>
      <c r="I63" s="169"/>
      <c r="J63" s="169"/>
      <c r="K63" s="169">
        <f>'将来負担比率（分子）の構造'!L$44</f>
        <v>227</v>
      </c>
      <c r="L63" s="169"/>
      <c r="M63" s="169"/>
      <c r="N63" s="169">
        <f>'将来負担比率（分子）の構造'!M$44</f>
        <v>267</v>
      </c>
      <c r="O63" s="169"/>
      <c r="P63" s="169"/>
    </row>
    <row r="64" spans="1:16">
      <c r="A64" s="169" t="s">
        <v>33</v>
      </c>
      <c r="B64" s="169">
        <f>'将来負担比率（分子）の構造'!I$43</f>
        <v>29963</v>
      </c>
      <c r="C64" s="169"/>
      <c r="D64" s="169"/>
      <c r="E64" s="169">
        <f>'将来負担比率（分子）の構造'!J$43</f>
        <v>28080</v>
      </c>
      <c r="F64" s="169"/>
      <c r="G64" s="169"/>
      <c r="H64" s="169">
        <f>'将来負担比率（分子）の構造'!K$43</f>
        <v>22955</v>
      </c>
      <c r="I64" s="169"/>
      <c r="J64" s="169"/>
      <c r="K64" s="169">
        <f>'将来負担比率（分子）の構造'!L$43</f>
        <v>20640</v>
      </c>
      <c r="L64" s="169"/>
      <c r="M64" s="169"/>
      <c r="N64" s="169">
        <f>'将来負担比率（分子）の構造'!M$43</f>
        <v>21321</v>
      </c>
      <c r="O64" s="169"/>
      <c r="P64" s="169"/>
    </row>
    <row r="65" spans="1:16">
      <c r="A65" s="169" t="s">
        <v>32</v>
      </c>
      <c r="B65" s="169">
        <f>'将来負担比率（分子）の構造'!I$42</f>
        <v>894</v>
      </c>
      <c r="C65" s="169"/>
      <c r="D65" s="169"/>
      <c r="E65" s="169">
        <f>'将来負担比率（分子）の構造'!J$42</f>
        <v>840</v>
      </c>
      <c r="F65" s="169"/>
      <c r="G65" s="169"/>
      <c r="H65" s="169">
        <f>'将来負担比率（分子）の構造'!K$42</f>
        <v>728</v>
      </c>
      <c r="I65" s="169"/>
      <c r="J65" s="169"/>
      <c r="K65" s="169">
        <f>'将来負担比率（分子）の構造'!L$42</f>
        <v>632</v>
      </c>
      <c r="L65" s="169"/>
      <c r="M65" s="169"/>
      <c r="N65" s="169">
        <f>'将来負担比率（分子）の構造'!M$42</f>
        <v>591</v>
      </c>
      <c r="O65" s="169"/>
      <c r="P65" s="169"/>
    </row>
    <row r="66" spans="1:16">
      <c r="A66" s="169" t="s">
        <v>31</v>
      </c>
      <c r="B66" s="169">
        <f>'将来負担比率（分子）の構造'!I$41</f>
        <v>50445</v>
      </c>
      <c r="C66" s="169"/>
      <c r="D66" s="169"/>
      <c r="E66" s="169">
        <f>'将来負担比率（分子）の構造'!J$41</f>
        <v>53372</v>
      </c>
      <c r="F66" s="169"/>
      <c r="G66" s="169"/>
      <c r="H66" s="169">
        <f>'将来負担比率（分子）の構造'!K$41</f>
        <v>56769</v>
      </c>
      <c r="I66" s="169"/>
      <c r="J66" s="169"/>
      <c r="K66" s="169">
        <f>'将来負担比率（分子）の構造'!L$41</f>
        <v>54982</v>
      </c>
      <c r="L66" s="169"/>
      <c r="M66" s="169"/>
      <c r="N66" s="169">
        <f>'将来負担比率（分子）の構造'!M$41</f>
        <v>54720</v>
      </c>
      <c r="O66" s="169"/>
      <c r="P66" s="169"/>
    </row>
    <row r="67" spans="1:16">
      <c r="A67" s="169" t="s">
        <v>71</v>
      </c>
      <c r="B67" s="169" t="e">
        <f>NA()</f>
        <v>#N/A</v>
      </c>
      <c r="C67" s="169">
        <f>IF(ISNUMBER('将来負担比率（分子）の構造'!I$53), IF('将来負担比率（分子）の構造'!I$53 &lt; 0, 0, '将来負担比率（分子）の構造'!I$53), NA())</f>
        <v>123</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7924</v>
      </c>
      <c r="C72" s="173">
        <f>基金残高に係る経年分析!G55</f>
        <v>8011</v>
      </c>
      <c r="D72" s="173">
        <f>基金残高に係る経年分析!H55</f>
        <v>8322</v>
      </c>
    </row>
    <row r="73" spans="1:16">
      <c r="A73" s="172" t="s">
        <v>74</v>
      </c>
      <c r="B73" s="173" t="str">
        <f>基金残高に係る経年分析!F56</f>
        <v>-</v>
      </c>
      <c r="C73" s="173" t="str">
        <f>基金残高に係る経年分析!G56</f>
        <v>-</v>
      </c>
      <c r="D73" s="173" t="str">
        <f>基金残高に係る経年分析!H56</f>
        <v>-</v>
      </c>
    </row>
    <row r="74" spans="1:16">
      <c r="A74" s="172" t="s">
        <v>75</v>
      </c>
      <c r="B74" s="173">
        <f>基金残高に係る経年分析!F57</f>
        <v>6517</v>
      </c>
      <c r="C74" s="173">
        <f>基金残高に係る経年分析!G57</f>
        <v>5671</v>
      </c>
      <c r="D74" s="173">
        <f>基金残高に係る経年分析!H57</f>
        <v>6601</v>
      </c>
    </row>
  </sheetData>
  <sheetProtection algorithmName="SHA-512" hashValue="RL7PFaltpQhWv0omZpeCiSplPiKTWuwnBsFyaYFj3TB7FRwracM+conUjsWPl/eud2d535s8eCJcXOsb8rDcFQ==" saltValue="k+HyK6P8OHQNzTSC9q7aW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215</v>
      </c>
      <c r="C5" s="693"/>
      <c r="D5" s="693"/>
      <c r="E5" s="693"/>
      <c r="F5" s="693"/>
      <c r="G5" s="693"/>
      <c r="H5" s="693"/>
      <c r="I5" s="693"/>
      <c r="J5" s="693"/>
      <c r="K5" s="693"/>
      <c r="L5" s="693"/>
      <c r="M5" s="693"/>
      <c r="N5" s="693"/>
      <c r="O5" s="693"/>
      <c r="P5" s="693"/>
      <c r="Q5" s="694"/>
      <c r="R5" s="689">
        <v>29521925</v>
      </c>
      <c r="S5" s="690"/>
      <c r="T5" s="690"/>
      <c r="U5" s="690"/>
      <c r="V5" s="690"/>
      <c r="W5" s="690"/>
      <c r="X5" s="690"/>
      <c r="Y5" s="715"/>
      <c r="Z5" s="728">
        <v>39.9</v>
      </c>
      <c r="AA5" s="728"/>
      <c r="AB5" s="728"/>
      <c r="AC5" s="728"/>
      <c r="AD5" s="729">
        <v>28009985</v>
      </c>
      <c r="AE5" s="729"/>
      <c r="AF5" s="729"/>
      <c r="AG5" s="729"/>
      <c r="AH5" s="729"/>
      <c r="AI5" s="729"/>
      <c r="AJ5" s="729"/>
      <c r="AK5" s="729"/>
      <c r="AL5" s="716">
        <v>68.099999999999994</v>
      </c>
      <c r="AM5" s="698"/>
      <c r="AN5" s="698"/>
      <c r="AO5" s="717"/>
      <c r="AP5" s="692" t="s">
        <v>216</v>
      </c>
      <c r="AQ5" s="693"/>
      <c r="AR5" s="693"/>
      <c r="AS5" s="693"/>
      <c r="AT5" s="693"/>
      <c r="AU5" s="693"/>
      <c r="AV5" s="693"/>
      <c r="AW5" s="693"/>
      <c r="AX5" s="693"/>
      <c r="AY5" s="693"/>
      <c r="AZ5" s="693"/>
      <c r="BA5" s="693"/>
      <c r="BB5" s="693"/>
      <c r="BC5" s="693"/>
      <c r="BD5" s="693"/>
      <c r="BE5" s="693"/>
      <c r="BF5" s="694"/>
      <c r="BG5" s="634">
        <v>28009985</v>
      </c>
      <c r="BH5" s="635"/>
      <c r="BI5" s="635"/>
      <c r="BJ5" s="635"/>
      <c r="BK5" s="635"/>
      <c r="BL5" s="635"/>
      <c r="BM5" s="635"/>
      <c r="BN5" s="636"/>
      <c r="BO5" s="672">
        <v>94.9</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c r="B6" s="631" t="s">
        <v>220</v>
      </c>
      <c r="C6" s="632"/>
      <c r="D6" s="632"/>
      <c r="E6" s="632"/>
      <c r="F6" s="632"/>
      <c r="G6" s="632"/>
      <c r="H6" s="632"/>
      <c r="I6" s="632"/>
      <c r="J6" s="632"/>
      <c r="K6" s="632"/>
      <c r="L6" s="632"/>
      <c r="M6" s="632"/>
      <c r="N6" s="632"/>
      <c r="O6" s="632"/>
      <c r="P6" s="632"/>
      <c r="Q6" s="633"/>
      <c r="R6" s="634">
        <v>697229</v>
      </c>
      <c r="S6" s="635"/>
      <c r="T6" s="635"/>
      <c r="U6" s="635"/>
      <c r="V6" s="635"/>
      <c r="W6" s="635"/>
      <c r="X6" s="635"/>
      <c r="Y6" s="636"/>
      <c r="Z6" s="672">
        <v>0.9</v>
      </c>
      <c r="AA6" s="672"/>
      <c r="AB6" s="672"/>
      <c r="AC6" s="672"/>
      <c r="AD6" s="673">
        <v>697229</v>
      </c>
      <c r="AE6" s="673"/>
      <c r="AF6" s="673"/>
      <c r="AG6" s="673"/>
      <c r="AH6" s="673"/>
      <c r="AI6" s="673"/>
      <c r="AJ6" s="673"/>
      <c r="AK6" s="673"/>
      <c r="AL6" s="637">
        <v>1.7</v>
      </c>
      <c r="AM6" s="638"/>
      <c r="AN6" s="638"/>
      <c r="AO6" s="674"/>
      <c r="AP6" s="631" t="s">
        <v>221</v>
      </c>
      <c r="AQ6" s="632"/>
      <c r="AR6" s="632"/>
      <c r="AS6" s="632"/>
      <c r="AT6" s="632"/>
      <c r="AU6" s="632"/>
      <c r="AV6" s="632"/>
      <c r="AW6" s="632"/>
      <c r="AX6" s="632"/>
      <c r="AY6" s="632"/>
      <c r="AZ6" s="632"/>
      <c r="BA6" s="632"/>
      <c r="BB6" s="632"/>
      <c r="BC6" s="632"/>
      <c r="BD6" s="632"/>
      <c r="BE6" s="632"/>
      <c r="BF6" s="633"/>
      <c r="BG6" s="634">
        <v>28009985</v>
      </c>
      <c r="BH6" s="635"/>
      <c r="BI6" s="635"/>
      <c r="BJ6" s="635"/>
      <c r="BK6" s="635"/>
      <c r="BL6" s="635"/>
      <c r="BM6" s="635"/>
      <c r="BN6" s="636"/>
      <c r="BO6" s="672">
        <v>94.9</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318047</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317871</v>
      </c>
      <c r="DR6" s="635"/>
      <c r="DS6" s="635"/>
      <c r="DT6" s="635"/>
      <c r="DU6" s="635"/>
      <c r="DV6" s="635"/>
      <c r="DW6" s="635"/>
      <c r="DX6" s="635"/>
      <c r="DY6" s="635"/>
      <c r="DZ6" s="635"/>
      <c r="EA6" s="635"/>
      <c r="EB6" s="635"/>
      <c r="EC6" s="671"/>
    </row>
    <row r="7" spans="2:143" ht="11.25" customHeight="1">
      <c r="B7" s="631" t="s">
        <v>223</v>
      </c>
      <c r="C7" s="632"/>
      <c r="D7" s="632"/>
      <c r="E7" s="632"/>
      <c r="F7" s="632"/>
      <c r="G7" s="632"/>
      <c r="H7" s="632"/>
      <c r="I7" s="632"/>
      <c r="J7" s="632"/>
      <c r="K7" s="632"/>
      <c r="L7" s="632"/>
      <c r="M7" s="632"/>
      <c r="N7" s="632"/>
      <c r="O7" s="632"/>
      <c r="P7" s="632"/>
      <c r="Q7" s="633"/>
      <c r="R7" s="634">
        <v>10400</v>
      </c>
      <c r="S7" s="635"/>
      <c r="T7" s="635"/>
      <c r="U7" s="635"/>
      <c r="V7" s="635"/>
      <c r="W7" s="635"/>
      <c r="X7" s="635"/>
      <c r="Y7" s="636"/>
      <c r="Z7" s="672">
        <v>0</v>
      </c>
      <c r="AA7" s="672"/>
      <c r="AB7" s="672"/>
      <c r="AC7" s="672"/>
      <c r="AD7" s="673">
        <v>10400</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12399150</v>
      </c>
      <c r="BH7" s="635"/>
      <c r="BI7" s="635"/>
      <c r="BJ7" s="635"/>
      <c r="BK7" s="635"/>
      <c r="BL7" s="635"/>
      <c r="BM7" s="635"/>
      <c r="BN7" s="636"/>
      <c r="BO7" s="672">
        <v>42</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8457288</v>
      </c>
      <c r="CS7" s="635"/>
      <c r="CT7" s="635"/>
      <c r="CU7" s="635"/>
      <c r="CV7" s="635"/>
      <c r="CW7" s="635"/>
      <c r="CX7" s="635"/>
      <c r="CY7" s="636"/>
      <c r="CZ7" s="672">
        <v>12</v>
      </c>
      <c r="DA7" s="672"/>
      <c r="DB7" s="672"/>
      <c r="DC7" s="672"/>
      <c r="DD7" s="640">
        <v>628578</v>
      </c>
      <c r="DE7" s="635"/>
      <c r="DF7" s="635"/>
      <c r="DG7" s="635"/>
      <c r="DH7" s="635"/>
      <c r="DI7" s="635"/>
      <c r="DJ7" s="635"/>
      <c r="DK7" s="635"/>
      <c r="DL7" s="635"/>
      <c r="DM7" s="635"/>
      <c r="DN7" s="635"/>
      <c r="DO7" s="635"/>
      <c r="DP7" s="636"/>
      <c r="DQ7" s="640">
        <v>5277630</v>
      </c>
      <c r="DR7" s="635"/>
      <c r="DS7" s="635"/>
      <c r="DT7" s="635"/>
      <c r="DU7" s="635"/>
      <c r="DV7" s="635"/>
      <c r="DW7" s="635"/>
      <c r="DX7" s="635"/>
      <c r="DY7" s="635"/>
      <c r="DZ7" s="635"/>
      <c r="EA7" s="635"/>
      <c r="EB7" s="635"/>
      <c r="EC7" s="671"/>
    </row>
    <row r="8" spans="2:143" ht="11.25" customHeight="1">
      <c r="B8" s="631" t="s">
        <v>226</v>
      </c>
      <c r="C8" s="632"/>
      <c r="D8" s="632"/>
      <c r="E8" s="632"/>
      <c r="F8" s="632"/>
      <c r="G8" s="632"/>
      <c r="H8" s="632"/>
      <c r="I8" s="632"/>
      <c r="J8" s="632"/>
      <c r="K8" s="632"/>
      <c r="L8" s="632"/>
      <c r="M8" s="632"/>
      <c r="N8" s="632"/>
      <c r="O8" s="632"/>
      <c r="P8" s="632"/>
      <c r="Q8" s="633"/>
      <c r="R8" s="634">
        <v>160945</v>
      </c>
      <c r="S8" s="635"/>
      <c r="T8" s="635"/>
      <c r="U8" s="635"/>
      <c r="V8" s="635"/>
      <c r="W8" s="635"/>
      <c r="X8" s="635"/>
      <c r="Y8" s="636"/>
      <c r="Z8" s="672">
        <v>0.2</v>
      </c>
      <c r="AA8" s="672"/>
      <c r="AB8" s="672"/>
      <c r="AC8" s="672"/>
      <c r="AD8" s="673">
        <v>160945</v>
      </c>
      <c r="AE8" s="673"/>
      <c r="AF8" s="673"/>
      <c r="AG8" s="673"/>
      <c r="AH8" s="673"/>
      <c r="AI8" s="673"/>
      <c r="AJ8" s="673"/>
      <c r="AK8" s="673"/>
      <c r="AL8" s="637">
        <v>0.4</v>
      </c>
      <c r="AM8" s="638"/>
      <c r="AN8" s="638"/>
      <c r="AO8" s="674"/>
      <c r="AP8" s="631" t="s">
        <v>227</v>
      </c>
      <c r="AQ8" s="632"/>
      <c r="AR8" s="632"/>
      <c r="AS8" s="632"/>
      <c r="AT8" s="632"/>
      <c r="AU8" s="632"/>
      <c r="AV8" s="632"/>
      <c r="AW8" s="632"/>
      <c r="AX8" s="632"/>
      <c r="AY8" s="632"/>
      <c r="AZ8" s="632"/>
      <c r="BA8" s="632"/>
      <c r="BB8" s="632"/>
      <c r="BC8" s="632"/>
      <c r="BD8" s="632"/>
      <c r="BE8" s="632"/>
      <c r="BF8" s="633"/>
      <c r="BG8" s="634">
        <v>326991</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24479637</v>
      </c>
      <c r="CS8" s="635"/>
      <c r="CT8" s="635"/>
      <c r="CU8" s="635"/>
      <c r="CV8" s="635"/>
      <c r="CW8" s="635"/>
      <c r="CX8" s="635"/>
      <c r="CY8" s="636"/>
      <c r="CZ8" s="672">
        <v>34.700000000000003</v>
      </c>
      <c r="DA8" s="672"/>
      <c r="DB8" s="672"/>
      <c r="DC8" s="672"/>
      <c r="DD8" s="640">
        <v>371036</v>
      </c>
      <c r="DE8" s="635"/>
      <c r="DF8" s="635"/>
      <c r="DG8" s="635"/>
      <c r="DH8" s="635"/>
      <c r="DI8" s="635"/>
      <c r="DJ8" s="635"/>
      <c r="DK8" s="635"/>
      <c r="DL8" s="635"/>
      <c r="DM8" s="635"/>
      <c r="DN8" s="635"/>
      <c r="DO8" s="635"/>
      <c r="DP8" s="636"/>
      <c r="DQ8" s="640">
        <v>13267789</v>
      </c>
      <c r="DR8" s="635"/>
      <c r="DS8" s="635"/>
      <c r="DT8" s="635"/>
      <c r="DU8" s="635"/>
      <c r="DV8" s="635"/>
      <c r="DW8" s="635"/>
      <c r="DX8" s="635"/>
      <c r="DY8" s="635"/>
      <c r="DZ8" s="635"/>
      <c r="EA8" s="635"/>
      <c r="EB8" s="635"/>
      <c r="EC8" s="671"/>
    </row>
    <row r="9" spans="2:143" ht="11.25" customHeight="1">
      <c r="B9" s="631" t="s">
        <v>229</v>
      </c>
      <c r="C9" s="632"/>
      <c r="D9" s="632"/>
      <c r="E9" s="632"/>
      <c r="F9" s="632"/>
      <c r="G9" s="632"/>
      <c r="H9" s="632"/>
      <c r="I9" s="632"/>
      <c r="J9" s="632"/>
      <c r="K9" s="632"/>
      <c r="L9" s="632"/>
      <c r="M9" s="632"/>
      <c r="N9" s="632"/>
      <c r="O9" s="632"/>
      <c r="P9" s="632"/>
      <c r="Q9" s="633"/>
      <c r="R9" s="634">
        <v>260258</v>
      </c>
      <c r="S9" s="635"/>
      <c r="T9" s="635"/>
      <c r="U9" s="635"/>
      <c r="V9" s="635"/>
      <c r="W9" s="635"/>
      <c r="X9" s="635"/>
      <c r="Y9" s="636"/>
      <c r="Z9" s="672">
        <v>0.4</v>
      </c>
      <c r="AA9" s="672"/>
      <c r="AB9" s="672"/>
      <c r="AC9" s="672"/>
      <c r="AD9" s="673">
        <v>260258</v>
      </c>
      <c r="AE9" s="673"/>
      <c r="AF9" s="673"/>
      <c r="AG9" s="673"/>
      <c r="AH9" s="673"/>
      <c r="AI9" s="673"/>
      <c r="AJ9" s="673"/>
      <c r="AK9" s="673"/>
      <c r="AL9" s="637">
        <v>0.6</v>
      </c>
      <c r="AM9" s="638"/>
      <c r="AN9" s="638"/>
      <c r="AO9" s="674"/>
      <c r="AP9" s="631" t="s">
        <v>230</v>
      </c>
      <c r="AQ9" s="632"/>
      <c r="AR9" s="632"/>
      <c r="AS9" s="632"/>
      <c r="AT9" s="632"/>
      <c r="AU9" s="632"/>
      <c r="AV9" s="632"/>
      <c r="AW9" s="632"/>
      <c r="AX9" s="632"/>
      <c r="AY9" s="632"/>
      <c r="AZ9" s="632"/>
      <c r="BA9" s="632"/>
      <c r="BB9" s="632"/>
      <c r="BC9" s="632"/>
      <c r="BD9" s="632"/>
      <c r="BE9" s="632"/>
      <c r="BF9" s="633"/>
      <c r="BG9" s="634">
        <v>9472358</v>
      </c>
      <c r="BH9" s="635"/>
      <c r="BI9" s="635"/>
      <c r="BJ9" s="635"/>
      <c r="BK9" s="635"/>
      <c r="BL9" s="635"/>
      <c r="BM9" s="635"/>
      <c r="BN9" s="636"/>
      <c r="BO9" s="672">
        <v>32.1</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6636938</v>
      </c>
      <c r="CS9" s="635"/>
      <c r="CT9" s="635"/>
      <c r="CU9" s="635"/>
      <c r="CV9" s="635"/>
      <c r="CW9" s="635"/>
      <c r="CX9" s="635"/>
      <c r="CY9" s="636"/>
      <c r="CZ9" s="672">
        <v>9.4</v>
      </c>
      <c r="DA9" s="672"/>
      <c r="DB9" s="672"/>
      <c r="DC9" s="672"/>
      <c r="DD9" s="640">
        <v>274580</v>
      </c>
      <c r="DE9" s="635"/>
      <c r="DF9" s="635"/>
      <c r="DG9" s="635"/>
      <c r="DH9" s="635"/>
      <c r="DI9" s="635"/>
      <c r="DJ9" s="635"/>
      <c r="DK9" s="635"/>
      <c r="DL9" s="635"/>
      <c r="DM9" s="635"/>
      <c r="DN9" s="635"/>
      <c r="DO9" s="635"/>
      <c r="DP9" s="636"/>
      <c r="DQ9" s="640">
        <v>5419373</v>
      </c>
      <c r="DR9" s="635"/>
      <c r="DS9" s="635"/>
      <c r="DT9" s="635"/>
      <c r="DU9" s="635"/>
      <c r="DV9" s="635"/>
      <c r="DW9" s="635"/>
      <c r="DX9" s="635"/>
      <c r="DY9" s="635"/>
      <c r="DZ9" s="635"/>
      <c r="EA9" s="635"/>
      <c r="EB9" s="635"/>
      <c r="EC9" s="671"/>
    </row>
    <row r="10" spans="2:143" ht="11.25" customHeight="1">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427191</v>
      </c>
      <c r="BH10" s="635"/>
      <c r="BI10" s="635"/>
      <c r="BJ10" s="635"/>
      <c r="BK10" s="635"/>
      <c r="BL10" s="635"/>
      <c r="BM10" s="635"/>
      <c r="BN10" s="636"/>
      <c r="BO10" s="672">
        <v>1.4</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1125464</v>
      </c>
      <c r="CS10" s="635"/>
      <c r="CT10" s="635"/>
      <c r="CU10" s="635"/>
      <c r="CV10" s="635"/>
      <c r="CW10" s="635"/>
      <c r="CX10" s="635"/>
      <c r="CY10" s="636"/>
      <c r="CZ10" s="672">
        <v>1.6</v>
      </c>
      <c r="DA10" s="672"/>
      <c r="DB10" s="672"/>
      <c r="DC10" s="672"/>
      <c r="DD10" s="640" t="s">
        <v>122</v>
      </c>
      <c r="DE10" s="635"/>
      <c r="DF10" s="635"/>
      <c r="DG10" s="635"/>
      <c r="DH10" s="635"/>
      <c r="DI10" s="635"/>
      <c r="DJ10" s="635"/>
      <c r="DK10" s="635"/>
      <c r="DL10" s="635"/>
      <c r="DM10" s="635"/>
      <c r="DN10" s="635"/>
      <c r="DO10" s="635"/>
      <c r="DP10" s="636"/>
      <c r="DQ10" s="640">
        <v>143433</v>
      </c>
      <c r="DR10" s="635"/>
      <c r="DS10" s="635"/>
      <c r="DT10" s="635"/>
      <c r="DU10" s="635"/>
      <c r="DV10" s="635"/>
      <c r="DW10" s="635"/>
      <c r="DX10" s="635"/>
      <c r="DY10" s="635"/>
      <c r="DZ10" s="635"/>
      <c r="EA10" s="635"/>
      <c r="EB10" s="635"/>
      <c r="EC10" s="671"/>
    </row>
    <row r="11" spans="2:143" ht="11.25" customHeight="1">
      <c r="B11" s="631" t="s">
        <v>235</v>
      </c>
      <c r="C11" s="632"/>
      <c r="D11" s="632"/>
      <c r="E11" s="632"/>
      <c r="F11" s="632"/>
      <c r="G11" s="632"/>
      <c r="H11" s="632"/>
      <c r="I11" s="632"/>
      <c r="J11" s="632"/>
      <c r="K11" s="632"/>
      <c r="L11" s="632"/>
      <c r="M11" s="632"/>
      <c r="N11" s="632"/>
      <c r="O11" s="632"/>
      <c r="P11" s="632"/>
      <c r="Q11" s="633"/>
      <c r="R11" s="634">
        <v>4323167</v>
      </c>
      <c r="S11" s="635"/>
      <c r="T11" s="635"/>
      <c r="U11" s="635"/>
      <c r="V11" s="635"/>
      <c r="W11" s="635"/>
      <c r="X11" s="635"/>
      <c r="Y11" s="636"/>
      <c r="Z11" s="637">
        <v>5.8</v>
      </c>
      <c r="AA11" s="638"/>
      <c r="AB11" s="638"/>
      <c r="AC11" s="639"/>
      <c r="AD11" s="640">
        <v>4323167</v>
      </c>
      <c r="AE11" s="635"/>
      <c r="AF11" s="635"/>
      <c r="AG11" s="635"/>
      <c r="AH11" s="635"/>
      <c r="AI11" s="635"/>
      <c r="AJ11" s="635"/>
      <c r="AK11" s="636"/>
      <c r="AL11" s="637">
        <v>10.5</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2172610</v>
      </c>
      <c r="BH11" s="635"/>
      <c r="BI11" s="635"/>
      <c r="BJ11" s="635"/>
      <c r="BK11" s="635"/>
      <c r="BL11" s="635"/>
      <c r="BM11" s="635"/>
      <c r="BN11" s="636"/>
      <c r="BO11" s="672">
        <v>7.4</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1205256</v>
      </c>
      <c r="CS11" s="635"/>
      <c r="CT11" s="635"/>
      <c r="CU11" s="635"/>
      <c r="CV11" s="635"/>
      <c r="CW11" s="635"/>
      <c r="CX11" s="635"/>
      <c r="CY11" s="636"/>
      <c r="CZ11" s="672">
        <v>1.7</v>
      </c>
      <c r="DA11" s="672"/>
      <c r="DB11" s="672"/>
      <c r="DC11" s="672"/>
      <c r="DD11" s="640">
        <v>466245</v>
      </c>
      <c r="DE11" s="635"/>
      <c r="DF11" s="635"/>
      <c r="DG11" s="635"/>
      <c r="DH11" s="635"/>
      <c r="DI11" s="635"/>
      <c r="DJ11" s="635"/>
      <c r="DK11" s="635"/>
      <c r="DL11" s="635"/>
      <c r="DM11" s="635"/>
      <c r="DN11" s="635"/>
      <c r="DO11" s="635"/>
      <c r="DP11" s="636"/>
      <c r="DQ11" s="640">
        <v>1042053</v>
      </c>
      <c r="DR11" s="635"/>
      <c r="DS11" s="635"/>
      <c r="DT11" s="635"/>
      <c r="DU11" s="635"/>
      <c r="DV11" s="635"/>
      <c r="DW11" s="635"/>
      <c r="DX11" s="635"/>
      <c r="DY11" s="635"/>
      <c r="DZ11" s="635"/>
      <c r="EA11" s="635"/>
      <c r="EB11" s="635"/>
      <c r="EC11" s="671"/>
    </row>
    <row r="12" spans="2:143" ht="11.25" customHeight="1">
      <c r="B12" s="631" t="s">
        <v>238</v>
      </c>
      <c r="C12" s="632"/>
      <c r="D12" s="632"/>
      <c r="E12" s="632"/>
      <c r="F12" s="632"/>
      <c r="G12" s="632"/>
      <c r="H12" s="632"/>
      <c r="I12" s="632"/>
      <c r="J12" s="632"/>
      <c r="K12" s="632"/>
      <c r="L12" s="632"/>
      <c r="M12" s="632"/>
      <c r="N12" s="632"/>
      <c r="O12" s="632"/>
      <c r="P12" s="632"/>
      <c r="Q12" s="633"/>
      <c r="R12" s="634">
        <v>33594</v>
      </c>
      <c r="S12" s="635"/>
      <c r="T12" s="635"/>
      <c r="U12" s="635"/>
      <c r="V12" s="635"/>
      <c r="W12" s="635"/>
      <c r="X12" s="635"/>
      <c r="Y12" s="636"/>
      <c r="Z12" s="672">
        <v>0</v>
      </c>
      <c r="AA12" s="672"/>
      <c r="AB12" s="672"/>
      <c r="AC12" s="672"/>
      <c r="AD12" s="673">
        <v>33594</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13920262</v>
      </c>
      <c r="BH12" s="635"/>
      <c r="BI12" s="635"/>
      <c r="BJ12" s="635"/>
      <c r="BK12" s="635"/>
      <c r="BL12" s="635"/>
      <c r="BM12" s="635"/>
      <c r="BN12" s="636"/>
      <c r="BO12" s="672">
        <v>47.2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1091461</v>
      </c>
      <c r="CS12" s="635"/>
      <c r="CT12" s="635"/>
      <c r="CU12" s="635"/>
      <c r="CV12" s="635"/>
      <c r="CW12" s="635"/>
      <c r="CX12" s="635"/>
      <c r="CY12" s="636"/>
      <c r="CZ12" s="672">
        <v>1.5</v>
      </c>
      <c r="DA12" s="672"/>
      <c r="DB12" s="672"/>
      <c r="DC12" s="672"/>
      <c r="DD12" s="640">
        <v>229419</v>
      </c>
      <c r="DE12" s="635"/>
      <c r="DF12" s="635"/>
      <c r="DG12" s="635"/>
      <c r="DH12" s="635"/>
      <c r="DI12" s="635"/>
      <c r="DJ12" s="635"/>
      <c r="DK12" s="635"/>
      <c r="DL12" s="635"/>
      <c r="DM12" s="635"/>
      <c r="DN12" s="635"/>
      <c r="DO12" s="635"/>
      <c r="DP12" s="636"/>
      <c r="DQ12" s="640">
        <v>1020964</v>
      </c>
      <c r="DR12" s="635"/>
      <c r="DS12" s="635"/>
      <c r="DT12" s="635"/>
      <c r="DU12" s="635"/>
      <c r="DV12" s="635"/>
      <c r="DW12" s="635"/>
      <c r="DX12" s="635"/>
      <c r="DY12" s="635"/>
      <c r="DZ12" s="635"/>
      <c r="EA12" s="635"/>
      <c r="EB12" s="635"/>
      <c r="EC12" s="671"/>
    </row>
    <row r="13" spans="2:143" ht="11.25" customHeight="1">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13899347</v>
      </c>
      <c r="BH13" s="635"/>
      <c r="BI13" s="635"/>
      <c r="BJ13" s="635"/>
      <c r="BK13" s="635"/>
      <c r="BL13" s="635"/>
      <c r="BM13" s="635"/>
      <c r="BN13" s="636"/>
      <c r="BO13" s="672">
        <v>47.1</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6978628</v>
      </c>
      <c r="CS13" s="635"/>
      <c r="CT13" s="635"/>
      <c r="CU13" s="635"/>
      <c r="CV13" s="635"/>
      <c r="CW13" s="635"/>
      <c r="CX13" s="635"/>
      <c r="CY13" s="636"/>
      <c r="CZ13" s="672">
        <v>9.9</v>
      </c>
      <c r="DA13" s="672"/>
      <c r="DB13" s="672"/>
      <c r="DC13" s="672"/>
      <c r="DD13" s="640">
        <v>3068317</v>
      </c>
      <c r="DE13" s="635"/>
      <c r="DF13" s="635"/>
      <c r="DG13" s="635"/>
      <c r="DH13" s="635"/>
      <c r="DI13" s="635"/>
      <c r="DJ13" s="635"/>
      <c r="DK13" s="635"/>
      <c r="DL13" s="635"/>
      <c r="DM13" s="635"/>
      <c r="DN13" s="635"/>
      <c r="DO13" s="635"/>
      <c r="DP13" s="636"/>
      <c r="DQ13" s="640">
        <v>5164592</v>
      </c>
      <c r="DR13" s="635"/>
      <c r="DS13" s="635"/>
      <c r="DT13" s="635"/>
      <c r="DU13" s="635"/>
      <c r="DV13" s="635"/>
      <c r="DW13" s="635"/>
      <c r="DX13" s="635"/>
      <c r="DY13" s="635"/>
      <c r="DZ13" s="635"/>
      <c r="EA13" s="635"/>
      <c r="EB13" s="635"/>
      <c r="EC13" s="671"/>
    </row>
    <row r="14" spans="2:143" ht="11.25" customHeight="1">
      <c r="B14" s="631" t="s">
        <v>244</v>
      </c>
      <c r="C14" s="632"/>
      <c r="D14" s="632"/>
      <c r="E14" s="632"/>
      <c r="F14" s="632"/>
      <c r="G14" s="632"/>
      <c r="H14" s="632"/>
      <c r="I14" s="632"/>
      <c r="J14" s="632"/>
      <c r="K14" s="632"/>
      <c r="L14" s="632"/>
      <c r="M14" s="632"/>
      <c r="N14" s="632"/>
      <c r="O14" s="632"/>
      <c r="P14" s="632"/>
      <c r="Q14" s="633"/>
      <c r="R14" s="634">
        <v>9243</v>
      </c>
      <c r="S14" s="635"/>
      <c r="T14" s="635"/>
      <c r="U14" s="635"/>
      <c r="V14" s="635"/>
      <c r="W14" s="635"/>
      <c r="X14" s="635"/>
      <c r="Y14" s="636"/>
      <c r="Z14" s="672">
        <v>0</v>
      </c>
      <c r="AA14" s="672"/>
      <c r="AB14" s="672"/>
      <c r="AC14" s="672"/>
      <c r="AD14" s="673">
        <v>9243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648773</v>
      </c>
      <c r="BH14" s="635"/>
      <c r="BI14" s="635"/>
      <c r="BJ14" s="635"/>
      <c r="BK14" s="635"/>
      <c r="BL14" s="635"/>
      <c r="BM14" s="635"/>
      <c r="BN14" s="636"/>
      <c r="BO14" s="672">
        <v>2.2000000000000002</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4181300</v>
      </c>
      <c r="CS14" s="635"/>
      <c r="CT14" s="635"/>
      <c r="CU14" s="635"/>
      <c r="CV14" s="635"/>
      <c r="CW14" s="635"/>
      <c r="CX14" s="635"/>
      <c r="CY14" s="636"/>
      <c r="CZ14" s="672">
        <v>5.9</v>
      </c>
      <c r="DA14" s="672"/>
      <c r="DB14" s="672"/>
      <c r="DC14" s="672"/>
      <c r="DD14" s="640">
        <v>1665062</v>
      </c>
      <c r="DE14" s="635"/>
      <c r="DF14" s="635"/>
      <c r="DG14" s="635"/>
      <c r="DH14" s="635"/>
      <c r="DI14" s="635"/>
      <c r="DJ14" s="635"/>
      <c r="DK14" s="635"/>
      <c r="DL14" s="635"/>
      <c r="DM14" s="635"/>
      <c r="DN14" s="635"/>
      <c r="DO14" s="635"/>
      <c r="DP14" s="636"/>
      <c r="DQ14" s="640">
        <v>2408647</v>
      </c>
      <c r="DR14" s="635"/>
      <c r="DS14" s="635"/>
      <c r="DT14" s="635"/>
      <c r="DU14" s="635"/>
      <c r="DV14" s="635"/>
      <c r="DW14" s="635"/>
      <c r="DX14" s="635"/>
      <c r="DY14" s="635"/>
      <c r="DZ14" s="635"/>
      <c r="EA14" s="635"/>
      <c r="EB14" s="635"/>
      <c r="EC14" s="671"/>
    </row>
    <row r="15" spans="2:143" ht="11.25" customHeight="1">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1041800</v>
      </c>
      <c r="BH15" s="635"/>
      <c r="BI15" s="635"/>
      <c r="BJ15" s="635"/>
      <c r="BK15" s="635"/>
      <c r="BL15" s="635"/>
      <c r="BM15" s="635"/>
      <c r="BN15" s="636"/>
      <c r="BO15" s="672">
        <v>3.5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9815030</v>
      </c>
      <c r="CS15" s="635"/>
      <c r="CT15" s="635"/>
      <c r="CU15" s="635"/>
      <c r="CV15" s="635"/>
      <c r="CW15" s="635"/>
      <c r="CX15" s="635"/>
      <c r="CY15" s="636"/>
      <c r="CZ15" s="672">
        <v>13.9</v>
      </c>
      <c r="DA15" s="672"/>
      <c r="DB15" s="672"/>
      <c r="DC15" s="672"/>
      <c r="DD15" s="640">
        <v>1691426</v>
      </c>
      <c r="DE15" s="635"/>
      <c r="DF15" s="635"/>
      <c r="DG15" s="635"/>
      <c r="DH15" s="635"/>
      <c r="DI15" s="635"/>
      <c r="DJ15" s="635"/>
      <c r="DK15" s="635"/>
      <c r="DL15" s="635"/>
      <c r="DM15" s="635"/>
      <c r="DN15" s="635"/>
      <c r="DO15" s="635"/>
      <c r="DP15" s="636"/>
      <c r="DQ15" s="640">
        <v>6838348</v>
      </c>
      <c r="DR15" s="635"/>
      <c r="DS15" s="635"/>
      <c r="DT15" s="635"/>
      <c r="DU15" s="635"/>
      <c r="DV15" s="635"/>
      <c r="DW15" s="635"/>
      <c r="DX15" s="635"/>
      <c r="DY15" s="635"/>
      <c r="DZ15" s="635"/>
      <c r="EA15" s="635"/>
      <c r="EB15" s="635"/>
      <c r="EC15" s="671"/>
    </row>
    <row r="16" spans="2:143" ht="11.25" customHeight="1">
      <c r="B16" s="631" t="s">
        <v>250</v>
      </c>
      <c r="C16" s="632"/>
      <c r="D16" s="632"/>
      <c r="E16" s="632"/>
      <c r="F16" s="632"/>
      <c r="G16" s="632"/>
      <c r="H16" s="632"/>
      <c r="I16" s="632"/>
      <c r="J16" s="632"/>
      <c r="K16" s="632"/>
      <c r="L16" s="632"/>
      <c r="M16" s="632"/>
      <c r="N16" s="632"/>
      <c r="O16" s="632"/>
      <c r="P16" s="632"/>
      <c r="Q16" s="633"/>
      <c r="R16" s="634">
        <v>106612</v>
      </c>
      <c r="S16" s="635"/>
      <c r="T16" s="635"/>
      <c r="U16" s="635"/>
      <c r="V16" s="635"/>
      <c r="W16" s="635"/>
      <c r="X16" s="635"/>
      <c r="Y16" s="636"/>
      <c r="Z16" s="672">
        <v>0.1</v>
      </c>
      <c r="AA16" s="672"/>
      <c r="AB16" s="672"/>
      <c r="AC16" s="672"/>
      <c r="AD16" s="673">
        <v>106612</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823352</v>
      </c>
      <c r="CS16" s="635"/>
      <c r="CT16" s="635"/>
      <c r="CU16" s="635"/>
      <c r="CV16" s="635"/>
      <c r="CW16" s="635"/>
      <c r="CX16" s="635"/>
      <c r="CY16" s="636"/>
      <c r="CZ16" s="672">
        <v>1.2</v>
      </c>
      <c r="DA16" s="672"/>
      <c r="DB16" s="672"/>
      <c r="DC16" s="672"/>
      <c r="DD16" s="640" t="s">
        <v>122</v>
      </c>
      <c r="DE16" s="635"/>
      <c r="DF16" s="635"/>
      <c r="DG16" s="635"/>
      <c r="DH16" s="635"/>
      <c r="DI16" s="635"/>
      <c r="DJ16" s="635"/>
      <c r="DK16" s="635"/>
      <c r="DL16" s="635"/>
      <c r="DM16" s="635"/>
      <c r="DN16" s="635"/>
      <c r="DO16" s="635"/>
      <c r="DP16" s="636"/>
      <c r="DQ16" s="640">
        <v>127325</v>
      </c>
      <c r="DR16" s="635"/>
      <c r="DS16" s="635"/>
      <c r="DT16" s="635"/>
      <c r="DU16" s="635"/>
      <c r="DV16" s="635"/>
      <c r="DW16" s="635"/>
      <c r="DX16" s="635"/>
      <c r="DY16" s="635"/>
      <c r="DZ16" s="635"/>
      <c r="EA16" s="635"/>
      <c r="EB16" s="635"/>
      <c r="EC16" s="671"/>
    </row>
    <row r="17" spans="2:133" ht="11.25" customHeight="1">
      <c r="B17" s="631" t="s">
        <v>253</v>
      </c>
      <c r="C17" s="632"/>
      <c r="D17" s="632"/>
      <c r="E17" s="632"/>
      <c r="F17" s="632"/>
      <c r="G17" s="632"/>
      <c r="H17" s="632"/>
      <c r="I17" s="632"/>
      <c r="J17" s="632"/>
      <c r="K17" s="632"/>
      <c r="L17" s="632"/>
      <c r="M17" s="632"/>
      <c r="N17" s="632"/>
      <c r="O17" s="632"/>
      <c r="P17" s="632"/>
      <c r="Q17" s="633"/>
      <c r="R17" s="634">
        <v>469351</v>
      </c>
      <c r="S17" s="635"/>
      <c r="T17" s="635"/>
      <c r="U17" s="635"/>
      <c r="V17" s="635"/>
      <c r="W17" s="635"/>
      <c r="X17" s="635"/>
      <c r="Y17" s="636"/>
      <c r="Z17" s="672">
        <v>0.6</v>
      </c>
      <c r="AA17" s="672"/>
      <c r="AB17" s="672"/>
      <c r="AC17" s="672"/>
      <c r="AD17" s="673">
        <v>469351</v>
      </c>
      <c r="AE17" s="673"/>
      <c r="AF17" s="673"/>
      <c r="AG17" s="673"/>
      <c r="AH17" s="673"/>
      <c r="AI17" s="673"/>
      <c r="AJ17" s="673"/>
      <c r="AK17" s="673"/>
      <c r="AL17" s="637">
        <v>1.1000000000000001</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5341998</v>
      </c>
      <c r="CS17" s="635"/>
      <c r="CT17" s="635"/>
      <c r="CU17" s="635"/>
      <c r="CV17" s="635"/>
      <c r="CW17" s="635"/>
      <c r="CX17" s="635"/>
      <c r="CY17" s="636"/>
      <c r="CZ17" s="672">
        <v>7.6</v>
      </c>
      <c r="DA17" s="672"/>
      <c r="DB17" s="672"/>
      <c r="DC17" s="672"/>
      <c r="DD17" s="640" t="s">
        <v>122</v>
      </c>
      <c r="DE17" s="635"/>
      <c r="DF17" s="635"/>
      <c r="DG17" s="635"/>
      <c r="DH17" s="635"/>
      <c r="DI17" s="635"/>
      <c r="DJ17" s="635"/>
      <c r="DK17" s="635"/>
      <c r="DL17" s="635"/>
      <c r="DM17" s="635"/>
      <c r="DN17" s="635"/>
      <c r="DO17" s="635"/>
      <c r="DP17" s="636"/>
      <c r="DQ17" s="640">
        <v>5304369</v>
      </c>
      <c r="DR17" s="635"/>
      <c r="DS17" s="635"/>
      <c r="DT17" s="635"/>
      <c r="DU17" s="635"/>
      <c r="DV17" s="635"/>
      <c r="DW17" s="635"/>
      <c r="DX17" s="635"/>
      <c r="DY17" s="635"/>
      <c r="DZ17" s="635"/>
      <c r="EA17" s="635"/>
      <c r="EB17" s="635"/>
      <c r="EC17" s="671"/>
    </row>
    <row r="18" spans="2:133" ht="11.25" customHeight="1">
      <c r="B18" s="631" t="s">
        <v>256</v>
      </c>
      <c r="C18" s="632"/>
      <c r="D18" s="632"/>
      <c r="E18" s="632"/>
      <c r="F18" s="632"/>
      <c r="G18" s="632"/>
      <c r="H18" s="632"/>
      <c r="I18" s="632"/>
      <c r="J18" s="632"/>
      <c r="K18" s="632"/>
      <c r="L18" s="632"/>
      <c r="M18" s="632"/>
      <c r="N18" s="632"/>
      <c r="O18" s="632"/>
      <c r="P18" s="632"/>
      <c r="Q18" s="633"/>
      <c r="R18" s="634">
        <v>269372</v>
      </c>
      <c r="S18" s="635"/>
      <c r="T18" s="635"/>
      <c r="U18" s="635"/>
      <c r="V18" s="635"/>
      <c r="W18" s="635"/>
      <c r="X18" s="635"/>
      <c r="Y18" s="636"/>
      <c r="Z18" s="672">
        <v>0.4</v>
      </c>
      <c r="AA18" s="672"/>
      <c r="AB18" s="672"/>
      <c r="AC18" s="672"/>
      <c r="AD18" s="673">
        <v>269372</v>
      </c>
      <c r="AE18" s="673"/>
      <c r="AF18" s="673"/>
      <c r="AG18" s="673"/>
      <c r="AH18" s="673"/>
      <c r="AI18" s="673"/>
      <c r="AJ18" s="673"/>
      <c r="AK18" s="673"/>
      <c r="AL18" s="637">
        <v>0.7</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c r="B19" s="631" t="s">
        <v>259</v>
      </c>
      <c r="C19" s="632"/>
      <c r="D19" s="632"/>
      <c r="E19" s="632"/>
      <c r="F19" s="632"/>
      <c r="G19" s="632"/>
      <c r="H19" s="632"/>
      <c r="I19" s="632"/>
      <c r="J19" s="632"/>
      <c r="K19" s="632"/>
      <c r="L19" s="632"/>
      <c r="M19" s="632"/>
      <c r="N19" s="632"/>
      <c r="O19" s="632"/>
      <c r="P19" s="632"/>
      <c r="Q19" s="633"/>
      <c r="R19" s="634">
        <v>202722</v>
      </c>
      <c r="S19" s="635"/>
      <c r="T19" s="635"/>
      <c r="U19" s="635"/>
      <c r="V19" s="635"/>
      <c r="W19" s="635"/>
      <c r="X19" s="635"/>
      <c r="Y19" s="636"/>
      <c r="Z19" s="672">
        <v>0.3</v>
      </c>
      <c r="AA19" s="672"/>
      <c r="AB19" s="672"/>
      <c r="AC19" s="672"/>
      <c r="AD19" s="673">
        <v>202722</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1511940</v>
      </c>
      <c r="BH19" s="635"/>
      <c r="BI19" s="635"/>
      <c r="BJ19" s="635"/>
      <c r="BK19" s="635"/>
      <c r="BL19" s="635"/>
      <c r="BM19" s="635"/>
      <c r="BN19" s="636"/>
      <c r="BO19" s="672">
        <v>5.0999999999999996</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1" t="s">
        <v>262</v>
      </c>
      <c r="C20" s="702"/>
      <c r="D20" s="702"/>
      <c r="E20" s="702"/>
      <c r="F20" s="702"/>
      <c r="G20" s="702"/>
      <c r="H20" s="702"/>
      <c r="I20" s="702"/>
      <c r="J20" s="702"/>
      <c r="K20" s="702"/>
      <c r="L20" s="702"/>
      <c r="M20" s="702"/>
      <c r="N20" s="702"/>
      <c r="O20" s="702"/>
      <c r="P20" s="702"/>
      <c r="Q20" s="703"/>
      <c r="R20" s="634">
        <v>66650</v>
      </c>
      <c r="S20" s="635"/>
      <c r="T20" s="635"/>
      <c r="U20" s="635"/>
      <c r="V20" s="635"/>
      <c r="W20" s="635"/>
      <c r="X20" s="635"/>
      <c r="Y20" s="636"/>
      <c r="Z20" s="672">
        <v>0.1</v>
      </c>
      <c r="AA20" s="672"/>
      <c r="AB20" s="672"/>
      <c r="AC20" s="672"/>
      <c r="AD20" s="673">
        <v>66650</v>
      </c>
      <c r="AE20" s="673"/>
      <c r="AF20" s="673"/>
      <c r="AG20" s="673"/>
      <c r="AH20" s="673"/>
      <c r="AI20" s="673"/>
      <c r="AJ20" s="673"/>
      <c r="AK20" s="673"/>
      <c r="AL20" s="637">
        <v>0.2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1511940</v>
      </c>
      <c r="BH20" s="635"/>
      <c r="BI20" s="635"/>
      <c r="BJ20" s="635"/>
      <c r="BK20" s="635"/>
      <c r="BL20" s="635"/>
      <c r="BM20" s="635"/>
      <c r="BN20" s="636"/>
      <c r="BO20" s="672">
        <v>5.0999999999999996</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70454399</v>
      </c>
      <c r="CS20" s="635"/>
      <c r="CT20" s="635"/>
      <c r="CU20" s="635"/>
      <c r="CV20" s="635"/>
      <c r="CW20" s="635"/>
      <c r="CX20" s="635"/>
      <c r="CY20" s="636"/>
      <c r="CZ20" s="672">
        <v>100</v>
      </c>
      <c r="DA20" s="672"/>
      <c r="DB20" s="672"/>
      <c r="DC20" s="672"/>
      <c r="DD20" s="640">
        <v>8394663</v>
      </c>
      <c r="DE20" s="635"/>
      <c r="DF20" s="635"/>
      <c r="DG20" s="635"/>
      <c r="DH20" s="635"/>
      <c r="DI20" s="635"/>
      <c r="DJ20" s="635"/>
      <c r="DK20" s="635"/>
      <c r="DL20" s="635"/>
      <c r="DM20" s="635"/>
      <c r="DN20" s="635"/>
      <c r="DO20" s="635"/>
      <c r="DP20" s="636"/>
      <c r="DQ20" s="640">
        <v>46332394</v>
      </c>
      <c r="DR20" s="635"/>
      <c r="DS20" s="635"/>
      <c r="DT20" s="635"/>
      <c r="DU20" s="635"/>
      <c r="DV20" s="635"/>
      <c r="DW20" s="635"/>
      <c r="DX20" s="635"/>
      <c r="DY20" s="635"/>
      <c r="DZ20" s="635"/>
      <c r="EA20" s="635"/>
      <c r="EB20" s="635"/>
      <c r="EC20" s="671"/>
    </row>
    <row r="21" spans="2:133" ht="11.25" customHeight="1">
      <c r="B21" s="631" t="s">
        <v>265</v>
      </c>
      <c r="C21" s="632"/>
      <c r="D21" s="632"/>
      <c r="E21" s="632"/>
      <c r="F21" s="632"/>
      <c r="G21" s="632"/>
      <c r="H21" s="632"/>
      <c r="I21" s="632"/>
      <c r="J21" s="632"/>
      <c r="K21" s="632"/>
      <c r="L21" s="632"/>
      <c r="M21" s="632"/>
      <c r="N21" s="632"/>
      <c r="O21" s="632"/>
      <c r="P21" s="632"/>
      <c r="Q21" s="633"/>
      <c r="R21" s="634">
        <v>7350376</v>
      </c>
      <c r="S21" s="635"/>
      <c r="T21" s="635"/>
      <c r="U21" s="635"/>
      <c r="V21" s="635"/>
      <c r="W21" s="635"/>
      <c r="X21" s="635"/>
      <c r="Y21" s="636"/>
      <c r="Z21" s="672">
        <v>9.9</v>
      </c>
      <c r="AA21" s="672"/>
      <c r="AB21" s="672"/>
      <c r="AC21" s="672"/>
      <c r="AD21" s="673">
        <v>6607206</v>
      </c>
      <c r="AE21" s="673"/>
      <c r="AF21" s="673"/>
      <c r="AG21" s="673"/>
      <c r="AH21" s="673"/>
      <c r="AI21" s="673"/>
      <c r="AJ21" s="673"/>
      <c r="AK21" s="673"/>
      <c r="AL21" s="637">
        <v>16.100000000000001</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267</v>
      </c>
      <c r="C22" s="632"/>
      <c r="D22" s="632"/>
      <c r="E22" s="632"/>
      <c r="F22" s="632"/>
      <c r="G22" s="632"/>
      <c r="H22" s="632"/>
      <c r="I22" s="632"/>
      <c r="J22" s="632"/>
      <c r="K22" s="632"/>
      <c r="L22" s="632"/>
      <c r="M22" s="632"/>
      <c r="N22" s="632"/>
      <c r="O22" s="632"/>
      <c r="P22" s="632"/>
      <c r="Q22" s="633"/>
      <c r="R22" s="634">
        <v>6607206</v>
      </c>
      <c r="S22" s="635"/>
      <c r="T22" s="635"/>
      <c r="U22" s="635"/>
      <c r="V22" s="635"/>
      <c r="W22" s="635"/>
      <c r="X22" s="635"/>
      <c r="Y22" s="636"/>
      <c r="Z22" s="672">
        <v>8.9</v>
      </c>
      <c r="AA22" s="672"/>
      <c r="AB22" s="672"/>
      <c r="AC22" s="672"/>
      <c r="AD22" s="673">
        <v>6607206</v>
      </c>
      <c r="AE22" s="673"/>
      <c r="AF22" s="673"/>
      <c r="AG22" s="673"/>
      <c r="AH22" s="673"/>
      <c r="AI22" s="673"/>
      <c r="AJ22" s="673"/>
      <c r="AK22" s="673"/>
      <c r="AL22" s="637">
        <v>16.100000000000001</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270</v>
      </c>
      <c r="C23" s="632"/>
      <c r="D23" s="632"/>
      <c r="E23" s="632"/>
      <c r="F23" s="632"/>
      <c r="G23" s="632"/>
      <c r="H23" s="632"/>
      <c r="I23" s="632"/>
      <c r="J23" s="632"/>
      <c r="K23" s="632"/>
      <c r="L23" s="632"/>
      <c r="M23" s="632"/>
      <c r="N23" s="632"/>
      <c r="O23" s="632"/>
      <c r="P23" s="632"/>
      <c r="Q23" s="633"/>
      <c r="R23" s="634">
        <v>743170</v>
      </c>
      <c r="S23" s="635"/>
      <c r="T23" s="635"/>
      <c r="U23" s="635"/>
      <c r="V23" s="635"/>
      <c r="W23" s="635"/>
      <c r="X23" s="635"/>
      <c r="Y23" s="636"/>
      <c r="Z23" s="672">
        <v>1</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1511940</v>
      </c>
      <c r="BH23" s="635"/>
      <c r="BI23" s="635"/>
      <c r="BJ23" s="635"/>
      <c r="BK23" s="635"/>
      <c r="BL23" s="635"/>
      <c r="BM23" s="635"/>
      <c r="BN23" s="636"/>
      <c r="BO23" s="672">
        <v>5.0999999999999996</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31313568</v>
      </c>
      <c r="CS24" s="690"/>
      <c r="CT24" s="690"/>
      <c r="CU24" s="690"/>
      <c r="CV24" s="690"/>
      <c r="CW24" s="690"/>
      <c r="CX24" s="690"/>
      <c r="CY24" s="715"/>
      <c r="CZ24" s="716">
        <v>44.4</v>
      </c>
      <c r="DA24" s="698"/>
      <c r="DB24" s="698"/>
      <c r="DC24" s="718"/>
      <c r="DD24" s="714">
        <v>20632110</v>
      </c>
      <c r="DE24" s="690"/>
      <c r="DF24" s="690"/>
      <c r="DG24" s="690"/>
      <c r="DH24" s="690"/>
      <c r="DI24" s="690"/>
      <c r="DJ24" s="690"/>
      <c r="DK24" s="715"/>
      <c r="DL24" s="714">
        <v>19164560</v>
      </c>
      <c r="DM24" s="690"/>
      <c r="DN24" s="690"/>
      <c r="DO24" s="690"/>
      <c r="DP24" s="690"/>
      <c r="DQ24" s="690"/>
      <c r="DR24" s="690"/>
      <c r="DS24" s="690"/>
      <c r="DT24" s="690"/>
      <c r="DU24" s="690"/>
      <c r="DV24" s="715"/>
      <c r="DW24" s="716">
        <v>46.1</v>
      </c>
      <c r="DX24" s="698"/>
      <c r="DY24" s="698"/>
      <c r="DZ24" s="698"/>
      <c r="EA24" s="698"/>
      <c r="EB24" s="698"/>
      <c r="EC24" s="717"/>
    </row>
    <row r="25" spans="2:133" ht="11.25" customHeight="1">
      <c r="B25" s="631" t="s">
        <v>280</v>
      </c>
      <c r="C25" s="632"/>
      <c r="D25" s="632"/>
      <c r="E25" s="632"/>
      <c r="F25" s="632"/>
      <c r="G25" s="632"/>
      <c r="H25" s="632"/>
      <c r="I25" s="632"/>
      <c r="J25" s="632"/>
      <c r="K25" s="632"/>
      <c r="L25" s="632"/>
      <c r="M25" s="632"/>
      <c r="N25" s="632"/>
      <c r="O25" s="632"/>
      <c r="P25" s="632"/>
      <c r="Q25" s="633"/>
      <c r="R25" s="634">
        <v>43212472</v>
      </c>
      <c r="S25" s="635"/>
      <c r="T25" s="635"/>
      <c r="U25" s="635"/>
      <c r="V25" s="635"/>
      <c r="W25" s="635"/>
      <c r="X25" s="635"/>
      <c r="Y25" s="636"/>
      <c r="Z25" s="672">
        <v>58.4</v>
      </c>
      <c r="AA25" s="672"/>
      <c r="AB25" s="672"/>
      <c r="AC25" s="672"/>
      <c r="AD25" s="673">
        <v>40957362</v>
      </c>
      <c r="AE25" s="673"/>
      <c r="AF25" s="673"/>
      <c r="AG25" s="673"/>
      <c r="AH25" s="673"/>
      <c r="AI25" s="673"/>
      <c r="AJ25" s="673"/>
      <c r="AK25" s="673"/>
      <c r="AL25" s="637">
        <v>99.5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10930448</v>
      </c>
      <c r="CS25" s="647"/>
      <c r="CT25" s="647"/>
      <c r="CU25" s="647"/>
      <c r="CV25" s="647"/>
      <c r="CW25" s="647"/>
      <c r="CX25" s="647"/>
      <c r="CY25" s="648"/>
      <c r="CZ25" s="637">
        <v>15.5</v>
      </c>
      <c r="DA25" s="649"/>
      <c r="DB25" s="649"/>
      <c r="DC25" s="650"/>
      <c r="DD25" s="640">
        <v>10025663</v>
      </c>
      <c r="DE25" s="647"/>
      <c r="DF25" s="647"/>
      <c r="DG25" s="647"/>
      <c r="DH25" s="647"/>
      <c r="DI25" s="647"/>
      <c r="DJ25" s="647"/>
      <c r="DK25" s="648"/>
      <c r="DL25" s="640">
        <v>9803857</v>
      </c>
      <c r="DM25" s="647"/>
      <c r="DN25" s="647"/>
      <c r="DO25" s="647"/>
      <c r="DP25" s="647"/>
      <c r="DQ25" s="647"/>
      <c r="DR25" s="647"/>
      <c r="DS25" s="647"/>
      <c r="DT25" s="647"/>
      <c r="DU25" s="647"/>
      <c r="DV25" s="648"/>
      <c r="DW25" s="637">
        <v>23.6</v>
      </c>
      <c r="DX25" s="649"/>
      <c r="DY25" s="649"/>
      <c r="DZ25" s="649"/>
      <c r="EA25" s="649"/>
      <c r="EB25" s="649"/>
      <c r="EC25" s="661"/>
    </row>
    <row r="26" spans="2:133" ht="11.25" customHeight="1">
      <c r="B26" s="631" t="s">
        <v>283</v>
      </c>
      <c r="C26" s="632"/>
      <c r="D26" s="632"/>
      <c r="E26" s="632"/>
      <c r="F26" s="632"/>
      <c r="G26" s="632"/>
      <c r="H26" s="632"/>
      <c r="I26" s="632"/>
      <c r="J26" s="632"/>
      <c r="K26" s="632"/>
      <c r="L26" s="632"/>
      <c r="M26" s="632"/>
      <c r="N26" s="632"/>
      <c r="O26" s="632"/>
      <c r="P26" s="632"/>
      <c r="Q26" s="633"/>
      <c r="R26" s="634">
        <v>31172</v>
      </c>
      <c r="S26" s="635"/>
      <c r="T26" s="635"/>
      <c r="U26" s="635"/>
      <c r="V26" s="635"/>
      <c r="W26" s="635"/>
      <c r="X26" s="635"/>
      <c r="Y26" s="636"/>
      <c r="Z26" s="672">
        <v>0</v>
      </c>
      <c r="AA26" s="672"/>
      <c r="AB26" s="672"/>
      <c r="AC26" s="672"/>
      <c r="AD26" s="673">
        <v>31172</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6684132</v>
      </c>
      <c r="CS26" s="635"/>
      <c r="CT26" s="635"/>
      <c r="CU26" s="635"/>
      <c r="CV26" s="635"/>
      <c r="CW26" s="635"/>
      <c r="CX26" s="635"/>
      <c r="CY26" s="636"/>
      <c r="CZ26" s="637">
        <v>9.5</v>
      </c>
      <c r="DA26" s="649"/>
      <c r="DB26" s="649"/>
      <c r="DC26" s="650"/>
      <c r="DD26" s="640">
        <v>6069257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286</v>
      </c>
      <c r="C27" s="632"/>
      <c r="D27" s="632"/>
      <c r="E27" s="632"/>
      <c r="F27" s="632"/>
      <c r="G27" s="632"/>
      <c r="H27" s="632"/>
      <c r="I27" s="632"/>
      <c r="J27" s="632"/>
      <c r="K27" s="632"/>
      <c r="L27" s="632"/>
      <c r="M27" s="632"/>
      <c r="N27" s="632"/>
      <c r="O27" s="632"/>
      <c r="P27" s="632"/>
      <c r="Q27" s="633"/>
      <c r="R27" s="634">
        <v>416891</v>
      </c>
      <c r="S27" s="635"/>
      <c r="T27" s="635"/>
      <c r="U27" s="635"/>
      <c r="V27" s="635"/>
      <c r="W27" s="635"/>
      <c r="X27" s="635"/>
      <c r="Y27" s="636"/>
      <c r="Z27" s="672">
        <v>0.6</v>
      </c>
      <c r="AA27" s="672"/>
      <c r="AB27" s="672"/>
      <c r="AC27" s="672"/>
      <c r="AD27" s="673">
        <v>270</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29521925</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15041122</v>
      </c>
      <c r="CS27" s="647"/>
      <c r="CT27" s="647"/>
      <c r="CU27" s="647"/>
      <c r="CV27" s="647"/>
      <c r="CW27" s="647"/>
      <c r="CX27" s="647"/>
      <c r="CY27" s="648"/>
      <c r="CZ27" s="637">
        <v>21.3</v>
      </c>
      <c r="DA27" s="649"/>
      <c r="DB27" s="649"/>
      <c r="DC27" s="650"/>
      <c r="DD27" s="640">
        <v>5302078</v>
      </c>
      <c r="DE27" s="647"/>
      <c r="DF27" s="647"/>
      <c r="DG27" s="647"/>
      <c r="DH27" s="647"/>
      <c r="DI27" s="647"/>
      <c r="DJ27" s="647"/>
      <c r="DK27" s="648"/>
      <c r="DL27" s="640">
        <v>4056334</v>
      </c>
      <c r="DM27" s="647"/>
      <c r="DN27" s="647"/>
      <c r="DO27" s="647"/>
      <c r="DP27" s="647"/>
      <c r="DQ27" s="647"/>
      <c r="DR27" s="647"/>
      <c r="DS27" s="647"/>
      <c r="DT27" s="647"/>
      <c r="DU27" s="647"/>
      <c r="DV27" s="648"/>
      <c r="DW27" s="637">
        <v>9.8000000000000007</v>
      </c>
      <c r="DX27" s="649"/>
      <c r="DY27" s="649"/>
      <c r="DZ27" s="649"/>
      <c r="EA27" s="649"/>
      <c r="EB27" s="649"/>
      <c r="EC27" s="661"/>
    </row>
    <row r="28" spans="2:133" ht="11.25" customHeight="1">
      <c r="B28" s="631" t="s">
        <v>289</v>
      </c>
      <c r="C28" s="632"/>
      <c r="D28" s="632"/>
      <c r="E28" s="632"/>
      <c r="F28" s="632"/>
      <c r="G28" s="632"/>
      <c r="H28" s="632"/>
      <c r="I28" s="632"/>
      <c r="J28" s="632"/>
      <c r="K28" s="632"/>
      <c r="L28" s="632"/>
      <c r="M28" s="632"/>
      <c r="N28" s="632"/>
      <c r="O28" s="632"/>
      <c r="P28" s="632"/>
      <c r="Q28" s="633"/>
      <c r="R28" s="634">
        <v>411066</v>
      </c>
      <c r="S28" s="635"/>
      <c r="T28" s="635"/>
      <c r="U28" s="635"/>
      <c r="V28" s="635"/>
      <c r="W28" s="635"/>
      <c r="X28" s="635"/>
      <c r="Y28" s="636"/>
      <c r="Z28" s="672">
        <v>0.6</v>
      </c>
      <c r="AA28" s="672"/>
      <c r="AB28" s="672"/>
      <c r="AC28" s="672"/>
      <c r="AD28" s="673">
        <v>115433</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5341998</v>
      </c>
      <c r="CS28" s="635"/>
      <c r="CT28" s="635"/>
      <c r="CU28" s="635"/>
      <c r="CV28" s="635"/>
      <c r="CW28" s="635"/>
      <c r="CX28" s="635"/>
      <c r="CY28" s="636"/>
      <c r="CZ28" s="637">
        <v>7.6</v>
      </c>
      <c r="DA28" s="649"/>
      <c r="DB28" s="649"/>
      <c r="DC28" s="650"/>
      <c r="DD28" s="640">
        <v>5304369</v>
      </c>
      <c r="DE28" s="635"/>
      <c r="DF28" s="635"/>
      <c r="DG28" s="635"/>
      <c r="DH28" s="635"/>
      <c r="DI28" s="635"/>
      <c r="DJ28" s="635"/>
      <c r="DK28" s="636"/>
      <c r="DL28" s="640">
        <v>5304369</v>
      </c>
      <c r="DM28" s="635"/>
      <c r="DN28" s="635"/>
      <c r="DO28" s="635"/>
      <c r="DP28" s="635"/>
      <c r="DQ28" s="635"/>
      <c r="DR28" s="635"/>
      <c r="DS28" s="635"/>
      <c r="DT28" s="635"/>
      <c r="DU28" s="635"/>
      <c r="DV28" s="636"/>
      <c r="DW28" s="637">
        <v>12.8</v>
      </c>
      <c r="DX28" s="649"/>
      <c r="DY28" s="649"/>
      <c r="DZ28" s="649"/>
      <c r="EA28" s="649"/>
      <c r="EB28" s="649"/>
      <c r="EC28" s="661"/>
    </row>
    <row r="29" spans="2:133" ht="11.25" customHeight="1">
      <c r="B29" s="631" t="s">
        <v>291</v>
      </c>
      <c r="C29" s="632"/>
      <c r="D29" s="632"/>
      <c r="E29" s="632"/>
      <c r="F29" s="632"/>
      <c r="G29" s="632"/>
      <c r="H29" s="632"/>
      <c r="I29" s="632"/>
      <c r="J29" s="632"/>
      <c r="K29" s="632"/>
      <c r="L29" s="632"/>
      <c r="M29" s="632"/>
      <c r="N29" s="632"/>
      <c r="O29" s="632"/>
      <c r="P29" s="632"/>
      <c r="Q29" s="633"/>
      <c r="R29" s="634">
        <v>320783</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5341947</v>
      </c>
      <c r="CS29" s="647"/>
      <c r="CT29" s="647"/>
      <c r="CU29" s="647"/>
      <c r="CV29" s="647"/>
      <c r="CW29" s="647"/>
      <c r="CX29" s="647"/>
      <c r="CY29" s="648"/>
      <c r="CZ29" s="637">
        <v>7.6</v>
      </c>
      <c r="DA29" s="649"/>
      <c r="DB29" s="649"/>
      <c r="DC29" s="650"/>
      <c r="DD29" s="640">
        <v>5304318</v>
      </c>
      <c r="DE29" s="647"/>
      <c r="DF29" s="647"/>
      <c r="DG29" s="647"/>
      <c r="DH29" s="647"/>
      <c r="DI29" s="647"/>
      <c r="DJ29" s="647"/>
      <c r="DK29" s="648"/>
      <c r="DL29" s="640">
        <v>5304318</v>
      </c>
      <c r="DM29" s="647"/>
      <c r="DN29" s="647"/>
      <c r="DO29" s="647"/>
      <c r="DP29" s="647"/>
      <c r="DQ29" s="647"/>
      <c r="DR29" s="647"/>
      <c r="DS29" s="647"/>
      <c r="DT29" s="647"/>
      <c r="DU29" s="647"/>
      <c r="DV29" s="648"/>
      <c r="DW29" s="637">
        <v>12.8</v>
      </c>
      <c r="DX29" s="649"/>
      <c r="DY29" s="649"/>
      <c r="DZ29" s="649"/>
      <c r="EA29" s="649"/>
      <c r="EB29" s="649"/>
      <c r="EC29" s="661"/>
    </row>
    <row r="30" spans="2:133" ht="11.25" customHeight="1">
      <c r="B30" s="631" t="s">
        <v>293</v>
      </c>
      <c r="C30" s="632"/>
      <c r="D30" s="632"/>
      <c r="E30" s="632"/>
      <c r="F30" s="632"/>
      <c r="G30" s="632"/>
      <c r="H30" s="632"/>
      <c r="I30" s="632"/>
      <c r="J30" s="632"/>
      <c r="K30" s="632"/>
      <c r="L30" s="632"/>
      <c r="M30" s="632"/>
      <c r="N30" s="632"/>
      <c r="O30" s="632"/>
      <c r="P30" s="632"/>
      <c r="Q30" s="633"/>
      <c r="R30" s="634">
        <v>11467549</v>
      </c>
      <c r="S30" s="635"/>
      <c r="T30" s="635"/>
      <c r="U30" s="635"/>
      <c r="V30" s="635"/>
      <c r="W30" s="635"/>
      <c r="X30" s="635"/>
      <c r="Y30" s="636"/>
      <c r="Z30" s="672">
        <v>15.5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5193919</v>
      </c>
      <c r="CS30" s="635"/>
      <c r="CT30" s="635"/>
      <c r="CU30" s="635"/>
      <c r="CV30" s="635"/>
      <c r="CW30" s="635"/>
      <c r="CX30" s="635"/>
      <c r="CY30" s="636"/>
      <c r="CZ30" s="637">
        <v>7.4</v>
      </c>
      <c r="DA30" s="649"/>
      <c r="DB30" s="649"/>
      <c r="DC30" s="650"/>
      <c r="DD30" s="640">
        <v>5158911</v>
      </c>
      <c r="DE30" s="635"/>
      <c r="DF30" s="635"/>
      <c r="DG30" s="635"/>
      <c r="DH30" s="635"/>
      <c r="DI30" s="635"/>
      <c r="DJ30" s="635"/>
      <c r="DK30" s="636"/>
      <c r="DL30" s="640">
        <v>5158911</v>
      </c>
      <c r="DM30" s="635"/>
      <c r="DN30" s="635"/>
      <c r="DO30" s="635"/>
      <c r="DP30" s="635"/>
      <c r="DQ30" s="635"/>
      <c r="DR30" s="635"/>
      <c r="DS30" s="635"/>
      <c r="DT30" s="635"/>
      <c r="DU30" s="635"/>
      <c r="DV30" s="636"/>
      <c r="DW30" s="637">
        <v>12.4</v>
      </c>
      <c r="DX30" s="649"/>
      <c r="DY30" s="649"/>
      <c r="DZ30" s="649"/>
      <c r="EA30" s="649"/>
      <c r="EB30" s="649"/>
      <c r="EC30" s="661"/>
    </row>
    <row r="31" spans="2:133" ht="11.25" customHeight="1">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98.7</v>
      </c>
      <c r="BN31" s="697"/>
      <c r="BO31" s="697"/>
      <c r="BP31" s="697"/>
      <c r="BQ31" s="699"/>
      <c r="BR31" s="696">
        <v>99.5</v>
      </c>
      <c r="BS31" s="697"/>
      <c r="BT31" s="697"/>
      <c r="BU31" s="697"/>
      <c r="BV31" s="697"/>
      <c r="BW31" s="697"/>
      <c r="BX31" s="698">
        <v>98.6</v>
      </c>
      <c r="BY31" s="697"/>
      <c r="BZ31" s="697"/>
      <c r="CA31" s="697"/>
      <c r="CB31" s="699"/>
      <c r="CD31" s="655"/>
      <c r="CE31" s="656"/>
      <c r="CF31" s="631" t="s">
        <v>300</v>
      </c>
      <c r="CG31" s="632"/>
      <c r="CH31" s="632"/>
      <c r="CI31" s="632"/>
      <c r="CJ31" s="632"/>
      <c r="CK31" s="632"/>
      <c r="CL31" s="632"/>
      <c r="CM31" s="632"/>
      <c r="CN31" s="632"/>
      <c r="CO31" s="632"/>
      <c r="CP31" s="632"/>
      <c r="CQ31" s="633"/>
      <c r="CR31" s="634">
        <v>148028</v>
      </c>
      <c r="CS31" s="647"/>
      <c r="CT31" s="647"/>
      <c r="CU31" s="647"/>
      <c r="CV31" s="647"/>
      <c r="CW31" s="647"/>
      <c r="CX31" s="647"/>
      <c r="CY31" s="648"/>
      <c r="CZ31" s="637">
        <v>0.2</v>
      </c>
      <c r="DA31" s="649"/>
      <c r="DB31" s="649"/>
      <c r="DC31" s="650"/>
      <c r="DD31" s="640">
        <v>145407</v>
      </c>
      <c r="DE31" s="647"/>
      <c r="DF31" s="647"/>
      <c r="DG31" s="647"/>
      <c r="DH31" s="647"/>
      <c r="DI31" s="647"/>
      <c r="DJ31" s="647"/>
      <c r="DK31" s="648"/>
      <c r="DL31" s="640">
        <v>145407</v>
      </c>
      <c r="DM31" s="647"/>
      <c r="DN31" s="647"/>
      <c r="DO31" s="647"/>
      <c r="DP31" s="647"/>
      <c r="DQ31" s="647"/>
      <c r="DR31" s="647"/>
      <c r="DS31" s="647"/>
      <c r="DT31" s="647"/>
      <c r="DU31" s="647"/>
      <c r="DV31" s="648"/>
      <c r="DW31" s="637">
        <v>0.4</v>
      </c>
      <c r="DX31" s="649"/>
      <c r="DY31" s="649"/>
      <c r="DZ31" s="649"/>
      <c r="EA31" s="649"/>
      <c r="EB31" s="649"/>
      <c r="EC31" s="661"/>
    </row>
    <row r="32" spans="2:133" ht="11.25" customHeight="1">
      <c r="B32" s="631" t="s">
        <v>301</v>
      </c>
      <c r="C32" s="632"/>
      <c r="D32" s="632"/>
      <c r="E32" s="632"/>
      <c r="F32" s="632"/>
      <c r="G32" s="632"/>
      <c r="H32" s="632"/>
      <c r="I32" s="632"/>
      <c r="J32" s="632"/>
      <c r="K32" s="632"/>
      <c r="L32" s="632"/>
      <c r="M32" s="632"/>
      <c r="N32" s="632"/>
      <c r="O32" s="632"/>
      <c r="P32" s="632"/>
      <c r="Q32" s="633"/>
      <c r="R32" s="634">
        <v>4267701</v>
      </c>
      <c r="S32" s="635"/>
      <c r="T32" s="635"/>
      <c r="U32" s="635"/>
      <c r="V32" s="635"/>
      <c r="W32" s="635"/>
      <c r="X32" s="635"/>
      <c r="Y32" s="636"/>
      <c r="Z32" s="672">
        <v>5.8</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98</v>
      </c>
      <c r="BN32" s="647"/>
      <c r="BO32" s="647"/>
      <c r="BP32" s="647"/>
      <c r="BQ32" s="670"/>
      <c r="BR32" s="700">
        <v>99.3</v>
      </c>
      <c r="BS32" s="647"/>
      <c r="BT32" s="647"/>
      <c r="BU32" s="647"/>
      <c r="BV32" s="647"/>
      <c r="BW32" s="647"/>
      <c r="BX32" s="638">
        <v>97.8</v>
      </c>
      <c r="BY32" s="647"/>
      <c r="BZ32" s="647"/>
      <c r="CA32" s="647"/>
      <c r="CB32" s="670"/>
      <c r="CD32" s="657"/>
      <c r="CE32" s="658"/>
      <c r="CF32" s="631" t="s">
        <v>304</v>
      </c>
      <c r="CG32" s="632"/>
      <c r="CH32" s="632"/>
      <c r="CI32" s="632"/>
      <c r="CJ32" s="632"/>
      <c r="CK32" s="632"/>
      <c r="CL32" s="632"/>
      <c r="CM32" s="632"/>
      <c r="CN32" s="632"/>
      <c r="CO32" s="632"/>
      <c r="CP32" s="632"/>
      <c r="CQ32" s="633"/>
      <c r="CR32" s="634">
        <v>51</v>
      </c>
      <c r="CS32" s="635"/>
      <c r="CT32" s="635"/>
      <c r="CU32" s="635"/>
      <c r="CV32" s="635"/>
      <c r="CW32" s="635"/>
      <c r="CX32" s="635"/>
      <c r="CY32" s="636"/>
      <c r="CZ32" s="637">
        <v>0</v>
      </c>
      <c r="DA32" s="649"/>
      <c r="DB32" s="649"/>
      <c r="DC32" s="650"/>
      <c r="DD32" s="640">
        <v>51</v>
      </c>
      <c r="DE32" s="635"/>
      <c r="DF32" s="635"/>
      <c r="DG32" s="635"/>
      <c r="DH32" s="635"/>
      <c r="DI32" s="635"/>
      <c r="DJ32" s="635"/>
      <c r="DK32" s="636"/>
      <c r="DL32" s="640">
        <v>51</v>
      </c>
      <c r="DM32" s="635"/>
      <c r="DN32" s="635"/>
      <c r="DO32" s="635"/>
      <c r="DP32" s="635"/>
      <c r="DQ32" s="635"/>
      <c r="DR32" s="635"/>
      <c r="DS32" s="635"/>
      <c r="DT32" s="635"/>
      <c r="DU32" s="635"/>
      <c r="DV32" s="636"/>
      <c r="DW32" s="637">
        <v>0</v>
      </c>
      <c r="DX32" s="649"/>
      <c r="DY32" s="649"/>
      <c r="DZ32" s="649"/>
      <c r="EA32" s="649"/>
      <c r="EB32" s="649"/>
      <c r="EC32" s="661"/>
    </row>
    <row r="33" spans="2:133" ht="11.25" customHeight="1">
      <c r="B33" s="631" t="s">
        <v>305</v>
      </c>
      <c r="C33" s="632"/>
      <c r="D33" s="632"/>
      <c r="E33" s="632"/>
      <c r="F33" s="632"/>
      <c r="G33" s="632"/>
      <c r="H33" s="632"/>
      <c r="I33" s="632"/>
      <c r="J33" s="632"/>
      <c r="K33" s="632"/>
      <c r="L33" s="632"/>
      <c r="M33" s="632"/>
      <c r="N33" s="632"/>
      <c r="O33" s="632"/>
      <c r="P33" s="632"/>
      <c r="Q33" s="633"/>
      <c r="R33" s="634">
        <v>80469</v>
      </c>
      <c r="S33" s="635"/>
      <c r="T33" s="635"/>
      <c r="U33" s="635"/>
      <c r="V33" s="635"/>
      <c r="W33" s="635"/>
      <c r="X33" s="635"/>
      <c r="Y33" s="636"/>
      <c r="Z33" s="672">
        <v>0.1</v>
      </c>
      <c r="AA33" s="672"/>
      <c r="AB33" s="672"/>
      <c r="AC33" s="672"/>
      <c r="AD33" s="673">
        <v>39503</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99.7</v>
      </c>
      <c r="BH33" s="619"/>
      <c r="BI33" s="619"/>
      <c r="BJ33" s="619"/>
      <c r="BK33" s="619"/>
      <c r="BL33" s="619"/>
      <c r="BM33" s="665">
        <v>99.2</v>
      </c>
      <c r="BN33" s="619"/>
      <c r="BO33" s="619"/>
      <c r="BP33" s="619"/>
      <c r="BQ33" s="682"/>
      <c r="BR33" s="695">
        <v>99.7</v>
      </c>
      <c r="BS33" s="619"/>
      <c r="BT33" s="619"/>
      <c r="BU33" s="619"/>
      <c r="BV33" s="619"/>
      <c r="BW33" s="619"/>
      <c r="BX33" s="665">
        <v>99.2</v>
      </c>
      <c r="BY33" s="619"/>
      <c r="BZ33" s="619"/>
      <c r="CA33" s="619"/>
      <c r="CB33" s="682"/>
      <c r="CD33" s="631" t="s">
        <v>307</v>
      </c>
      <c r="CE33" s="632"/>
      <c r="CF33" s="632"/>
      <c r="CG33" s="632"/>
      <c r="CH33" s="632"/>
      <c r="CI33" s="632"/>
      <c r="CJ33" s="632"/>
      <c r="CK33" s="632"/>
      <c r="CL33" s="632"/>
      <c r="CM33" s="632"/>
      <c r="CN33" s="632"/>
      <c r="CO33" s="632"/>
      <c r="CP33" s="632"/>
      <c r="CQ33" s="633"/>
      <c r="CR33" s="634">
        <v>29922816</v>
      </c>
      <c r="CS33" s="647"/>
      <c r="CT33" s="647"/>
      <c r="CU33" s="647"/>
      <c r="CV33" s="647"/>
      <c r="CW33" s="647"/>
      <c r="CX33" s="647"/>
      <c r="CY33" s="648"/>
      <c r="CZ33" s="637">
        <v>42.5</v>
      </c>
      <c r="DA33" s="649"/>
      <c r="DB33" s="649"/>
      <c r="DC33" s="650"/>
      <c r="DD33" s="640">
        <v>22779837</v>
      </c>
      <c r="DE33" s="647"/>
      <c r="DF33" s="647"/>
      <c r="DG33" s="647"/>
      <c r="DH33" s="647"/>
      <c r="DI33" s="647"/>
      <c r="DJ33" s="647"/>
      <c r="DK33" s="648"/>
      <c r="DL33" s="640">
        <v>17136047</v>
      </c>
      <c r="DM33" s="647"/>
      <c r="DN33" s="647"/>
      <c r="DO33" s="647"/>
      <c r="DP33" s="647"/>
      <c r="DQ33" s="647"/>
      <c r="DR33" s="647"/>
      <c r="DS33" s="647"/>
      <c r="DT33" s="647"/>
      <c r="DU33" s="647"/>
      <c r="DV33" s="648"/>
      <c r="DW33" s="637">
        <v>41.3</v>
      </c>
      <c r="DX33" s="649"/>
      <c r="DY33" s="649"/>
      <c r="DZ33" s="649"/>
      <c r="EA33" s="649"/>
      <c r="EB33" s="649"/>
      <c r="EC33" s="661"/>
    </row>
    <row r="34" spans="2:133" ht="11.25" customHeight="1">
      <c r="B34" s="631" t="s">
        <v>308</v>
      </c>
      <c r="C34" s="632"/>
      <c r="D34" s="632"/>
      <c r="E34" s="632"/>
      <c r="F34" s="632"/>
      <c r="G34" s="632"/>
      <c r="H34" s="632"/>
      <c r="I34" s="632"/>
      <c r="J34" s="632"/>
      <c r="K34" s="632"/>
      <c r="L34" s="632"/>
      <c r="M34" s="632"/>
      <c r="N34" s="632"/>
      <c r="O34" s="632"/>
      <c r="P34" s="632"/>
      <c r="Q34" s="633"/>
      <c r="R34" s="634">
        <v>568985</v>
      </c>
      <c r="S34" s="635"/>
      <c r="T34" s="635"/>
      <c r="U34" s="635"/>
      <c r="V34" s="635"/>
      <c r="W34" s="635"/>
      <c r="X34" s="635"/>
      <c r="Y34" s="636"/>
      <c r="Z34" s="672">
        <v>0.8</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10866956</v>
      </c>
      <c r="CS34" s="635"/>
      <c r="CT34" s="635"/>
      <c r="CU34" s="635"/>
      <c r="CV34" s="635"/>
      <c r="CW34" s="635"/>
      <c r="CX34" s="635"/>
      <c r="CY34" s="636"/>
      <c r="CZ34" s="637">
        <v>15.4</v>
      </c>
      <c r="DA34" s="649"/>
      <c r="DB34" s="649"/>
      <c r="DC34" s="650"/>
      <c r="DD34" s="640">
        <v>8401106</v>
      </c>
      <c r="DE34" s="635"/>
      <c r="DF34" s="635"/>
      <c r="DG34" s="635"/>
      <c r="DH34" s="635"/>
      <c r="DI34" s="635"/>
      <c r="DJ34" s="635"/>
      <c r="DK34" s="636"/>
      <c r="DL34" s="640">
        <v>7750863</v>
      </c>
      <c r="DM34" s="635"/>
      <c r="DN34" s="635"/>
      <c r="DO34" s="635"/>
      <c r="DP34" s="635"/>
      <c r="DQ34" s="635"/>
      <c r="DR34" s="635"/>
      <c r="DS34" s="635"/>
      <c r="DT34" s="635"/>
      <c r="DU34" s="635"/>
      <c r="DV34" s="636"/>
      <c r="DW34" s="637">
        <v>18.7</v>
      </c>
      <c r="DX34" s="649"/>
      <c r="DY34" s="649"/>
      <c r="DZ34" s="649"/>
      <c r="EA34" s="649"/>
      <c r="EB34" s="649"/>
      <c r="EC34" s="661"/>
    </row>
    <row r="35" spans="2:133" ht="11.25" customHeight="1">
      <c r="B35" s="631" t="s">
        <v>310</v>
      </c>
      <c r="C35" s="632"/>
      <c r="D35" s="632"/>
      <c r="E35" s="632"/>
      <c r="F35" s="632"/>
      <c r="G35" s="632"/>
      <c r="H35" s="632"/>
      <c r="I35" s="632"/>
      <c r="J35" s="632"/>
      <c r="K35" s="632"/>
      <c r="L35" s="632"/>
      <c r="M35" s="632"/>
      <c r="N35" s="632"/>
      <c r="O35" s="632"/>
      <c r="P35" s="632"/>
      <c r="Q35" s="633"/>
      <c r="R35" s="634">
        <v>3409401</v>
      </c>
      <c r="S35" s="635"/>
      <c r="T35" s="635"/>
      <c r="U35" s="635"/>
      <c r="V35" s="635"/>
      <c r="W35" s="635"/>
      <c r="X35" s="635"/>
      <c r="Y35" s="636"/>
      <c r="Z35" s="672">
        <v>4.5999999999999996</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924650</v>
      </c>
      <c r="CS35" s="647"/>
      <c r="CT35" s="647"/>
      <c r="CU35" s="647"/>
      <c r="CV35" s="647"/>
      <c r="CW35" s="647"/>
      <c r="CX35" s="647"/>
      <c r="CY35" s="648"/>
      <c r="CZ35" s="637">
        <v>1.3</v>
      </c>
      <c r="DA35" s="649"/>
      <c r="DB35" s="649"/>
      <c r="DC35" s="650"/>
      <c r="DD35" s="640">
        <v>722167</v>
      </c>
      <c r="DE35" s="647"/>
      <c r="DF35" s="647"/>
      <c r="DG35" s="647"/>
      <c r="DH35" s="647"/>
      <c r="DI35" s="647"/>
      <c r="DJ35" s="647"/>
      <c r="DK35" s="648"/>
      <c r="DL35" s="640">
        <v>641573</v>
      </c>
      <c r="DM35" s="647"/>
      <c r="DN35" s="647"/>
      <c r="DO35" s="647"/>
      <c r="DP35" s="647"/>
      <c r="DQ35" s="647"/>
      <c r="DR35" s="647"/>
      <c r="DS35" s="647"/>
      <c r="DT35" s="647"/>
      <c r="DU35" s="647"/>
      <c r="DV35" s="648"/>
      <c r="DW35" s="637">
        <v>1.5</v>
      </c>
      <c r="DX35" s="649"/>
      <c r="DY35" s="649"/>
      <c r="DZ35" s="649"/>
      <c r="EA35" s="649"/>
      <c r="EB35" s="649"/>
      <c r="EC35" s="661"/>
    </row>
    <row r="36" spans="2:133" ht="11.25" customHeight="1">
      <c r="B36" s="631" t="s">
        <v>314</v>
      </c>
      <c r="C36" s="632"/>
      <c r="D36" s="632"/>
      <c r="E36" s="632"/>
      <c r="F36" s="632"/>
      <c r="G36" s="632"/>
      <c r="H36" s="632"/>
      <c r="I36" s="632"/>
      <c r="J36" s="632"/>
      <c r="K36" s="632"/>
      <c r="L36" s="632"/>
      <c r="M36" s="632"/>
      <c r="N36" s="632"/>
      <c r="O36" s="632"/>
      <c r="P36" s="632"/>
      <c r="Q36" s="633"/>
      <c r="R36" s="634">
        <v>2521975</v>
      </c>
      <c r="S36" s="635"/>
      <c r="T36" s="635"/>
      <c r="U36" s="635"/>
      <c r="V36" s="635"/>
      <c r="W36" s="635"/>
      <c r="X36" s="635"/>
      <c r="Y36" s="636"/>
      <c r="Z36" s="672">
        <v>3.4</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10700458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127192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6514978</v>
      </c>
      <c r="CS36" s="635"/>
      <c r="CT36" s="635"/>
      <c r="CU36" s="635"/>
      <c r="CV36" s="635"/>
      <c r="CW36" s="635"/>
      <c r="CX36" s="635"/>
      <c r="CY36" s="636"/>
      <c r="CZ36" s="637">
        <v>9.1999999999999993</v>
      </c>
      <c r="DA36" s="649"/>
      <c r="DB36" s="649"/>
      <c r="DC36" s="650"/>
      <c r="DD36" s="640">
        <v>6011386</v>
      </c>
      <c r="DE36" s="635"/>
      <c r="DF36" s="635"/>
      <c r="DG36" s="635"/>
      <c r="DH36" s="635"/>
      <c r="DI36" s="635"/>
      <c r="DJ36" s="635"/>
      <c r="DK36" s="636"/>
      <c r="DL36" s="640">
        <v>4826123</v>
      </c>
      <c r="DM36" s="635"/>
      <c r="DN36" s="635"/>
      <c r="DO36" s="635"/>
      <c r="DP36" s="635"/>
      <c r="DQ36" s="635"/>
      <c r="DR36" s="635"/>
      <c r="DS36" s="635"/>
      <c r="DT36" s="635"/>
      <c r="DU36" s="635"/>
      <c r="DV36" s="636"/>
      <c r="DW36" s="637">
        <v>11.6</v>
      </c>
      <c r="DX36" s="649"/>
      <c r="DY36" s="649"/>
      <c r="DZ36" s="649"/>
      <c r="EA36" s="649"/>
      <c r="EB36" s="649"/>
      <c r="EC36" s="661"/>
    </row>
    <row r="37" spans="2:133" ht="11.25" customHeight="1">
      <c r="B37" s="631" t="s">
        <v>318</v>
      </c>
      <c r="C37" s="632"/>
      <c r="D37" s="632"/>
      <c r="E37" s="632"/>
      <c r="F37" s="632"/>
      <c r="G37" s="632"/>
      <c r="H37" s="632"/>
      <c r="I37" s="632"/>
      <c r="J37" s="632"/>
      <c r="K37" s="632"/>
      <c r="L37" s="632"/>
      <c r="M37" s="632"/>
      <c r="N37" s="632"/>
      <c r="O37" s="632"/>
      <c r="P37" s="632"/>
      <c r="Q37" s="633"/>
      <c r="R37" s="634">
        <v>2367285</v>
      </c>
      <c r="S37" s="635"/>
      <c r="T37" s="635"/>
      <c r="U37" s="635"/>
      <c r="V37" s="635"/>
      <c r="W37" s="635"/>
      <c r="X37" s="635"/>
      <c r="Y37" s="636"/>
      <c r="Z37" s="672">
        <v>3.2</v>
      </c>
      <c r="AA37" s="672"/>
      <c r="AB37" s="672"/>
      <c r="AC37" s="672"/>
      <c r="AD37" s="673" t="s">
        <v>122</v>
      </c>
      <c r="AE37" s="673"/>
      <c r="AF37" s="673"/>
      <c r="AG37" s="673"/>
      <c r="AH37" s="673"/>
      <c r="AI37" s="673"/>
      <c r="AJ37" s="673"/>
      <c r="AK37" s="673"/>
      <c r="AL37" s="637" t="s">
        <v>122</v>
      </c>
      <c r="AM37" s="638"/>
      <c r="AN37" s="638"/>
      <c r="AO37" s="674"/>
      <c r="AQ37" s="667" t="s">
        <v>319</v>
      </c>
      <c r="AR37" s="668"/>
      <c r="AS37" s="668"/>
      <c r="AT37" s="668"/>
      <c r="AU37" s="668"/>
      <c r="AV37" s="668"/>
      <c r="AW37" s="668"/>
      <c r="AX37" s="668"/>
      <c r="AY37" s="669"/>
      <c r="AZ37" s="634">
        <v>2677064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-1020013</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441929</v>
      </c>
      <c r="CS37" s="647"/>
      <c r="CT37" s="647"/>
      <c r="CU37" s="647"/>
      <c r="CV37" s="647"/>
      <c r="CW37" s="647"/>
      <c r="CX37" s="647"/>
      <c r="CY37" s="648"/>
      <c r="CZ37" s="637">
        <v>0.6</v>
      </c>
      <c r="DA37" s="649"/>
      <c r="DB37" s="649"/>
      <c r="DC37" s="650"/>
      <c r="DD37" s="640">
        <v>441929</v>
      </c>
      <c r="DE37" s="647"/>
      <c r="DF37" s="647"/>
      <c r="DG37" s="647"/>
      <c r="DH37" s="647"/>
      <c r="DI37" s="647"/>
      <c r="DJ37" s="647"/>
      <c r="DK37" s="648"/>
      <c r="DL37" s="640">
        <v>441750</v>
      </c>
      <c r="DM37" s="647"/>
      <c r="DN37" s="647"/>
      <c r="DO37" s="647"/>
      <c r="DP37" s="647"/>
      <c r="DQ37" s="647"/>
      <c r="DR37" s="647"/>
      <c r="DS37" s="647"/>
      <c r="DT37" s="647"/>
      <c r="DU37" s="647"/>
      <c r="DV37" s="648"/>
      <c r="DW37" s="637">
        <v>1.1000000000000001</v>
      </c>
      <c r="DX37" s="649"/>
      <c r="DY37" s="649"/>
      <c r="DZ37" s="649"/>
      <c r="EA37" s="649"/>
      <c r="EB37" s="649"/>
      <c r="EC37" s="661"/>
    </row>
    <row r="38" spans="2:133" ht="11.25" customHeight="1">
      <c r="B38" s="631" t="s">
        <v>322</v>
      </c>
      <c r="C38" s="632"/>
      <c r="D38" s="632"/>
      <c r="E38" s="632"/>
      <c r="F38" s="632"/>
      <c r="G38" s="632"/>
      <c r="H38" s="632"/>
      <c r="I38" s="632"/>
      <c r="J38" s="632"/>
      <c r="K38" s="632"/>
      <c r="L38" s="632"/>
      <c r="M38" s="632"/>
      <c r="N38" s="632"/>
      <c r="O38" s="632"/>
      <c r="P38" s="632"/>
      <c r="Q38" s="633"/>
      <c r="R38" s="634">
        <v>4932722</v>
      </c>
      <c r="S38" s="635"/>
      <c r="T38" s="635"/>
      <c r="U38" s="635"/>
      <c r="V38" s="635"/>
      <c r="W38" s="635"/>
      <c r="X38" s="635"/>
      <c r="Y38" s="636"/>
      <c r="Z38" s="672">
        <v>6.7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1724351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20179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6154980</v>
      </c>
      <c r="CS38" s="635"/>
      <c r="CT38" s="635"/>
      <c r="CU38" s="635"/>
      <c r="CV38" s="635"/>
      <c r="CW38" s="635"/>
      <c r="CX38" s="635"/>
      <c r="CY38" s="636"/>
      <c r="CZ38" s="637">
        <v>8.6999999999999993</v>
      </c>
      <c r="DA38" s="649"/>
      <c r="DB38" s="649"/>
      <c r="DC38" s="650"/>
      <c r="DD38" s="640">
        <v>5102045</v>
      </c>
      <c r="DE38" s="635"/>
      <c r="DF38" s="635"/>
      <c r="DG38" s="635"/>
      <c r="DH38" s="635"/>
      <c r="DI38" s="635"/>
      <c r="DJ38" s="635"/>
      <c r="DK38" s="636"/>
      <c r="DL38" s="640">
        <v>3917488</v>
      </c>
      <c r="DM38" s="635"/>
      <c r="DN38" s="635"/>
      <c r="DO38" s="635"/>
      <c r="DP38" s="635"/>
      <c r="DQ38" s="635"/>
      <c r="DR38" s="635"/>
      <c r="DS38" s="635"/>
      <c r="DT38" s="635"/>
      <c r="DU38" s="635"/>
      <c r="DV38" s="636"/>
      <c r="DW38" s="637">
        <v>9.4</v>
      </c>
      <c r="DX38" s="649"/>
      <c r="DY38" s="649"/>
      <c r="DZ38" s="649"/>
      <c r="EA38" s="649"/>
      <c r="EB38" s="649"/>
      <c r="EC38" s="661"/>
    </row>
    <row r="39" spans="2:133" ht="11.25" customHeight="1">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144063</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30619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2768829</v>
      </c>
      <c r="CS39" s="647"/>
      <c r="CT39" s="647"/>
      <c r="CU39" s="647"/>
      <c r="CV39" s="647"/>
      <c r="CW39" s="647"/>
      <c r="CX39" s="647"/>
      <c r="CY39" s="648"/>
      <c r="CZ39" s="637">
        <v>3.9</v>
      </c>
      <c r="DA39" s="649"/>
      <c r="DB39" s="649"/>
      <c r="DC39" s="650"/>
      <c r="DD39" s="640">
        <v>811886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330</v>
      </c>
      <c r="C40" s="632"/>
      <c r="D40" s="632"/>
      <c r="E40" s="632"/>
      <c r="F40" s="632"/>
      <c r="G40" s="632"/>
      <c r="H40" s="632"/>
      <c r="I40" s="632"/>
      <c r="J40" s="632"/>
      <c r="K40" s="632"/>
      <c r="L40" s="632"/>
      <c r="M40" s="632"/>
      <c r="N40" s="632"/>
      <c r="O40" s="632"/>
      <c r="P40" s="632"/>
      <c r="Q40" s="633"/>
      <c r="R40" s="634">
        <v>393322</v>
      </c>
      <c r="S40" s="635"/>
      <c r="T40" s="635"/>
      <c r="U40" s="635"/>
      <c r="V40" s="635"/>
      <c r="W40" s="635"/>
      <c r="X40" s="635"/>
      <c r="Y40" s="636"/>
      <c r="Z40" s="672">
        <v>0.5</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61500</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95</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2692423</v>
      </c>
      <c r="CS40" s="635"/>
      <c r="CT40" s="635"/>
      <c r="CU40" s="635"/>
      <c r="CV40" s="635"/>
      <c r="CW40" s="635"/>
      <c r="CX40" s="635"/>
      <c r="CY40" s="636"/>
      <c r="CZ40" s="637">
        <v>3.8</v>
      </c>
      <c r="DA40" s="649"/>
      <c r="DB40" s="649"/>
      <c r="DC40" s="650"/>
      <c r="DD40" s="640">
        <v>1731247</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c r="B41" s="615" t="s">
        <v>335</v>
      </c>
      <c r="C41" s="616"/>
      <c r="D41" s="616"/>
      <c r="E41" s="616"/>
      <c r="F41" s="616"/>
      <c r="G41" s="616"/>
      <c r="H41" s="616"/>
      <c r="I41" s="616"/>
      <c r="J41" s="616"/>
      <c r="K41" s="616"/>
      <c r="L41" s="616"/>
      <c r="M41" s="616"/>
      <c r="N41" s="616"/>
      <c r="O41" s="616"/>
      <c r="P41" s="616"/>
      <c r="Q41" s="617"/>
      <c r="R41" s="618">
        <v>74008471</v>
      </c>
      <c r="S41" s="659"/>
      <c r="T41" s="659"/>
      <c r="U41" s="659"/>
      <c r="V41" s="659"/>
      <c r="W41" s="659"/>
      <c r="X41" s="659"/>
      <c r="Y41" s="662"/>
      <c r="Z41" s="663">
        <v>100</v>
      </c>
      <c r="AA41" s="663"/>
      <c r="AB41" s="663"/>
      <c r="AC41" s="663"/>
      <c r="AD41" s="664">
        <v>41143740</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2081962</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339</v>
      </c>
      <c r="AR42" s="680"/>
      <c r="AS42" s="680"/>
      <c r="AT42" s="680"/>
      <c r="AU42" s="680"/>
      <c r="AV42" s="680"/>
      <c r="AW42" s="680"/>
      <c r="AX42" s="680"/>
      <c r="AY42" s="681"/>
      <c r="AZ42" s="618">
        <v>4011518</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363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9218015</v>
      </c>
      <c r="CS42" s="647"/>
      <c r="CT42" s="647"/>
      <c r="CU42" s="647"/>
      <c r="CV42" s="647"/>
      <c r="CW42" s="647"/>
      <c r="CX42" s="647"/>
      <c r="CY42" s="648"/>
      <c r="CZ42" s="637">
        <v>13.1</v>
      </c>
      <c r="DA42" s="649"/>
      <c r="DB42" s="649"/>
      <c r="DC42" s="650"/>
      <c r="DD42" s="640">
        <v>2920447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342</v>
      </c>
      <c r="CD43" s="631" t="s">
        <v>343</v>
      </c>
      <c r="CE43" s="632"/>
      <c r="CF43" s="632"/>
      <c r="CG43" s="632"/>
      <c r="CH43" s="632"/>
      <c r="CI43" s="632"/>
      <c r="CJ43" s="632"/>
      <c r="CK43" s="632"/>
      <c r="CL43" s="632"/>
      <c r="CM43" s="632"/>
      <c r="CN43" s="632"/>
      <c r="CO43" s="632"/>
      <c r="CP43" s="632"/>
      <c r="CQ43" s="633"/>
      <c r="CR43" s="634">
        <v>432717</v>
      </c>
      <c r="CS43" s="647"/>
      <c r="CT43" s="647"/>
      <c r="CU43" s="647"/>
      <c r="CV43" s="647"/>
      <c r="CW43" s="647"/>
      <c r="CX43" s="647"/>
      <c r="CY43" s="648"/>
      <c r="CZ43" s="637">
        <v>0.6</v>
      </c>
      <c r="DA43" s="649"/>
      <c r="DB43" s="649"/>
      <c r="DC43" s="650"/>
      <c r="DD43" s="640">
        <v>432186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8394663</v>
      </c>
      <c r="CS44" s="635"/>
      <c r="CT44" s="635"/>
      <c r="CU44" s="635"/>
      <c r="CV44" s="635"/>
      <c r="CW44" s="635"/>
      <c r="CX44" s="635"/>
      <c r="CY44" s="636"/>
      <c r="CZ44" s="637">
        <v>11.9</v>
      </c>
      <c r="DA44" s="638"/>
      <c r="DB44" s="638"/>
      <c r="DC44" s="639"/>
      <c r="DD44" s="640">
        <v>2793122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3347407</v>
      </c>
      <c r="CS45" s="647"/>
      <c r="CT45" s="647"/>
      <c r="CU45" s="647"/>
      <c r="CV45" s="647"/>
      <c r="CW45" s="647"/>
      <c r="CX45" s="647"/>
      <c r="CY45" s="648"/>
      <c r="CZ45" s="637">
        <v>4.8</v>
      </c>
      <c r="DA45" s="649"/>
      <c r="DB45" s="649"/>
      <c r="DC45" s="650"/>
      <c r="DD45" s="640">
        <v>761493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348</v>
      </c>
      <c r="CG46" s="632"/>
      <c r="CH46" s="632"/>
      <c r="CI46" s="632"/>
      <c r="CJ46" s="632"/>
      <c r="CK46" s="632"/>
      <c r="CL46" s="632"/>
      <c r="CM46" s="632"/>
      <c r="CN46" s="632"/>
      <c r="CO46" s="632"/>
      <c r="CP46" s="632"/>
      <c r="CQ46" s="633"/>
      <c r="CR46" s="634">
        <v>4930348</v>
      </c>
      <c r="CS46" s="635"/>
      <c r="CT46" s="635"/>
      <c r="CU46" s="635"/>
      <c r="CV46" s="635"/>
      <c r="CW46" s="635"/>
      <c r="CX46" s="635"/>
      <c r="CY46" s="636"/>
      <c r="CZ46" s="637">
        <v>7</v>
      </c>
      <c r="DA46" s="638"/>
      <c r="DB46" s="638"/>
      <c r="DC46" s="639"/>
      <c r="DD46" s="640">
        <v>1951052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349</v>
      </c>
      <c r="CG47" s="632"/>
      <c r="CH47" s="632"/>
      <c r="CI47" s="632"/>
      <c r="CJ47" s="632"/>
      <c r="CK47" s="632"/>
      <c r="CL47" s="632"/>
      <c r="CM47" s="632"/>
      <c r="CN47" s="632"/>
      <c r="CO47" s="632"/>
      <c r="CP47" s="632"/>
      <c r="CQ47" s="633"/>
      <c r="CR47" s="634">
        <v>823352</v>
      </c>
      <c r="CS47" s="647"/>
      <c r="CT47" s="647"/>
      <c r="CU47" s="647"/>
      <c r="CV47" s="647"/>
      <c r="CW47" s="647"/>
      <c r="CX47" s="647"/>
      <c r="CY47" s="648"/>
      <c r="CZ47" s="637">
        <v>1.2</v>
      </c>
      <c r="DA47" s="649"/>
      <c r="DB47" s="649"/>
      <c r="DC47" s="650"/>
      <c r="DD47" s="640">
        <v>127325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351</v>
      </c>
      <c r="CE49" s="616"/>
      <c r="CF49" s="616"/>
      <c r="CG49" s="616"/>
      <c r="CH49" s="616"/>
      <c r="CI49" s="616"/>
      <c r="CJ49" s="616"/>
      <c r="CK49" s="616"/>
      <c r="CL49" s="616"/>
      <c r="CM49" s="616"/>
      <c r="CN49" s="616"/>
      <c r="CO49" s="616"/>
      <c r="CP49" s="616"/>
      <c r="CQ49" s="617"/>
      <c r="CR49" s="618">
        <v>70454399</v>
      </c>
      <c r="CS49" s="619"/>
      <c r="CT49" s="619"/>
      <c r="CU49" s="619"/>
      <c r="CV49" s="619"/>
      <c r="CW49" s="619"/>
      <c r="CX49" s="619"/>
      <c r="CY49" s="620"/>
      <c r="CZ49" s="621">
        <v>100</v>
      </c>
      <c r="DA49" s="622"/>
      <c r="DB49" s="622"/>
      <c r="DC49" s="623"/>
      <c r="DD49" s="624">
        <v>46332394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XYnXhyl37ePn10X3gAysSkqSoCq76uXUEWvRbTBF7FSKRv2jkhoJ3dKuYcNfB4n2Dtq+TuihZXpN47Q5hSxnSw==" saltValue="gi8yWnwedLjf2U5vf6sj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c r="A7" s="231">
        <v>1</v>
      </c>
      <c r="B7" s="1060" t="s">
        <v>374</v>
      </c>
      <c r="C7" s="1061"/>
      <c r="D7" s="1061"/>
      <c r="E7" s="1061"/>
      <c r="F7" s="1061"/>
      <c r="G7" s="1061"/>
      <c r="H7" s="1061"/>
      <c r="I7" s="1061"/>
      <c r="J7" s="1061"/>
      <c r="K7" s="1061"/>
      <c r="L7" s="1061"/>
      <c r="M7" s="1061"/>
      <c r="N7" s="1061"/>
      <c r="O7" s="1061"/>
      <c r="P7" s="1062"/>
      <c r="Q7" s="1115">
        <v>74138</v>
      </c>
      <c r="R7" s="1116"/>
      <c r="S7" s="1116"/>
      <c r="T7" s="1116"/>
      <c r="U7" s="1116"/>
      <c r="V7" s="1116">
        <v>70853</v>
      </c>
      <c r="W7" s="1116"/>
      <c r="X7" s="1116"/>
      <c r="Y7" s="1116"/>
      <c r="Z7" s="1116"/>
      <c r="AA7" s="1116">
        <v>3554</v>
      </c>
      <c r="AB7" s="1116"/>
      <c r="AC7" s="1116"/>
      <c r="AD7" s="1116"/>
      <c r="AE7" s="1117"/>
      <c r="AF7" s="1118">
        <v>3326</v>
      </c>
      <c r="AG7" s="1119"/>
      <c r="AH7" s="1119"/>
      <c r="AI7" s="1119"/>
      <c r="AJ7" s="1120"/>
      <c r="AK7" s="1121">
        <v>3409</v>
      </c>
      <c r="AL7" s="1122"/>
      <c r="AM7" s="1122"/>
      <c r="AN7" s="1122"/>
      <c r="AO7" s="1122"/>
      <c r="AP7" s="1122">
        <v>54720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551</v>
      </c>
      <c r="BT7" s="1113"/>
      <c r="BU7" s="1113"/>
      <c r="BV7" s="1113"/>
      <c r="BW7" s="1113"/>
      <c r="BX7" s="1113"/>
      <c r="BY7" s="1113"/>
      <c r="BZ7" s="1113"/>
      <c r="CA7" s="1113"/>
      <c r="CB7" s="1113"/>
      <c r="CC7" s="1113"/>
      <c r="CD7" s="1113"/>
      <c r="CE7" s="1113"/>
      <c r="CF7" s="1113"/>
      <c r="CG7" s="1125"/>
      <c r="CH7" s="1109">
        <v>-4</v>
      </c>
      <c r="CI7" s="1110"/>
      <c r="CJ7" s="1110"/>
      <c r="CK7" s="1110"/>
      <c r="CL7" s="1111"/>
      <c r="CM7" s="1109">
        <v>147</v>
      </c>
      <c r="CN7" s="1110"/>
      <c r="CO7" s="1110"/>
      <c r="CP7" s="1110"/>
      <c r="CQ7" s="1111"/>
      <c r="CR7" s="1109">
        <v>100</v>
      </c>
      <c r="CS7" s="1110"/>
      <c r="CT7" s="1110"/>
      <c r="CU7" s="1110"/>
      <c r="CV7" s="1111"/>
      <c r="CW7" s="1109">
        <v>8</v>
      </c>
      <c r="CX7" s="1110"/>
      <c r="CY7" s="1110"/>
      <c r="CZ7" s="1110"/>
      <c r="DA7" s="1111"/>
      <c r="DB7" s="1109" t="s">
        <v>556</v>
      </c>
      <c r="DC7" s="1110"/>
      <c r="DD7" s="1110"/>
      <c r="DE7" s="1110"/>
      <c r="DF7" s="1111"/>
      <c r="DG7" s="1109" t="s">
        <v>556</v>
      </c>
      <c r="DH7" s="1110"/>
      <c r="DI7" s="1110"/>
      <c r="DJ7" s="1110"/>
      <c r="DK7" s="1111"/>
      <c r="DL7" s="1109" t="s">
        <v>556</v>
      </c>
      <c r="DM7" s="1110"/>
      <c r="DN7" s="1110"/>
      <c r="DO7" s="1110"/>
      <c r="DP7" s="1111"/>
      <c r="DQ7" s="1109" t="s">
        <v>556</v>
      </c>
      <c r="DR7" s="1110"/>
      <c r="DS7" s="1110"/>
      <c r="DT7" s="1110"/>
      <c r="DU7" s="1111"/>
      <c r="DV7" s="1112"/>
      <c r="DW7" s="1113"/>
      <c r="DX7" s="1113"/>
      <c r="DY7" s="1113"/>
      <c r="DZ7" s="1114"/>
      <c r="EA7" s="229"/>
    </row>
    <row r="8" spans="1:131" s="230" customFormat="1" ht="26.25" customHeight="1">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t="s">
        <v>555</v>
      </c>
      <c r="BS8" s="1005" t="s">
        <v>552</v>
      </c>
      <c r="BT8" s="1006"/>
      <c r="BU8" s="1006"/>
      <c r="BV8" s="1006"/>
      <c r="BW8" s="1006"/>
      <c r="BX8" s="1006"/>
      <c r="BY8" s="1006"/>
      <c r="BZ8" s="1006"/>
      <c r="CA8" s="1006"/>
      <c r="CB8" s="1006"/>
      <c r="CC8" s="1006"/>
      <c r="CD8" s="1006"/>
      <c r="CE8" s="1006"/>
      <c r="CF8" s="1006"/>
      <c r="CG8" s="1027"/>
      <c r="CH8" s="1002">
        <v>23</v>
      </c>
      <c r="CI8" s="1003"/>
      <c r="CJ8" s="1003"/>
      <c r="CK8" s="1003"/>
      <c r="CL8" s="1004"/>
      <c r="CM8" s="1002">
        <v>-2134</v>
      </c>
      <c r="CN8" s="1003"/>
      <c r="CO8" s="1003"/>
      <c r="CP8" s="1003"/>
      <c r="CQ8" s="1004"/>
      <c r="CR8" s="1002">
        <v>820</v>
      </c>
      <c r="CS8" s="1003"/>
      <c r="CT8" s="1003"/>
      <c r="CU8" s="1003"/>
      <c r="CV8" s="1004"/>
      <c r="CW8" s="1002" t="s">
        <v>556</v>
      </c>
      <c r="CX8" s="1003"/>
      <c r="CY8" s="1003"/>
      <c r="CZ8" s="1003"/>
      <c r="DA8" s="1004"/>
      <c r="DB8" s="1002">
        <v>2037</v>
      </c>
      <c r="DC8" s="1003"/>
      <c r="DD8" s="1003"/>
      <c r="DE8" s="1003"/>
      <c r="DF8" s="1004"/>
      <c r="DG8" s="1002" t="s">
        <v>556</v>
      </c>
      <c r="DH8" s="1003"/>
      <c r="DI8" s="1003"/>
      <c r="DJ8" s="1003"/>
      <c r="DK8" s="1004"/>
      <c r="DL8" s="1002">
        <v>135</v>
      </c>
      <c r="DM8" s="1003"/>
      <c r="DN8" s="1003"/>
      <c r="DO8" s="1003"/>
      <c r="DP8" s="1004"/>
      <c r="DQ8" s="1002">
        <v>40</v>
      </c>
      <c r="DR8" s="1003"/>
      <c r="DS8" s="1003"/>
      <c r="DT8" s="1003"/>
      <c r="DU8" s="1004"/>
      <c r="DV8" s="1005"/>
      <c r="DW8" s="1006"/>
      <c r="DX8" s="1006"/>
      <c r="DY8" s="1006"/>
      <c r="DZ8" s="1007"/>
      <c r="EA8" s="229"/>
    </row>
    <row r="9" spans="1:131" s="230" customFormat="1" ht="26.25" customHeight="1">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t="s">
        <v>555</v>
      </c>
      <c r="BS9" s="1005" t="s">
        <v>553</v>
      </c>
      <c r="BT9" s="1006"/>
      <c r="BU9" s="1006"/>
      <c r="BV9" s="1006"/>
      <c r="BW9" s="1006"/>
      <c r="BX9" s="1006"/>
      <c r="BY9" s="1006"/>
      <c r="BZ9" s="1006"/>
      <c r="CA9" s="1006"/>
      <c r="CB9" s="1006"/>
      <c r="CC9" s="1006"/>
      <c r="CD9" s="1006"/>
      <c r="CE9" s="1006"/>
      <c r="CF9" s="1006"/>
      <c r="CG9" s="1027"/>
      <c r="CH9" s="1002" t="s">
        <v>568</v>
      </c>
      <c r="CI9" s="1003"/>
      <c r="CJ9" s="1003"/>
      <c r="CK9" s="1003"/>
      <c r="CL9" s="1004"/>
      <c r="CM9" s="1002">
        <v>6</v>
      </c>
      <c r="CN9" s="1003"/>
      <c r="CO9" s="1003"/>
      <c r="CP9" s="1003"/>
      <c r="CQ9" s="1004"/>
      <c r="CR9" s="1002">
        <v>3</v>
      </c>
      <c r="CS9" s="1003"/>
      <c r="CT9" s="1003"/>
      <c r="CU9" s="1003"/>
      <c r="CV9" s="1004"/>
      <c r="CW9" s="1002" t="s">
        <v>556</v>
      </c>
      <c r="CX9" s="1003"/>
      <c r="CY9" s="1003"/>
      <c r="CZ9" s="1003"/>
      <c r="DA9" s="1004"/>
      <c r="DB9" s="1002" t="s">
        <v>556</v>
      </c>
      <c r="DC9" s="1003"/>
      <c r="DD9" s="1003"/>
      <c r="DE9" s="1003"/>
      <c r="DF9" s="1004"/>
      <c r="DG9" s="1002" t="s">
        <v>556</v>
      </c>
      <c r="DH9" s="1003"/>
      <c r="DI9" s="1003"/>
      <c r="DJ9" s="1003"/>
      <c r="DK9" s="1004"/>
      <c r="DL9" s="1002" t="s">
        <v>556</v>
      </c>
      <c r="DM9" s="1003"/>
      <c r="DN9" s="1003"/>
      <c r="DO9" s="1003"/>
      <c r="DP9" s="1004"/>
      <c r="DQ9" s="1002" t="s">
        <v>556</v>
      </c>
      <c r="DR9" s="1003"/>
      <c r="DS9" s="1003"/>
      <c r="DT9" s="1003"/>
      <c r="DU9" s="1004"/>
      <c r="DV9" s="1005"/>
      <c r="DW9" s="1006"/>
      <c r="DX9" s="1006"/>
      <c r="DY9" s="1006"/>
      <c r="DZ9" s="1007"/>
      <c r="EA9" s="229"/>
    </row>
    <row r="10" spans="1:131" s="230" customFormat="1" ht="26.25" customHeight="1">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554</v>
      </c>
      <c r="BT10" s="1006"/>
      <c r="BU10" s="1006"/>
      <c r="BV10" s="1006"/>
      <c r="BW10" s="1006"/>
      <c r="BX10" s="1006"/>
      <c r="BY10" s="1006"/>
      <c r="BZ10" s="1006"/>
      <c r="CA10" s="1006"/>
      <c r="CB10" s="1006"/>
      <c r="CC10" s="1006"/>
      <c r="CD10" s="1006"/>
      <c r="CE10" s="1006"/>
      <c r="CF10" s="1006"/>
      <c r="CG10" s="1027"/>
      <c r="CH10" s="1002">
        <v>2</v>
      </c>
      <c r="CI10" s="1003"/>
      <c r="CJ10" s="1003"/>
      <c r="CK10" s="1003"/>
      <c r="CL10" s="1004"/>
      <c r="CM10" s="1002">
        <v>129</v>
      </c>
      <c r="CN10" s="1003"/>
      <c r="CO10" s="1003"/>
      <c r="CP10" s="1003"/>
      <c r="CQ10" s="1004"/>
      <c r="CR10" s="1002">
        <v>6</v>
      </c>
      <c r="CS10" s="1003"/>
      <c r="CT10" s="1003"/>
      <c r="CU10" s="1003"/>
      <c r="CV10" s="1004"/>
      <c r="CW10" s="1002" t="s">
        <v>556</v>
      </c>
      <c r="CX10" s="1003"/>
      <c r="CY10" s="1003"/>
      <c r="CZ10" s="1003"/>
      <c r="DA10" s="1004"/>
      <c r="DB10" s="1002" t="s">
        <v>556</v>
      </c>
      <c r="DC10" s="1003"/>
      <c r="DD10" s="1003"/>
      <c r="DE10" s="1003"/>
      <c r="DF10" s="1004"/>
      <c r="DG10" s="1002" t="s">
        <v>556</v>
      </c>
      <c r="DH10" s="1003"/>
      <c r="DI10" s="1003"/>
      <c r="DJ10" s="1003"/>
      <c r="DK10" s="1004"/>
      <c r="DL10" s="1002" t="s">
        <v>556</v>
      </c>
      <c r="DM10" s="1003"/>
      <c r="DN10" s="1003"/>
      <c r="DO10" s="1003"/>
      <c r="DP10" s="1004"/>
      <c r="DQ10" s="1002" t="s">
        <v>556</v>
      </c>
      <c r="DR10" s="1003"/>
      <c r="DS10" s="1003"/>
      <c r="DT10" s="1003"/>
      <c r="DU10" s="1004"/>
      <c r="DV10" s="1005"/>
      <c r="DW10" s="1006"/>
      <c r="DX10" s="1006"/>
      <c r="DY10" s="1006"/>
      <c r="DZ10" s="1007"/>
      <c r="EA10" s="229"/>
    </row>
    <row r="11" spans="1:131" s="230" customFormat="1" ht="26.25" customHeight="1">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c r="A23" s="235" t="s">
        <v>376</v>
      </c>
      <c r="B23" s="950" t="s">
        <v>377</v>
      </c>
      <c r="C23" s="951"/>
      <c r="D23" s="951"/>
      <c r="E23" s="951"/>
      <c r="F23" s="951"/>
      <c r="G23" s="951"/>
      <c r="H23" s="951"/>
      <c r="I23" s="951"/>
      <c r="J23" s="951"/>
      <c r="K23" s="951"/>
      <c r="L23" s="951"/>
      <c r="M23" s="951"/>
      <c r="N23" s="951"/>
      <c r="O23" s="951"/>
      <c r="P23" s="961"/>
      <c r="Q23" s="1080">
        <v>74008</v>
      </c>
      <c r="R23" s="1074"/>
      <c r="S23" s="1074"/>
      <c r="T23" s="1074"/>
      <c r="U23" s="1074"/>
      <c r="V23" s="1074">
        <v>70454</v>
      </c>
      <c r="W23" s="1074"/>
      <c r="X23" s="1074"/>
      <c r="Y23" s="1074"/>
      <c r="Z23" s="1074"/>
      <c r="AA23" s="1074">
        <v>3554</v>
      </c>
      <c r="AB23" s="1074"/>
      <c r="AC23" s="1074"/>
      <c r="AD23" s="1074"/>
      <c r="AE23" s="1081"/>
      <c r="AF23" s="1082">
        <v>3326</v>
      </c>
      <c r="AG23" s="1074"/>
      <c r="AH23" s="1074"/>
      <c r="AI23" s="1074"/>
      <c r="AJ23" s="1083"/>
      <c r="AK23" s="1084"/>
      <c r="AL23" s="1085"/>
      <c r="AM23" s="1085"/>
      <c r="AN23" s="1085"/>
      <c r="AO23" s="1085"/>
      <c r="AP23" s="1074">
        <v>54720</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7">
        <v>1</v>
      </c>
      <c r="B28" s="1060" t="s">
        <v>388</v>
      </c>
      <c r="C28" s="1061"/>
      <c r="D28" s="1061"/>
      <c r="E28" s="1061"/>
      <c r="F28" s="1061"/>
      <c r="G28" s="1061"/>
      <c r="H28" s="1061"/>
      <c r="I28" s="1061"/>
      <c r="J28" s="1061"/>
      <c r="K28" s="1061"/>
      <c r="L28" s="1061"/>
      <c r="M28" s="1061"/>
      <c r="N28" s="1061"/>
      <c r="O28" s="1061"/>
      <c r="P28" s="1062"/>
      <c r="Q28" s="1063">
        <v>16482</v>
      </c>
      <c r="R28" s="1064"/>
      <c r="S28" s="1064"/>
      <c r="T28" s="1064"/>
      <c r="U28" s="1064"/>
      <c r="V28" s="1064">
        <v>16354</v>
      </c>
      <c r="W28" s="1064"/>
      <c r="X28" s="1064"/>
      <c r="Y28" s="1064"/>
      <c r="Z28" s="1064"/>
      <c r="AA28" s="1064">
        <v>127</v>
      </c>
      <c r="AB28" s="1064"/>
      <c r="AC28" s="1064"/>
      <c r="AD28" s="1064"/>
      <c r="AE28" s="1065"/>
      <c r="AF28" s="1066">
        <v>127</v>
      </c>
      <c r="AG28" s="1064"/>
      <c r="AH28" s="1064"/>
      <c r="AI28" s="1064"/>
      <c r="AJ28" s="1067"/>
      <c r="AK28" s="1055">
        <v>1991</v>
      </c>
      <c r="AL28" s="1056"/>
      <c r="AM28" s="1056"/>
      <c r="AN28" s="1056"/>
      <c r="AO28" s="1056"/>
      <c r="AP28" s="1056" t="s">
        <v>550</v>
      </c>
      <c r="AQ28" s="1056"/>
      <c r="AR28" s="1056"/>
      <c r="AS28" s="1056"/>
      <c r="AT28" s="1056"/>
      <c r="AU28" s="1056" t="s">
        <v>550</v>
      </c>
      <c r="AV28" s="1056"/>
      <c r="AW28" s="1056"/>
      <c r="AX28" s="1056"/>
      <c r="AY28" s="1056"/>
      <c r="AZ28" s="1057" t="s">
        <v>550</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7">
        <v>2</v>
      </c>
      <c r="B29" s="1043" t="s">
        <v>389</v>
      </c>
      <c r="C29" s="1044"/>
      <c r="D29" s="1044"/>
      <c r="E29" s="1044"/>
      <c r="F29" s="1044"/>
      <c r="G29" s="1044"/>
      <c r="H29" s="1044"/>
      <c r="I29" s="1044"/>
      <c r="J29" s="1044"/>
      <c r="K29" s="1044"/>
      <c r="L29" s="1044"/>
      <c r="M29" s="1044"/>
      <c r="N29" s="1044"/>
      <c r="O29" s="1044"/>
      <c r="P29" s="1045"/>
      <c r="Q29" s="1051">
        <v>14123</v>
      </c>
      <c r="R29" s="1052"/>
      <c r="S29" s="1052"/>
      <c r="T29" s="1052"/>
      <c r="U29" s="1052"/>
      <c r="V29" s="1052">
        <v>13581</v>
      </c>
      <c r="W29" s="1052"/>
      <c r="X29" s="1052"/>
      <c r="Y29" s="1052"/>
      <c r="Z29" s="1052"/>
      <c r="AA29" s="1052">
        <v>541</v>
      </c>
      <c r="AB29" s="1052"/>
      <c r="AC29" s="1052"/>
      <c r="AD29" s="1052"/>
      <c r="AE29" s="1053"/>
      <c r="AF29" s="1048">
        <v>541</v>
      </c>
      <c r="AG29" s="1049"/>
      <c r="AH29" s="1049"/>
      <c r="AI29" s="1049"/>
      <c r="AJ29" s="1050"/>
      <c r="AK29" s="993">
        <v>2087</v>
      </c>
      <c r="AL29" s="984"/>
      <c r="AM29" s="984"/>
      <c r="AN29" s="984"/>
      <c r="AO29" s="984"/>
      <c r="AP29" s="984" t="s">
        <v>550</v>
      </c>
      <c r="AQ29" s="984"/>
      <c r="AR29" s="984"/>
      <c r="AS29" s="984"/>
      <c r="AT29" s="984"/>
      <c r="AU29" s="984" t="s">
        <v>550</v>
      </c>
      <c r="AV29" s="984"/>
      <c r="AW29" s="984"/>
      <c r="AX29" s="984"/>
      <c r="AY29" s="984"/>
      <c r="AZ29" s="1054" t="s">
        <v>550</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7">
        <v>3</v>
      </c>
      <c r="B30" s="1043" t="s">
        <v>390</v>
      </c>
      <c r="C30" s="1044"/>
      <c r="D30" s="1044"/>
      <c r="E30" s="1044"/>
      <c r="F30" s="1044"/>
      <c r="G30" s="1044"/>
      <c r="H30" s="1044"/>
      <c r="I30" s="1044"/>
      <c r="J30" s="1044"/>
      <c r="K30" s="1044"/>
      <c r="L30" s="1044"/>
      <c r="M30" s="1044"/>
      <c r="N30" s="1044"/>
      <c r="O30" s="1044"/>
      <c r="P30" s="1045"/>
      <c r="Q30" s="1051">
        <v>2291</v>
      </c>
      <c r="R30" s="1052"/>
      <c r="S30" s="1052"/>
      <c r="T30" s="1052"/>
      <c r="U30" s="1052"/>
      <c r="V30" s="1052">
        <v>2284</v>
      </c>
      <c r="W30" s="1052"/>
      <c r="X30" s="1052"/>
      <c r="Y30" s="1052"/>
      <c r="Z30" s="1052"/>
      <c r="AA30" s="1052">
        <v>7</v>
      </c>
      <c r="AB30" s="1052"/>
      <c r="AC30" s="1052"/>
      <c r="AD30" s="1052"/>
      <c r="AE30" s="1053"/>
      <c r="AF30" s="1048">
        <v>7</v>
      </c>
      <c r="AG30" s="1049"/>
      <c r="AH30" s="1049"/>
      <c r="AI30" s="1049"/>
      <c r="AJ30" s="1050"/>
      <c r="AK30" s="993">
        <v>434</v>
      </c>
      <c r="AL30" s="984"/>
      <c r="AM30" s="984"/>
      <c r="AN30" s="984"/>
      <c r="AO30" s="984"/>
      <c r="AP30" s="984" t="s">
        <v>550</v>
      </c>
      <c r="AQ30" s="984"/>
      <c r="AR30" s="984"/>
      <c r="AS30" s="984"/>
      <c r="AT30" s="984"/>
      <c r="AU30" s="984" t="s">
        <v>550</v>
      </c>
      <c r="AV30" s="984"/>
      <c r="AW30" s="984"/>
      <c r="AX30" s="984"/>
      <c r="AY30" s="984"/>
      <c r="AZ30" s="1054" t="s">
        <v>550</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7">
        <v>4</v>
      </c>
      <c r="B31" s="1043" t="s">
        <v>391</v>
      </c>
      <c r="C31" s="1044"/>
      <c r="D31" s="1044"/>
      <c r="E31" s="1044"/>
      <c r="F31" s="1044"/>
      <c r="G31" s="1044"/>
      <c r="H31" s="1044"/>
      <c r="I31" s="1044"/>
      <c r="J31" s="1044"/>
      <c r="K31" s="1044"/>
      <c r="L31" s="1044"/>
      <c r="M31" s="1044"/>
      <c r="N31" s="1044"/>
      <c r="O31" s="1044"/>
      <c r="P31" s="1045"/>
      <c r="Q31" s="1051">
        <v>86</v>
      </c>
      <c r="R31" s="1052"/>
      <c r="S31" s="1052"/>
      <c r="T31" s="1052"/>
      <c r="U31" s="1052"/>
      <c r="V31" s="1052">
        <v>86</v>
      </c>
      <c r="W31" s="1052"/>
      <c r="X31" s="1052"/>
      <c r="Y31" s="1052"/>
      <c r="Z31" s="1052"/>
      <c r="AA31" s="1052">
        <v>0</v>
      </c>
      <c r="AB31" s="1052"/>
      <c r="AC31" s="1052"/>
      <c r="AD31" s="1052"/>
      <c r="AE31" s="1053"/>
      <c r="AF31" s="1048">
        <v>0</v>
      </c>
      <c r="AG31" s="1049"/>
      <c r="AH31" s="1049"/>
      <c r="AI31" s="1049"/>
      <c r="AJ31" s="1050"/>
      <c r="AK31" s="993">
        <v>62</v>
      </c>
      <c r="AL31" s="984"/>
      <c r="AM31" s="984"/>
      <c r="AN31" s="984"/>
      <c r="AO31" s="984"/>
      <c r="AP31" s="984">
        <v>182</v>
      </c>
      <c r="AQ31" s="984"/>
      <c r="AR31" s="984"/>
      <c r="AS31" s="984"/>
      <c r="AT31" s="984"/>
      <c r="AU31" s="984" t="s">
        <v>550</v>
      </c>
      <c r="AV31" s="984"/>
      <c r="AW31" s="984"/>
      <c r="AX31" s="984"/>
      <c r="AY31" s="984"/>
      <c r="AZ31" s="1054" t="s">
        <v>550</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7">
        <v>5</v>
      </c>
      <c r="B32" s="1043" t="s">
        <v>392</v>
      </c>
      <c r="C32" s="1044"/>
      <c r="D32" s="1044"/>
      <c r="E32" s="1044"/>
      <c r="F32" s="1044"/>
      <c r="G32" s="1044"/>
      <c r="H32" s="1044"/>
      <c r="I32" s="1044"/>
      <c r="J32" s="1044"/>
      <c r="K32" s="1044"/>
      <c r="L32" s="1044"/>
      <c r="M32" s="1044"/>
      <c r="N32" s="1044"/>
      <c r="O32" s="1044"/>
      <c r="P32" s="1045"/>
      <c r="Q32" s="1051">
        <v>2757</v>
      </c>
      <c r="R32" s="1052"/>
      <c r="S32" s="1052"/>
      <c r="T32" s="1052"/>
      <c r="U32" s="1052"/>
      <c r="V32" s="1052">
        <v>2422</v>
      </c>
      <c r="W32" s="1052"/>
      <c r="X32" s="1052"/>
      <c r="Y32" s="1052"/>
      <c r="Z32" s="1052"/>
      <c r="AA32" s="1052">
        <v>335</v>
      </c>
      <c r="AB32" s="1052"/>
      <c r="AC32" s="1052"/>
      <c r="AD32" s="1052"/>
      <c r="AE32" s="1053"/>
      <c r="AF32" s="1048">
        <v>2271</v>
      </c>
      <c r="AG32" s="1049"/>
      <c r="AH32" s="1049"/>
      <c r="AI32" s="1049"/>
      <c r="AJ32" s="1050"/>
      <c r="AK32" s="993">
        <v>144</v>
      </c>
      <c r="AL32" s="984"/>
      <c r="AM32" s="984"/>
      <c r="AN32" s="984"/>
      <c r="AO32" s="984"/>
      <c r="AP32" s="984">
        <v>6682</v>
      </c>
      <c r="AQ32" s="984"/>
      <c r="AR32" s="984"/>
      <c r="AS32" s="984"/>
      <c r="AT32" s="984"/>
      <c r="AU32" s="984" t="s">
        <v>550</v>
      </c>
      <c r="AV32" s="984"/>
      <c r="AW32" s="984"/>
      <c r="AX32" s="984"/>
      <c r="AY32" s="984"/>
      <c r="AZ32" s="1054" t="s">
        <v>550</v>
      </c>
      <c r="BA32" s="1054"/>
      <c r="BB32" s="1054"/>
      <c r="BC32" s="1054"/>
      <c r="BD32" s="1054"/>
      <c r="BE32" s="985" t="s">
        <v>393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7">
        <v>6</v>
      </c>
      <c r="B33" s="1043" t="s">
        <v>394</v>
      </c>
      <c r="C33" s="1044"/>
      <c r="D33" s="1044"/>
      <c r="E33" s="1044"/>
      <c r="F33" s="1044"/>
      <c r="G33" s="1044"/>
      <c r="H33" s="1044"/>
      <c r="I33" s="1044"/>
      <c r="J33" s="1044"/>
      <c r="K33" s="1044"/>
      <c r="L33" s="1044"/>
      <c r="M33" s="1044"/>
      <c r="N33" s="1044"/>
      <c r="O33" s="1044"/>
      <c r="P33" s="1045"/>
      <c r="Q33" s="1051">
        <v>6183</v>
      </c>
      <c r="R33" s="1052"/>
      <c r="S33" s="1052"/>
      <c r="T33" s="1052"/>
      <c r="U33" s="1052"/>
      <c r="V33" s="1052">
        <v>5825</v>
      </c>
      <c r="W33" s="1052"/>
      <c r="X33" s="1052"/>
      <c r="Y33" s="1052"/>
      <c r="Z33" s="1052"/>
      <c r="AA33" s="1052">
        <v>358</v>
      </c>
      <c r="AB33" s="1052"/>
      <c r="AC33" s="1052"/>
      <c r="AD33" s="1052"/>
      <c r="AE33" s="1053"/>
      <c r="AF33" s="1048">
        <v>1740</v>
      </c>
      <c r="AG33" s="1049"/>
      <c r="AH33" s="1049"/>
      <c r="AI33" s="1049"/>
      <c r="AJ33" s="1050"/>
      <c r="AK33" s="993">
        <v>2677</v>
      </c>
      <c r="AL33" s="984"/>
      <c r="AM33" s="984"/>
      <c r="AN33" s="984"/>
      <c r="AO33" s="984"/>
      <c r="AP33" s="984">
        <v>25362</v>
      </c>
      <c r="AQ33" s="984"/>
      <c r="AR33" s="984"/>
      <c r="AS33" s="984"/>
      <c r="AT33" s="984"/>
      <c r="AU33" s="984">
        <v>17347</v>
      </c>
      <c r="AV33" s="984"/>
      <c r="AW33" s="984"/>
      <c r="AX33" s="984"/>
      <c r="AY33" s="984"/>
      <c r="AZ33" s="1054" t="s">
        <v>550</v>
      </c>
      <c r="BA33" s="1054"/>
      <c r="BB33" s="1054"/>
      <c r="BC33" s="1054"/>
      <c r="BD33" s="1054"/>
      <c r="BE33" s="985" t="s">
        <v>393</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7">
        <v>7</v>
      </c>
      <c r="B34" s="1043" t="s">
        <v>395</v>
      </c>
      <c r="C34" s="1044"/>
      <c r="D34" s="1044"/>
      <c r="E34" s="1044"/>
      <c r="F34" s="1044"/>
      <c r="G34" s="1044"/>
      <c r="H34" s="1044"/>
      <c r="I34" s="1044"/>
      <c r="J34" s="1044"/>
      <c r="K34" s="1044"/>
      <c r="L34" s="1044"/>
      <c r="M34" s="1044"/>
      <c r="N34" s="1044"/>
      <c r="O34" s="1044"/>
      <c r="P34" s="1045"/>
      <c r="Q34" s="1051">
        <v>18503</v>
      </c>
      <c r="R34" s="1052"/>
      <c r="S34" s="1052"/>
      <c r="T34" s="1052"/>
      <c r="U34" s="1052"/>
      <c r="V34" s="1052">
        <v>20143</v>
      </c>
      <c r="W34" s="1052"/>
      <c r="X34" s="1052"/>
      <c r="Y34" s="1052"/>
      <c r="Z34" s="1052"/>
      <c r="AA34" s="1052">
        <v>-1640</v>
      </c>
      <c r="AB34" s="1052"/>
      <c r="AC34" s="1052"/>
      <c r="AD34" s="1052"/>
      <c r="AE34" s="1053"/>
      <c r="AF34" s="1048">
        <v>2428</v>
      </c>
      <c r="AG34" s="1049"/>
      <c r="AH34" s="1049"/>
      <c r="AI34" s="1049"/>
      <c r="AJ34" s="1050"/>
      <c r="AK34" s="993">
        <v>1724</v>
      </c>
      <c r="AL34" s="984"/>
      <c r="AM34" s="984"/>
      <c r="AN34" s="984"/>
      <c r="AO34" s="984"/>
      <c r="AP34" s="984">
        <v>6600</v>
      </c>
      <c r="AQ34" s="984"/>
      <c r="AR34" s="984"/>
      <c r="AS34" s="984"/>
      <c r="AT34" s="984"/>
      <c r="AU34" s="984">
        <v>3791</v>
      </c>
      <c r="AV34" s="984"/>
      <c r="AW34" s="984"/>
      <c r="AX34" s="984"/>
      <c r="AY34" s="984"/>
      <c r="AZ34" s="1054" t="s">
        <v>550</v>
      </c>
      <c r="BA34" s="1054"/>
      <c r="BB34" s="1054"/>
      <c r="BC34" s="1054"/>
      <c r="BD34" s="1054"/>
      <c r="BE34" s="985" t="s">
        <v>393</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396</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5" t="s">
        <v>376</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7114</v>
      </c>
      <c r="AG63" s="972"/>
      <c r="AH63" s="972"/>
      <c r="AI63" s="972"/>
      <c r="AJ63" s="1035"/>
      <c r="AK63" s="1036"/>
      <c r="AL63" s="976"/>
      <c r="AM63" s="976"/>
      <c r="AN63" s="976"/>
      <c r="AO63" s="976"/>
      <c r="AP63" s="972">
        <v>38826</v>
      </c>
      <c r="AQ63" s="972"/>
      <c r="AR63" s="972"/>
      <c r="AS63" s="972"/>
      <c r="AT63" s="972"/>
      <c r="AU63" s="972">
        <v>21138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399</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400</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1">
        <v>1</v>
      </c>
      <c r="B68" s="998" t="s">
        <v>557</v>
      </c>
      <c r="C68" s="999"/>
      <c r="D68" s="999"/>
      <c r="E68" s="999"/>
      <c r="F68" s="999"/>
      <c r="G68" s="999"/>
      <c r="H68" s="999"/>
      <c r="I68" s="999"/>
      <c r="J68" s="999"/>
      <c r="K68" s="999"/>
      <c r="L68" s="999"/>
      <c r="M68" s="999"/>
      <c r="N68" s="999"/>
      <c r="O68" s="999"/>
      <c r="P68" s="1000"/>
      <c r="Q68" s="1001">
        <v>855</v>
      </c>
      <c r="R68" s="995"/>
      <c r="S68" s="995"/>
      <c r="T68" s="995"/>
      <c r="U68" s="995"/>
      <c r="V68" s="995">
        <v>798</v>
      </c>
      <c r="W68" s="995"/>
      <c r="X68" s="995"/>
      <c r="Y68" s="995"/>
      <c r="Z68" s="995"/>
      <c r="AA68" s="995">
        <v>57</v>
      </c>
      <c r="AB68" s="995"/>
      <c r="AC68" s="995"/>
      <c r="AD68" s="995"/>
      <c r="AE68" s="995"/>
      <c r="AF68" s="995">
        <v>57</v>
      </c>
      <c r="AG68" s="995"/>
      <c r="AH68" s="995"/>
      <c r="AI68" s="995"/>
      <c r="AJ68" s="995"/>
      <c r="AK68" s="995">
        <v>32</v>
      </c>
      <c r="AL68" s="995"/>
      <c r="AM68" s="995"/>
      <c r="AN68" s="995"/>
      <c r="AO68" s="995"/>
      <c r="AP68" s="995">
        <v>567</v>
      </c>
      <c r="AQ68" s="995"/>
      <c r="AR68" s="995"/>
      <c r="AS68" s="995"/>
      <c r="AT68" s="995"/>
      <c r="AU68" s="995">
        <v>252</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3">
        <v>2</v>
      </c>
      <c r="B69" s="987" t="s">
        <v>558</v>
      </c>
      <c r="C69" s="988"/>
      <c r="D69" s="988"/>
      <c r="E69" s="988"/>
      <c r="F69" s="988"/>
      <c r="G69" s="988"/>
      <c r="H69" s="988"/>
      <c r="I69" s="988"/>
      <c r="J69" s="988"/>
      <c r="K69" s="988"/>
      <c r="L69" s="988"/>
      <c r="M69" s="988"/>
      <c r="N69" s="988"/>
      <c r="O69" s="988"/>
      <c r="P69" s="989"/>
      <c r="Q69" s="990">
        <v>365</v>
      </c>
      <c r="R69" s="984"/>
      <c r="S69" s="984"/>
      <c r="T69" s="984"/>
      <c r="U69" s="984"/>
      <c r="V69" s="984">
        <v>339</v>
      </c>
      <c r="W69" s="984"/>
      <c r="X69" s="984"/>
      <c r="Y69" s="984"/>
      <c r="Z69" s="984"/>
      <c r="AA69" s="984">
        <v>26</v>
      </c>
      <c r="AB69" s="984"/>
      <c r="AC69" s="984"/>
      <c r="AD69" s="984"/>
      <c r="AE69" s="984"/>
      <c r="AF69" s="984">
        <v>26</v>
      </c>
      <c r="AG69" s="984"/>
      <c r="AH69" s="984"/>
      <c r="AI69" s="984"/>
      <c r="AJ69" s="984"/>
      <c r="AK69" s="984">
        <v>2</v>
      </c>
      <c r="AL69" s="984"/>
      <c r="AM69" s="984"/>
      <c r="AN69" s="984"/>
      <c r="AO69" s="984"/>
      <c r="AP69" s="984">
        <v>43</v>
      </c>
      <c r="AQ69" s="984"/>
      <c r="AR69" s="984"/>
      <c r="AS69" s="984"/>
      <c r="AT69" s="984"/>
      <c r="AU69" s="984">
        <v>15</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3">
        <v>3</v>
      </c>
      <c r="B70" s="987" t="s">
        <v>559</v>
      </c>
      <c r="C70" s="988"/>
      <c r="D70" s="988"/>
      <c r="E70" s="988"/>
      <c r="F70" s="988"/>
      <c r="G70" s="988"/>
      <c r="H70" s="988"/>
      <c r="I70" s="988"/>
      <c r="J70" s="988"/>
      <c r="K70" s="988"/>
      <c r="L70" s="988"/>
      <c r="M70" s="988"/>
      <c r="N70" s="988"/>
      <c r="O70" s="988"/>
      <c r="P70" s="989"/>
      <c r="Q70" s="990">
        <v>150</v>
      </c>
      <c r="R70" s="984"/>
      <c r="S70" s="984"/>
      <c r="T70" s="984"/>
      <c r="U70" s="984"/>
      <c r="V70" s="984">
        <v>143</v>
      </c>
      <c r="W70" s="984"/>
      <c r="X70" s="984"/>
      <c r="Y70" s="984"/>
      <c r="Z70" s="984"/>
      <c r="AA70" s="984">
        <v>7</v>
      </c>
      <c r="AB70" s="984"/>
      <c r="AC70" s="984"/>
      <c r="AD70" s="984"/>
      <c r="AE70" s="984"/>
      <c r="AF70" s="984">
        <v>7</v>
      </c>
      <c r="AG70" s="984"/>
      <c r="AH70" s="984"/>
      <c r="AI70" s="984"/>
      <c r="AJ70" s="984"/>
      <c r="AK70" s="984" t="s">
        <v>556</v>
      </c>
      <c r="AL70" s="984"/>
      <c r="AM70" s="984"/>
      <c r="AN70" s="984"/>
      <c r="AO70" s="984"/>
      <c r="AP70" s="984" t="s">
        <v>556</v>
      </c>
      <c r="AQ70" s="984"/>
      <c r="AR70" s="984"/>
      <c r="AS70" s="984"/>
      <c r="AT70" s="984"/>
      <c r="AU70" s="984" t="s">
        <v>556</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3">
        <v>4</v>
      </c>
      <c r="B71" s="987" t="s">
        <v>560</v>
      </c>
      <c r="C71" s="988"/>
      <c r="D71" s="988"/>
      <c r="E71" s="988"/>
      <c r="F71" s="988"/>
      <c r="G71" s="988"/>
      <c r="H71" s="988"/>
      <c r="I71" s="988"/>
      <c r="J71" s="988"/>
      <c r="K71" s="988"/>
      <c r="L71" s="988"/>
      <c r="M71" s="988"/>
      <c r="N71" s="988"/>
      <c r="O71" s="988"/>
      <c r="P71" s="989"/>
      <c r="Q71" s="990">
        <v>308</v>
      </c>
      <c r="R71" s="984"/>
      <c r="S71" s="984"/>
      <c r="T71" s="984"/>
      <c r="U71" s="984"/>
      <c r="V71" s="984">
        <v>297</v>
      </c>
      <c r="W71" s="984"/>
      <c r="X71" s="984"/>
      <c r="Y71" s="984"/>
      <c r="Z71" s="984"/>
      <c r="AA71" s="984">
        <v>11</v>
      </c>
      <c r="AB71" s="984"/>
      <c r="AC71" s="984"/>
      <c r="AD71" s="984"/>
      <c r="AE71" s="984"/>
      <c r="AF71" s="984">
        <v>11</v>
      </c>
      <c r="AG71" s="984"/>
      <c r="AH71" s="984"/>
      <c r="AI71" s="984"/>
      <c r="AJ71" s="984"/>
      <c r="AK71" s="984">
        <v>27</v>
      </c>
      <c r="AL71" s="984"/>
      <c r="AM71" s="984"/>
      <c r="AN71" s="984"/>
      <c r="AO71" s="984"/>
      <c r="AP71" s="984" t="s">
        <v>556</v>
      </c>
      <c r="AQ71" s="984"/>
      <c r="AR71" s="984"/>
      <c r="AS71" s="984"/>
      <c r="AT71" s="984"/>
      <c r="AU71" s="984" t="s">
        <v>556</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3">
        <v>5</v>
      </c>
      <c r="B72" s="987" t="s">
        <v>561</v>
      </c>
      <c r="C72" s="988"/>
      <c r="D72" s="988"/>
      <c r="E72" s="988"/>
      <c r="F72" s="988"/>
      <c r="G72" s="988"/>
      <c r="H72" s="988"/>
      <c r="I72" s="988"/>
      <c r="J72" s="988"/>
      <c r="K72" s="988"/>
      <c r="L72" s="988"/>
      <c r="M72" s="988"/>
      <c r="N72" s="988"/>
      <c r="O72" s="988"/>
      <c r="P72" s="989"/>
      <c r="Q72" s="990">
        <v>487502</v>
      </c>
      <c r="R72" s="984"/>
      <c r="S72" s="984"/>
      <c r="T72" s="984"/>
      <c r="U72" s="984"/>
      <c r="V72" s="984">
        <v>478943</v>
      </c>
      <c r="W72" s="984"/>
      <c r="X72" s="984"/>
      <c r="Y72" s="984"/>
      <c r="Z72" s="984"/>
      <c r="AA72" s="984">
        <v>8559</v>
      </c>
      <c r="AB72" s="984"/>
      <c r="AC72" s="984"/>
      <c r="AD72" s="984"/>
      <c r="AE72" s="984"/>
      <c r="AF72" s="984">
        <v>8559</v>
      </c>
      <c r="AG72" s="984"/>
      <c r="AH72" s="984"/>
      <c r="AI72" s="984"/>
      <c r="AJ72" s="984"/>
      <c r="AK72" s="984" t="s">
        <v>556</v>
      </c>
      <c r="AL72" s="984"/>
      <c r="AM72" s="984"/>
      <c r="AN72" s="984"/>
      <c r="AO72" s="984"/>
      <c r="AP72" s="984" t="s">
        <v>556</v>
      </c>
      <c r="AQ72" s="984"/>
      <c r="AR72" s="984"/>
      <c r="AS72" s="984"/>
      <c r="AT72" s="984"/>
      <c r="AU72" s="984" t="s">
        <v>556</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5" t="s">
        <v>376</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8660</v>
      </c>
      <c r="AG88" s="972"/>
      <c r="AH88" s="972"/>
      <c r="AI88" s="972"/>
      <c r="AJ88" s="972"/>
      <c r="AK88" s="976"/>
      <c r="AL88" s="976"/>
      <c r="AM88" s="976"/>
      <c r="AN88" s="976"/>
      <c r="AO88" s="976"/>
      <c r="AP88" s="972">
        <v>610</v>
      </c>
      <c r="AQ88" s="972"/>
      <c r="AR88" s="972"/>
      <c r="AS88" s="972"/>
      <c r="AT88" s="972"/>
      <c r="AU88" s="972">
        <v>267</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929</v>
      </c>
      <c r="CS102" s="966"/>
      <c r="CT102" s="966"/>
      <c r="CU102" s="966"/>
      <c r="CV102" s="967"/>
      <c r="CW102" s="965">
        <v>8</v>
      </c>
      <c r="CX102" s="966"/>
      <c r="CY102" s="966"/>
      <c r="CZ102" s="966"/>
      <c r="DA102" s="967"/>
      <c r="DB102" s="965">
        <v>2037</v>
      </c>
      <c r="DC102" s="966"/>
      <c r="DD102" s="966"/>
      <c r="DE102" s="966"/>
      <c r="DF102" s="967"/>
      <c r="DG102" s="965" t="s">
        <v>569</v>
      </c>
      <c r="DH102" s="966"/>
      <c r="DI102" s="966"/>
      <c r="DJ102" s="966"/>
      <c r="DK102" s="967"/>
      <c r="DL102" s="965">
        <v>135</v>
      </c>
      <c r="DM102" s="966"/>
      <c r="DN102" s="966"/>
      <c r="DO102" s="966"/>
      <c r="DP102" s="967"/>
      <c r="DQ102" s="965">
        <v>40</v>
      </c>
      <c r="DR102" s="966"/>
      <c r="DS102" s="966"/>
      <c r="DT102" s="966"/>
      <c r="DU102" s="967"/>
      <c r="DV102" s="950"/>
      <c r="DW102" s="951"/>
      <c r="DX102" s="951"/>
      <c r="DY102" s="951"/>
      <c r="DZ102" s="952"/>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294</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294</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294</v>
      </c>
      <c r="DR109" s="909"/>
      <c r="DS109" s="909"/>
      <c r="DT109" s="909"/>
      <c r="DU109" s="910"/>
      <c r="DV109" s="911" t="s">
        <v>412</v>
      </c>
      <c r="DW109" s="909"/>
      <c r="DX109" s="909"/>
      <c r="DY109" s="909"/>
      <c r="DZ109" s="942"/>
    </row>
    <row r="110" spans="1:131" s="224" customFormat="1" ht="26.25" customHeight="1">
      <c r="A110" s="820" t="s">
        <v>414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5565978</v>
      </c>
      <c r="AB110" s="902"/>
      <c r="AC110" s="902"/>
      <c r="AD110" s="902"/>
      <c r="AE110" s="903"/>
      <c r="AF110" s="904">
        <v>5296557</v>
      </c>
      <c r="AG110" s="902"/>
      <c r="AH110" s="902"/>
      <c r="AI110" s="902"/>
      <c r="AJ110" s="903"/>
      <c r="AK110" s="904">
        <v>5341947</v>
      </c>
      <c r="AL110" s="902"/>
      <c r="AM110" s="902"/>
      <c r="AN110" s="902"/>
      <c r="AO110" s="903"/>
      <c r="AP110" s="905">
        <v>15.7</v>
      </c>
      <c r="AQ110" s="906"/>
      <c r="AR110" s="906"/>
      <c r="AS110" s="906"/>
      <c r="AT110" s="907"/>
      <c r="AU110" s="943" t="s">
        <v>69</v>
      </c>
      <c r="AV110" s="944"/>
      <c r="AW110" s="944"/>
      <c r="AX110" s="944"/>
      <c r="AY110" s="944"/>
      <c r="AZ110" s="873" t="s">
        <v>415</v>
      </c>
      <c r="BA110" s="821"/>
      <c r="BB110" s="821"/>
      <c r="BC110" s="821"/>
      <c r="BD110" s="821"/>
      <c r="BE110" s="821"/>
      <c r="BF110" s="821"/>
      <c r="BG110" s="821"/>
      <c r="BH110" s="821"/>
      <c r="BI110" s="821"/>
      <c r="BJ110" s="821"/>
      <c r="BK110" s="821"/>
      <c r="BL110" s="821"/>
      <c r="BM110" s="821"/>
      <c r="BN110" s="821"/>
      <c r="BO110" s="821"/>
      <c r="BP110" s="822"/>
      <c r="BQ110" s="874">
        <v>56769010</v>
      </c>
      <c r="BR110" s="855"/>
      <c r="BS110" s="855"/>
      <c r="BT110" s="855"/>
      <c r="BU110" s="855"/>
      <c r="BV110" s="855">
        <v>54981653</v>
      </c>
      <c r="BW110" s="855"/>
      <c r="BX110" s="855"/>
      <c r="BY110" s="855"/>
      <c r="BZ110" s="855"/>
      <c r="CA110" s="855">
        <v>54720456</v>
      </c>
      <c r="CB110" s="855"/>
      <c r="CC110" s="855"/>
      <c r="CD110" s="855"/>
      <c r="CE110" s="855"/>
      <c r="CF110" s="879">
        <v>160.6</v>
      </c>
      <c r="CG110" s="880"/>
      <c r="CH110" s="880"/>
      <c r="CI110" s="880"/>
      <c r="CJ110" s="880"/>
      <c r="CK110" s="939" t="s">
        <v>416</v>
      </c>
      <c r="CL110" s="832"/>
      <c r="CM110" s="873" t="s">
        <v>417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419</v>
      </c>
      <c r="BA111" s="765"/>
      <c r="BB111" s="765"/>
      <c r="BC111" s="765"/>
      <c r="BD111" s="765"/>
      <c r="BE111" s="765"/>
      <c r="BF111" s="765"/>
      <c r="BG111" s="765"/>
      <c r="BH111" s="765"/>
      <c r="BI111" s="765"/>
      <c r="BJ111" s="765"/>
      <c r="BK111" s="765"/>
      <c r="BL111" s="765"/>
      <c r="BM111" s="765"/>
      <c r="BN111" s="765"/>
      <c r="BO111" s="765"/>
      <c r="BP111" s="766"/>
      <c r="BQ111" s="829">
        <v>728309</v>
      </c>
      <c r="BR111" s="830"/>
      <c r="BS111" s="830"/>
      <c r="BT111" s="830"/>
      <c r="BU111" s="830"/>
      <c r="BV111" s="830">
        <v>631533</v>
      </c>
      <c r="BW111" s="830"/>
      <c r="BX111" s="830"/>
      <c r="BY111" s="830"/>
      <c r="BZ111" s="830"/>
      <c r="CA111" s="830">
        <v>591426</v>
      </c>
      <c r="CB111" s="830"/>
      <c r="CC111" s="830"/>
      <c r="CD111" s="830"/>
      <c r="CE111" s="830"/>
      <c r="CF111" s="888">
        <v>1.7</v>
      </c>
      <c r="CG111" s="889"/>
      <c r="CH111" s="889"/>
      <c r="CI111" s="889"/>
      <c r="CJ111" s="889"/>
      <c r="CK111" s="940"/>
      <c r="CL111" s="834"/>
      <c r="CM111" s="828"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423</v>
      </c>
      <c r="BA112" s="765"/>
      <c r="BB112" s="765"/>
      <c r="BC112" s="765"/>
      <c r="BD112" s="765"/>
      <c r="BE112" s="765"/>
      <c r="BF112" s="765"/>
      <c r="BG112" s="765"/>
      <c r="BH112" s="765"/>
      <c r="BI112" s="765"/>
      <c r="BJ112" s="765"/>
      <c r="BK112" s="765"/>
      <c r="BL112" s="765"/>
      <c r="BM112" s="765"/>
      <c r="BN112" s="765"/>
      <c r="BO112" s="765"/>
      <c r="BP112" s="766"/>
      <c r="BQ112" s="829">
        <v>22955113</v>
      </c>
      <c r="BR112" s="830"/>
      <c r="BS112" s="830"/>
      <c r="BT112" s="830"/>
      <c r="BU112" s="830"/>
      <c r="BV112" s="830">
        <v>20640264</v>
      </c>
      <c r="BW112" s="830"/>
      <c r="BX112" s="830"/>
      <c r="BY112" s="830"/>
      <c r="BZ112" s="830"/>
      <c r="CA112" s="830">
        <v>21320518</v>
      </c>
      <c r="CB112" s="830"/>
      <c r="CC112" s="830"/>
      <c r="CD112" s="830"/>
      <c r="CE112" s="830"/>
      <c r="CF112" s="888">
        <v>62.6</v>
      </c>
      <c r="CG112" s="889"/>
      <c r="CH112" s="889"/>
      <c r="CI112" s="889"/>
      <c r="CJ112" s="889"/>
      <c r="CK112" s="940"/>
      <c r="CL112" s="834"/>
      <c r="CM112" s="828"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2666046</v>
      </c>
      <c r="AB113" s="932"/>
      <c r="AC113" s="932"/>
      <c r="AD113" s="932"/>
      <c r="AE113" s="933"/>
      <c r="AF113" s="934">
        <v>2438844</v>
      </c>
      <c r="AG113" s="932"/>
      <c r="AH113" s="932"/>
      <c r="AI113" s="932"/>
      <c r="AJ113" s="933"/>
      <c r="AK113" s="934">
        <v>2283002</v>
      </c>
      <c r="AL113" s="932"/>
      <c r="AM113" s="932"/>
      <c r="AN113" s="932"/>
      <c r="AO113" s="933"/>
      <c r="AP113" s="935">
        <v>6.7</v>
      </c>
      <c r="AQ113" s="936"/>
      <c r="AR113" s="936"/>
      <c r="AS113" s="936"/>
      <c r="AT113" s="937"/>
      <c r="AU113" s="945"/>
      <c r="AV113" s="946"/>
      <c r="AW113" s="946"/>
      <c r="AX113" s="946"/>
      <c r="AY113" s="946"/>
      <c r="AZ113" s="828" t="s">
        <v>426</v>
      </c>
      <c r="BA113" s="765"/>
      <c r="BB113" s="765"/>
      <c r="BC113" s="765"/>
      <c r="BD113" s="765"/>
      <c r="BE113" s="765"/>
      <c r="BF113" s="765"/>
      <c r="BG113" s="765"/>
      <c r="BH113" s="765"/>
      <c r="BI113" s="765"/>
      <c r="BJ113" s="765"/>
      <c r="BK113" s="765"/>
      <c r="BL113" s="765"/>
      <c r="BM113" s="765"/>
      <c r="BN113" s="765"/>
      <c r="BO113" s="765"/>
      <c r="BP113" s="766"/>
      <c r="BQ113" s="829">
        <v>189782</v>
      </c>
      <c r="BR113" s="830"/>
      <c r="BS113" s="830"/>
      <c r="BT113" s="830"/>
      <c r="BU113" s="830"/>
      <c r="BV113" s="830">
        <v>226837</v>
      </c>
      <c r="BW113" s="830"/>
      <c r="BX113" s="830"/>
      <c r="BY113" s="830"/>
      <c r="BZ113" s="830"/>
      <c r="CA113" s="830">
        <v>267235</v>
      </c>
      <c r="CB113" s="830"/>
      <c r="CC113" s="830"/>
      <c r="CD113" s="830"/>
      <c r="CE113" s="830"/>
      <c r="CF113" s="888">
        <v>0.8</v>
      </c>
      <c r="CG113" s="889"/>
      <c r="CH113" s="889"/>
      <c r="CI113" s="889"/>
      <c r="CJ113" s="889"/>
      <c r="CK113" s="940"/>
      <c r="CL113" s="834"/>
      <c r="CM113" s="828"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110940</v>
      </c>
      <c r="AB114" s="793"/>
      <c r="AC114" s="793"/>
      <c r="AD114" s="793"/>
      <c r="AE114" s="794"/>
      <c r="AF114" s="795">
        <v>17978</v>
      </c>
      <c r="AG114" s="793"/>
      <c r="AH114" s="793"/>
      <c r="AI114" s="793"/>
      <c r="AJ114" s="794"/>
      <c r="AK114" s="795">
        <v>22520</v>
      </c>
      <c r="AL114" s="793"/>
      <c r="AM114" s="793"/>
      <c r="AN114" s="793"/>
      <c r="AO114" s="794"/>
      <c r="AP114" s="837">
        <v>0.1</v>
      </c>
      <c r="AQ114" s="838"/>
      <c r="AR114" s="838"/>
      <c r="AS114" s="838"/>
      <c r="AT114" s="839"/>
      <c r="AU114" s="945"/>
      <c r="AV114" s="946"/>
      <c r="AW114" s="946"/>
      <c r="AX114" s="946"/>
      <c r="AY114" s="946"/>
      <c r="AZ114" s="828" t="s">
        <v>429</v>
      </c>
      <c r="BA114" s="765"/>
      <c r="BB114" s="765"/>
      <c r="BC114" s="765"/>
      <c r="BD114" s="765"/>
      <c r="BE114" s="765"/>
      <c r="BF114" s="765"/>
      <c r="BG114" s="765"/>
      <c r="BH114" s="765"/>
      <c r="BI114" s="765"/>
      <c r="BJ114" s="765"/>
      <c r="BK114" s="765"/>
      <c r="BL114" s="765"/>
      <c r="BM114" s="765"/>
      <c r="BN114" s="765"/>
      <c r="BO114" s="765"/>
      <c r="BP114" s="766"/>
      <c r="BQ114" s="829">
        <v>9500279</v>
      </c>
      <c r="BR114" s="830"/>
      <c r="BS114" s="830"/>
      <c r="BT114" s="830"/>
      <c r="BU114" s="830"/>
      <c r="BV114" s="830">
        <v>10074470</v>
      </c>
      <c r="BW114" s="830"/>
      <c r="BX114" s="830"/>
      <c r="BY114" s="830"/>
      <c r="BZ114" s="830"/>
      <c r="CA114" s="830">
        <v>9895179</v>
      </c>
      <c r="CB114" s="830"/>
      <c r="CC114" s="830"/>
      <c r="CD114" s="830"/>
      <c r="CE114" s="830"/>
      <c r="CF114" s="888">
        <v>29</v>
      </c>
      <c r="CG114" s="889"/>
      <c r="CH114" s="889"/>
      <c r="CI114" s="889"/>
      <c r="CJ114" s="889"/>
      <c r="CK114" s="940"/>
      <c r="CL114" s="834"/>
      <c r="CM114" s="828"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117575</v>
      </c>
      <c r="AB115" s="932"/>
      <c r="AC115" s="932"/>
      <c r="AD115" s="932"/>
      <c r="AE115" s="933"/>
      <c r="AF115" s="934">
        <v>111483</v>
      </c>
      <c r="AG115" s="932"/>
      <c r="AH115" s="932"/>
      <c r="AI115" s="932"/>
      <c r="AJ115" s="933"/>
      <c r="AK115" s="934">
        <v>93899</v>
      </c>
      <c r="AL115" s="932"/>
      <c r="AM115" s="932"/>
      <c r="AN115" s="932"/>
      <c r="AO115" s="933"/>
      <c r="AP115" s="935">
        <v>0.3</v>
      </c>
      <c r="AQ115" s="936"/>
      <c r="AR115" s="936"/>
      <c r="AS115" s="936"/>
      <c r="AT115" s="937"/>
      <c r="AU115" s="945"/>
      <c r="AV115" s="946"/>
      <c r="AW115" s="946"/>
      <c r="AX115" s="946"/>
      <c r="AY115" s="946"/>
      <c r="AZ115" s="828" t="s">
        <v>432</v>
      </c>
      <c r="BA115" s="765"/>
      <c r="BB115" s="765"/>
      <c r="BC115" s="765"/>
      <c r="BD115" s="765"/>
      <c r="BE115" s="765"/>
      <c r="BF115" s="765"/>
      <c r="BG115" s="765"/>
      <c r="BH115" s="765"/>
      <c r="BI115" s="765"/>
      <c r="BJ115" s="765"/>
      <c r="BK115" s="765"/>
      <c r="BL115" s="765"/>
      <c r="BM115" s="765"/>
      <c r="BN115" s="765"/>
      <c r="BO115" s="765"/>
      <c r="BP115" s="766"/>
      <c r="BQ115" s="829">
        <v>175050</v>
      </c>
      <c r="BR115" s="830"/>
      <c r="BS115" s="830"/>
      <c r="BT115" s="830"/>
      <c r="BU115" s="830"/>
      <c r="BV115" s="830">
        <v>82250</v>
      </c>
      <c r="BW115" s="830"/>
      <c r="BX115" s="830"/>
      <c r="BY115" s="830"/>
      <c r="BZ115" s="830"/>
      <c r="CA115" s="830">
        <v>40350</v>
      </c>
      <c r="CB115" s="830"/>
      <c r="CC115" s="830"/>
      <c r="CD115" s="830"/>
      <c r="CE115" s="830"/>
      <c r="CF115" s="888">
        <v>0.1</v>
      </c>
      <c r="CG115" s="889"/>
      <c r="CH115" s="889"/>
      <c r="CI115" s="889"/>
      <c r="CJ115" s="889"/>
      <c r="CK115" s="940"/>
      <c r="CL115" s="834"/>
      <c r="CM115" s="828"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165</v>
      </c>
      <c r="AB116" s="793"/>
      <c r="AC116" s="793"/>
      <c r="AD116" s="793"/>
      <c r="AE116" s="794"/>
      <c r="AF116" s="795">
        <v>68</v>
      </c>
      <c r="AG116" s="793"/>
      <c r="AH116" s="793"/>
      <c r="AI116" s="793"/>
      <c r="AJ116" s="794"/>
      <c r="AK116" s="795">
        <v>52</v>
      </c>
      <c r="AL116" s="793"/>
      <c r="AM116" s="793"/>
      <c r="AN116" s="793"/>
      <c r="AO116" s="794"/>
      <c r="AP116" s="837">
        <v>0</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570607</v>
      </c>
      <c r="DH116" s="793"/>
      <c r="DI116" s="793"/>
      <c r="DJ116" s="793"/>
      <c r="DK116" s="794"/>
      <c r="DL116" s="795">
        <v>522834</v>
      </c>
      <c r="DM116" s="793"/>
      <c r="DN116" s="793"/>
      <c r="DO116" s="793"/>
      <c r="DP116" s="794"/>
      <c r="DQ116" s="795">
        <v>516737</v>
      </c>
      <c r="DR116" s="793"/>
      <c r="DS116" s="793"/>
      <c r="DT116" s="793"/>
      <c r="DU116" s="794"/>
      <c r="DV116" s="837">
        <v>1.5</v>
      </c>
      <c r="DW116" s="838"/>
      <c r="DX116" s="838"/>
      <c r="DY116" s="838"/>
      <c r="DZ116" s="839"/>
    </row>
    <row r="117" spans="1:130" s="224" customFormat="1" ht="26.25" customHeight="1">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8460704</v>
      </c>
      <c r="AB117" s="916"/>
      <c r="AC117" s="916"/>
      <c r="AD117" s="916"/>
      <c r="AE117" s="917"/>
      <c r="AF117" s="918">
        <v>7864930</v>
      </c>
      <c r="AG117" s="916"/>
      <c r="AH117" s="916"/>
      <c r="AI117" s="916"/>
      <c r="AJ117" s="917"/>
      <c r="AK117" s="918">
        <v>7741420</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v>157702</v>
      </c>
      <c r="DH117" s="793"/>
      <c r="DI117" s="793"/>
      <c r="DJ117" s="793"/>
      <c r="DK117" s="794"/>
      <c r="DL117" s="795">
        <v>108699</v>
      </c>
      <c r="DM117" s="793"/>
      <c r="DN117" s="793"/>
      <c r="DO117" s="793"/>
      <c r="DP117" s="794"/>
      <c r="DQ117" s="795">
        <v>74689</v>
      </c>
      <c r="DR117" s="793"/>
      <c r="DS117" s="793"/>
      <c r="DT117" s="793"/>
      <c r="DU117" s="794"/>
      <c r="DV117" s="837">
        <v>0.2</v>
      </c>
      <c r="DW117" s="838"/>
      <c r="DX117" s="838"/>
      <c r="DY117" s="838"/>
      <c r="DZ117" s="839"/>
    </row>
    <row r="118" spans="1:130" s="224" customFormat="1" ht="26.25" customHeight="1">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294</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416</v>
      </c>
      <c r="B119" s="832"/>
      <c r="C119" s="873" t="s">
        <v>417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442</v>
      </c>
      <c r="BP119" s="891"/>
      <c r="BQ119" s="892">
        <v>90317543</v>
      </c>
      <c r="BR119" s="858"/>
      <c r="BS119" s="858"/>
      <c r="BT119" s="858"/>
      <c r="BU119" s="858"/>
      <c r="BV119" s="858">
        <v>86637007</v>
      </c>
      <c r="BW119" s="858"/>
      <c r="BX119" s="858"/>
      <c r="BY119" s="858"/>
      <c r="BZ119" s="858"/>
      <c r="CA119" s="858">
        <v>86835164</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c r="A120" s="833"/>
      <c r="B120" s="834"/>
      <c r="C120" s="828"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444</v>
      </c>
      <c r="AV120" s="894"/>
      <c r="AW120" s="894"/>
      <c r="AX120" s="894"/>
      <c r="AY120" s="895"/>
      <c r="AZ120" s="873" t="s">
        <v>445</v>
      </c>
      <c r="BA120" s="821"/>
      <c r="BB120" s="821"/>
      <c r="BC120" s="821"/>
      <c r="BD120" s="821"/>
      <c r="BE120" s="821"/>
      <c r="BF120" s="821"/>
      <c r="BG120" s="821"/>
      <c r="BH120" s="821"/>
      <c r="BI120" s="821"/>
      <c r="BJ120" s="821"/>
      <c r="BK120" s="821"/>
      <c r="BL120" s="821"/>
      <c r="BM120" s="821"/>
      <c r="BN120" s="821"/>
      <c r="BO120" s="821"/>
      <c r="BP120" s="822"/>
      <c r="BQ120" s="874">
        <v>15475633</v>
      </c>
      <c r="BR120" s="855"/>
      <c r="BS120" s="855"/>
      <c r="BT120" s="855"/>
      <c r="BU120" s="855"/>
      <c r="BV120" s="855">
        <v>14831267</v>
      </c>
      <c r="BW120" s="855"/>
      <c r="BX120" s="855"/>
      <c r="BY120" s="855"/>
      <c r="BZ120" s="855"/>
      <c r="CA120" s="855">
        <v>14484200</v>
      </c>
      <c r="CB120" s="855"/>
      <c r="CC120" s="855"/>
      <c r="CD120" s="855"/>
      <c r="CE120" s="855"/>
      <c r="CF120" s="879">
        <v>42.5</v>
      </c>
      <c r="CG120" s="880"/>
      <c r="CH120" s="880"/>
      <c r="CI120" s="880"/>
      <c r="CJ120" s="880"/>
      <c r="CK120" s="881" t="s">
        <v>446</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19877329</v>
      </c>
      <c r="DH120" s="855"/>
      <c r="DI120" s="855"/>
      <c r="DJ120" s="855"/>
      <c r="DK120" s="855"/>
      <c r="DL120" s="855">
        <v>18378994</v>
      </c>
      <c r="DM120" s="855"/>
      <c r="DN120" s="855"/>
      <c r="DO120" s="855"/>
      <c r="DP120" s="855"/>
      <c r="DQ120" s="855">
        <v>17347476</v>
      </c>
      <c r="DR120" s="855"/>
      <c r="DS120" s="855"/>
      <c r="DT120" s="855"/>
      <c r="DU120" s="855"/>
      <c r="DV120" s="856">
        <v>50.9</v>
      </c>
      <c r="DW120" s="856"/>
      <c r="DX120" s="856"/>
      <c r="DY120" s="856"/>
      <c r="DZ120" s="857"/>
    </row>
    <row r="121" spans="1:130" s="224" customFormat="1" ht="26.25" customHeight="1">
      <c r="A121" s="833"/>
      <c r="B121" s="834"/>
      <c r="C121" s="876" t="s">
        <v>447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448</v>
      </c>
      <c r="BA121" s="765"/>
      <c r="BB121" s="765"/>
      <c r="BC121" s="765"/>
      <c r="BD121" s="765"/>
      <c r="BE121" s="765"/>
      <c r="BF121" s="765"/>
      <c r="BG121" s="765"/>
      <c r="BH121" s="765"/>
      <c r="BI121" s="765"/>
      <c r="BJ121" s="765"/>
      <c r="BK121" s="765"/>
      <c r="BL121" s="765"/>
      <c r="BM121" s="765"/>
      <c r="BN121" s="765"/>
      <c r="BO121" s="765"/>
      <c r="BP121" s="766"/>
      <c r="BQ121" s="829">
        <v>11127651</v>
      </c>
      <c r="BR121" s="830"/>
      <c r="BS121" s="830"/>
      <c r="BT121" s="830"/>
      <c r="BU121" s="830"/>
      <c r="BV121" s="830">
        <v>11259006</v>
      </c>
      <c r="BW121" s="830"/>
      <c r="BX121" s="830"/>
      <c r="BY121" s="830"/>
      <c r="BZ121" s="830"/>
      <c r="CA121" s="830">
        <v>11478308</v>
      </c>
      <c r="CB121" s="830"/>
      <c r="CC121" s="830"/>
      <c r="CD121" s="830"/>
      <c r="CE121" s="830"/>
      <c r="CF121" s="888">
        <v>33.700000000000003</v>
      </c>
      <c r="CG121" s="889"/>
      <c r="CH121" s="889"/>
      <c r="CI121" s="889"/>
      <c r="CJ121" s="889"/>
      <c r="CK121" s="882"/>
      <c r="CL121" s="868"/>
      <c r="CM121" s="868"/>
      <c r="CN121" s="868"/>
      <c r="CO121" s="869"/>
      <c r="CP121" s="848" t="s">
        <v>395</v>
      </c>
      <c r="CQ121" s="849"/>
      <c r="CR121" s="849"/>
      <c r="CS121" s="849"/>
      <c r="CT121" s="849"/>
      <c r="CU121" s="849"/>
      <c r="CV121" s="849"/>
      <c r="CW121" s="849"/>
      <c r="CX121" s="849"/>
      <c r="CY121" s="849"/>
      <c r="CZ121" s="849"/>
      <c r="DA121" s="849"/>
      <c r="DB121" s="849"/>
      <c r="DC121" s="849"/>
      <c r="DD121" s="849"/>
      <c r="DE121" s="849"/>
      <c r="DF121" s="850"/>
      <c r="DG121" s="829">
        <v>2780071</v>
      </c>
      <c r="DH121" s="830"/>
      <c r="DI121" s="830"/>
      <c r="DJ121" s="830"/>
      <c r="DK121" s="830"/>
      <c r="DL121" s="830">
        <v>2261270</v>
      </c>
      <c r="DM121" s="830"/>
      <c r="DN121" s="830"/>
      <c r="DO121" s="830"/>
      <c r="DP121" s="830"/>
      <c r="DQ121" s="830">
        <v>3790605</v>
      </c>
      <c r="DR121" s="830"/>
      <c r="DS121" s="830"/>
      <c r="DT121" s="830"/>
      <c r="DU121" s="830"/>
      <c r="DV121" s="807">
        <v>11.1</v>
      </c>
      <c r="DW121" s="807"/>
      <c r="DX121" s="807"/>
      <c r="DY121" s="807"/>
      <c r="DZ121" s="808"/>
    </row>
    <row r="122" spans="1:130" s="224" customFormat="1" ht="26.25" customHeight="1">
      <c r="A122" s="833"/>
      <c r="B122" s="834"/>
      <c r="C122" s="828"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449</v>
      </c>
      <c r="BA122" s="852"/>
      <c r="BB122" s="852"/>
      <c r="BC122" s="852"/>
      <c r="BD122" s="852"/>
      <c r="BE122" s="852"/>
      <c r="BF122" s="852"/>
      <c r="BG122" s="852"/>
      <c r="BH122" s="852"/>
      <c r="BI122" s="852"/>
      <c r="BJ122" s="852"/>
      <c r="BK122" s="852"/>
      <c r="BL122" s="852"/>
      <c r="BM122" s="852"/>
      <c r="BN122" s="852"/>
      <c r="BO122" s="852"/>
      <c r="BP122" s="853"/>
      <c r="BQ122" s="892">
        <v>68332992</v>
      </c>
      <c r="BR122" s="858"/>
      <c r="BS122" s="858"/>
      <c r="BT122" s="858"/>
      <c r="BU122" s="858"/>
      <c r="BV122" s="858">
        <v>65272437</v>
      </c>
      <c r="BW122" s="858"/>
      <c r="BX122" s="858"/>
      <c r="BY122" s="858"/>
      <c r="BZ122" s="858"/>
      <c r="CA122" s="858">
        <v>62620434</v>
      </c>
      <c r="CB122" s="858"/>
      <c r="CC122" s="858"/>
      <c r="CD122" s="858"/>
      <c r="CE122" s="858"/>
      <c r="CF122" s="859">
        <v>183.8</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v>297713</v>
      </c>
      <c r="DH122" s="830"/>
      <c r="DI122" s="830"/>
      <c r="DJ122" s="830"/>
      <c r="DK122" s="830"/>
      <c r="DL122" s="830" t="s">
        <v>122</v>
      </c>
      <c r="DM122" s="830"/>
      <c r="DN122" s="830"/>
      <c r="DO122" s="830"/>
      <c r="DP122" s="830"/>
      <c r="DQ122" s="830">
        <v>182437</v>
      </c>
      <c r="DR122" s="830"/>
      <c r="DS122" s="830"/>
      <c r="DT122" s="830"/>
      <c r="DU122" s="830"/>
      <c r="DV122" s="807">
        <v>0.5</v>
      </c>
      <c r="DW122" s="807"/>
      <c r="DX122" s="807"/>
      <c r="DY122" s="807"/>
      <c r="DZ122" s="808"/>
    </row>
    <row r="123" spans="1:130" s="224" customFormat="1" ht="26.25" customHeight="1">
      <c r="A123" s="833"/>
      <c r="B123" s="834"/>
      <c r="C123" s="828"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66350</v>
      </c>
      <c r="AB123" s="793"/>
      <c r="AC123" s="793"/>
      <c r="AD123" s="793"/>
      <c r="AE123" s="794"/>
      <c r="AF123" s="795">
        <v>60258</v>
      </c>
      <c r="AG123" s="793"/>
      <c r="AH123" s="793"/>
      <c r="AI123" s="793"/>
      <c r="AJ123" s="794"/>
      <c r="AK123" s="795">
        <v>58481</v>
      </c>
      <c r="AL123" s="793"/>
      <c r="AM123" s="793"/>
      <c r="AN123" s="793"/>
      <c r="AO123" s="794"/>
      <c r="AP123" s="837">
        <v>0.2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450</v>
      </c>
      <c r="BP123" s="891"/>
      <c r="BQ123" s="845">
        <v>94936276</v>
      </c>
      <c r="BR123" s="846"/>
      <c r="BS123" s="846"/>
      <c r="BT123" s="846"/>
      <c r="BU123" s="846"/>
      <c r="BV123" s="846">
        <v>91362710</v>
      </c>
      <c r="BW123" s="846"/>
      <c r="BX123" s="846"/>
      <c r="BY123" s="846"/>
      <c r="BZ123" s="846"/>
      <c r="CA123" s="846">
        <v>88582942</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c r="A124" s="833"/>
      <c r="B124" s="834"/>
      <c r="C124" s="828"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v>9763</v>
      </c>
      <c r="AB124" s="793"/>
      <c r="AC124" s="793"/>
      <c r="AD124" s="793"/>
      <c r="AE124" s="794"/>
      <c r="AF124" s="795">
        <v>9763</v>
      </c>
      <c r="AG124" s="793"/>
      <c r="AH124" s="793"/>
      <c r="AI124" s="793"/>
      <c r="AJ124" s="794"/>
      <c r="AK124" s="795">
        <v>7826</v>
      </c>
      <c r="AL124" s="793"/>
      <c r="AM124" s="793"/>
      <c r="AN124" s="793"/>
      <c r="AO124" s="794"/>
      <c r="AP124" s="837">
        <v>0</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c r="A125" s="833"/>
      <c r="B125" s="834"/>
      <c r="C125" s="828"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v>41462</v>
      </c>
      <c r="AB125" s="793"/>
      <c r="AC125" s="793"/>
      <c r="AD125" s="793"/>
      <c r="AE125" s="794"/>
      <c r="AF125" s="795">
        <v>41462</v>
      </c>
      <c r="AG125" s="793"/>
      <c r="AH125" s="793"/>
      <c r="AI125" s="793"/>
      <c r="AJ125" s="794"/>
      <c r="AK125" s="795">
        <v>27592</v>
      </c>
      <c r="AL125" s="793"/>
      <c r="AM125" s="793"/>
      <c r="AN125" s="793"/>
      <c r="AO125" s="794"/>
      <c r="AP125" s="837">
        <v>0.1</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1473234</v>
      </c>
      <c r="AB128" s="814"/>
      <c r="AC128" s="814"/>
      <c r="AD128" s="814"/>
      <c r="AE128" s="815"/>
      <c r="AF128" s="816">
        <v>1381635</v>
      </c>
      <c r="AG128" s="814"/>
      <c r="AH128" s="814"/>
      <c r="AI128" s="814"/>
      <c r="AJ128" s="815"/>
      <c r="AK128" s="816">
        <v>1408914</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122</v>
      </c>
      <c r="BG128" s="800"/>
      <c r="BH128" s="800"/>
      <c r="BI128" s="800"/>
      <c r="BJ128" s="800"/>
      <c r="BK128" s="800"/>
      <c r="BL128" s="823"/>
      <c r="BM128" s="799">
        <v>11.45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v>175050</v>
      </c>
      <c r="DH128" s="804"/>
      <c r="DI128" s="804"/>
      <c r="DJ128" s="804"/>
      <c r="DK128" s="804"/>
      <c r="DL128" s="804">
        <v>82250</v>
      </c>
      <c r="DM128" s="804"/>
      <c r="DN128" s="804"/>
      <c r="DO128" s="804"/>
      <c r="DP128" s="804"/>
      <c r="DQ128" s="804">
        <v>40350</v>
      </c>
      <c r="DR128" s="804"/>
      <c r="DS128" s="804"/>
      <c r="DT128" s="804"/>
      <c r="DU128" s="804"/>
      <c r="DV128" s="805">
        <v>0.1</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40640100</v>
      </c>
      <c r="AB129" s="793"/>
      <c r="AC129" s="793"/>
      <c r="AD129" s="793"/>
      <c r="AE129" s="794"/>
      <c r="AF129" s="795">
        <v>39268295</v>
      </c>
      <c r="AG129" s="793"/>
      <c r="AH129" s="793"/>
      <c r="AI129" s="793"/>
      <c r="AJ129" s="794"/>
      <c r="AK129" s="795">
        <v>40307180</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122</v>
      </c>
      <c r="BG129" s="784"/>
      <c r="BH129" s="784"/>
      <c r="BI129" s="784"/>
      <c r="BJ129" s="784"/>
      <c r="BK129" s="784"/>
      <c r="BL129" s="785"/>
      <c r="BM129" s="783">
        <v>16.45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6404894</v>
      </c>
      <c r="AB130" s="793"/>
      <c r="AC130" s="793"/>
      <c r="AD130" s="793"/>
      <c r="AE130" s="794"/>
      <c r="AF130" s="795">
        <v>6190812</v>
      </c>
      <c r="AG130" s="793"/>
      <c r="AH130" s="793"/>
      <c r="AI130" s="793"/>
      <c r="AJ130" s="794"/>
      <c r="AK130" s="795">
        <v>6244276</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0.9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34235206</v>
      </c>
      <c r="AB131" s="777"/>
      <c r="AC131" s="777"/>
      <c r="AD131" s="777"/>
      <c r="AE131" s="778"/>
      <c r="AF131" s="779">
        <v>33077483</v>
      </c>
      <c r="AG131" s="777"/>
      <c r="AH131" s="777"/>
      <c r="AI131" s="777"/>
      <c r="AJ131" s="778"/>
      <c r="AK131" s="779">
        <v>34062904</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1.7016868540000001</v>
      </c>
      <c r="AB132" s="758"/>
      <c r="AC132" s="758"/>
      <c r="AD132" s="758"/>
      <c r="AE132" s="759"/>
      <c r="AF132" s="760">
        <v>0.88423596199999999</v>
      </c>
      <c r="AG132" s="758"/>
      <c r="AH132" s="758"/>
      <c r="AI132" s="758"/>
      <c r="AJ132" s="759"/>
      <c r="AK132" s="760">
        <v>0.25902078099999998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2.5</v>
      </c>
      <c r="AB133" s="737"/>
      <c r="AC133" s="737"/>
      <c r="AD133" s="737"/>
      <c r="AE133" s="738"/>
      <c r="AF133" s="736">
        <v>1.7</v>
      </c>
      <c r="AG133" s="737"/>
      <c r="AH133" s="737"/>
      <c r="AI133" s="737"/>
      <c r="AJ133" s="738"/>
      <c r="AK133" s="736">
        <v>0.9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Ebo0wa/oQSec+aWbVSD2XcNEnPwzJ88J/awpzm7W6PheUdSJ5zUXJrB3UQYFXScXGdLK/qoDwWEb2LXaYe1Iw==" saltValue="69e0mW5S4fmcYn5RsFVs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1" zoomScaleNormal="85" zoomScaleSheetLayoutView="100" workbookViewId="0"/>
  </sheetViews>
  <sheetFormatPr defaultColWidth="0" defaultRowHeight="13.5" customHeight="1" zeroHeight="1"/>
  <cols>
    <col min="1" max="120" width="2.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476</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algorithmName="SHA-512" hashValue="vruVt7zc9+SdBQGDZ8A6De8pcga/D7olRMydSBZ06nBSGHIrAP6vx/QjUHpcYxuQGuKl4qPAzHnJfvEa7y2JCg==" saltValue="7uupeMThRMLTTH8igwRryw=="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My5LD85AHocJXlsPckTClDCqkrGHeDZNFPDCXN/GG0EKO01vKVVElcRH9yExQTmXtZqYFjf4vYqGPMB6dE5qw==" saltValue="cPkefqMOkfX40VWYN8CKPA=="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c r="AS1" s="255"/>
      <c r="AT1" s="255"/>
    </row>
    <row r="2" spans="1:46">
      <c r="AS2" s="255"/>
      <c r="AT2" s="255"/>
    </row>
    <row r="3" spans="1:46">
      <c r="AS3" s="255"/>
      <c r="AT3" s="255"/>
    </row>
    <row r="4" spans="1:46">
      <c r="AS4" s="255"/>
      <c r="AT4" s="255"/>
    </row>
    <row r="5" spans="1:46" ht="17.2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c r="A6" s="259"/>
      <c r="AK6" s="260" t="s">
        <v>478</v>
      </c>
      <c r="AL6" s="260"/>
      <c r="AM6" s="260"/>
      <c r="AN6" s="260"/>
    </row>
    <row r="7" spans="1:46" ht="13.5" customHeight="1">
      <c r="A7" s="259"/>
      <c r="AK7" s="262"/>
      <c r="AL7" s="263"/>
      <c r="AM7" s="263"/>
      <c r="AN7" s="264"/>
      <c r="AO7" s="1131" t="s">
        <v>479</v>
      </c>
      <c r="AP7" s="265"/>
      <c r="AQ7" s="266" t="s">
        <v>480</v>
      </c>
      <c r="AR7" s="267"/>
    </row>
    <row r="8" spans="1:46">
      <c r="A8" s="259"/>
      <c r="AK8" s="268"/>
      <c r="AL8" s="269"/>
      <c r="AM8" s="269"/>
      <c r="AN8" s="270"/>
      <c r="AO8" s="1132"/>
      <c r="AP8" s="271" t="s">
        <v>481</v>
      </c>
      <c r="AQ8" s="272" t="s">
        <v>482</v>
      </c>
      <c r="AR8" s="273" t="s">
        <v>483</v>
      </c>
    </row>
    <row r="9" spans="1:46">
      <c r="A9" s="259"/>
      <c r="AK9" s="1143" t="s">
        <v>484</v>
      </c>
      <c r="AL9" s="1144"/>
      <c r="AM9" s="1144"/>
      <c r="AN9" s="1145"/>
      <c r="AO9" s="274">
        <v>10930448</v>
      </c>
      <c r="AP9" s="274">
        <v>65576</v>
      </c>
      <c r="AQ9" s="275">
        <v>70342</v>
      </c>
      <c r="AR9" s="276">
        <v>-6.8</v>
      </c>
    </row>
    <row r="10" spans="1:46" ht="13.5" customHeight="1">
      <c r="A10" s="259"/>
      <c r="AK10" s="1143" t="s">
        <v>485</v>
      </c>
      <c r="AL10" s="1144"/>
      <c r="AM10" s="1144"/>
      <c r="AN10" s="1145"/>
      <c r="AO10" s="277">
        <v>71329</v>
      </c>
      <c r="AP10" s="277">
        <v>428</v>
      </c>
      <c r="AQ10" s="278">
        <v>2808</v>
      </c>
      <c r="AR10" s="279">
        <v>-84.8</v>
      </c>
    </row>
    <row r="11" spans="1:46" ht="13.5" customHeight="1">
      <c r="A11" s="259"/>
      <c r="AK11" s="1143" t="s">
        <v>486</v>
      </c>
      <c r="AL11" s="1144"/>
      <c r="AM11" s="1144"/>
      <c r="AN11" s="1145"/>
      <c r="AO11" s="277">
        <v>276955</v>
      </c>
      <c r="AP11" s="277">
        <v>1662</v>
      </c>
      <c r="AQ11" s="278">
        <v>515</v>
      </c>
      <c r="AR11" s="279">
        <v>222.7</v>
      </c>
    </row>
    <row r="12" spans="1:46" ht="13.5" customHeight="1">
      <c r="A12" s="259"/>
      <c r="AK12" s="1143" t="s">
        <v>487</v>
      </c>
      <c r="AL12" s="1144"/>
      <c r="AM12" s="1144"/>
      <c r="AN12" s="1145"/>
      <c r="AO12" s="277" t="s">
        <v>488</v>
      </c>
      <c r="AP12" s="277" t="s">
        <v>488</v>
      </c>
      <c r="AQ12" s="278">
        <v>16</v>
      </c>
      <c r="AR12" s="279" t="s">
        <v>488</v>
      </c>
    </row>
    <row r="13" spans="1:46" ht="13.5" customHeight="1">
      <c r="A13" s="259"/>
      <c r="AK13" s="1143" t="s">
        <v>489</v>
      </c>
      <c r="AL13" s="1144"/>
      <c r="AM13" s="1144"/>
      <c r="AN13" s="1145"/>
      <c r="AO13" s="277">
        <v>367160</v>
      </c>
      <c r="AP13" s="277">
        <v>2203</v>
      </c>
      <c r="AQ13" s="278">
        <v>2090</v>
      </c>
      <c r="AR13" s="279">
        <v>5.4</v>
      </c>
    </row>
    <row r="14" spans="1:46" ht="13.5" customHeight="1">
      <c r="A14" s="259"/>
      <c r="AK14" s="1143" t="s">
        <v>490</v>
      </c>
      <c r="AL14" s="1144"/>
      <c r="AM14" s="1144"/>
      <c r="AN14" s="1145"/>
      <c r="AO14" s="277">
        <v>432717</v>
      </c>
      <c r="AP14" s="277">
        <v>2596</v>
      </c>
      <c r="AQ14" s="278">
        <v>1621</v>
      </c>
      <c r="AR14" s="279">
        <v>60.1</v>
      </c>
    </row>
    <row r="15" spans="1:46" ht="13.5" customHeight="1">
      <c r="A15" s="259"/>
      <c r="AK15" s="1146" t="s">
        <v>491</v>
      </c>
      <c r="AL15" s="1147"/>
      <c r="AM15" s="1147"/>
      <c r="AN15" s="1148"/>
      <c r="AO15" s="277">
        <v>-369759</v>
      </c>
      <c r="AP15" s="277">
        <v>-2218</v>
      </c>
      <c r="AQ15" s="278">
        <v>-2861</v>
      </c>
      <c r="AR15" s="279">
        <v>-22.5</v>
      </c>
    </row>
    <row r="16" spans="1:46">
      <c r="A16" s="259"/>
      <c r="AK16" s="1146" t="s">
        <v>177</v>
      </c>
      <c r="AL16" s="1147"/>
      <c r="AM16" s="1147"/>
      <c r="AN16" s="1148"/>
      <c r="AO16" s="277">
        <v>11708850</v>
      </c>
      <c r="AP16" s="277">
        <v>70246</v>
      </c>
      <c r="AQ16" s="278">
        <v>74531</v>
      </c>
      <c r="AR16" s="279">
        <v>-5.7</v>
      </c>
    </row>
    <row r="17" spans="1:46">
      <c r="A17" s="259"/>
    </row>
    <row r="18" spans="1:46">
      <c r="A18" s="259"/>
      <c r="AQ18" s="280"/>
      <c r="AR18" s="280"/>
    </row>
    <row r="19" spans="1:46">
      <c r="A19" s="259"/>
      <c r="AK19" s="255" t="s">
        <v>492</v>
      </c>
    </row>
    <row r="20" spans="1:46">
      <c r="A20" s="259"/>
      <c r="AK20" s="281"/>
      <c r="AL20" s="282"/>
      <c r="AM20" s="282"/>
      <c r="AN20" s="283"/>
      <c r="AO20" s="284" t="s">
        <v>493</v>
      </c>
      <c r="AP20" s="285" t="s">
        <v>494</v>
      </c>
      <c r="AQ20" s="286" t="s">
        <v>495</v>
      </c>
      <c r="AR20" s="287"/>
    </row>
    <row r="21" spans="1:46" s="260" customFormat="1">
      <c r="A21" s="288"/>
      <c r="AK21" s="1149" t="s">
        <v>496</v>
      </c>
      <c r="AL21" s="1150"/>
      <c r="AM21" s="1150"/>
      <c r="AN21" s="1151"/>
      <c r="AO21" s="289">
        <v>6.53</v>
      </c>
      <c r="AP21" s="290">
        <v>7.12</v>
      </c>
      <c r="AQ21" s="291">
        <v>-0.59</v>
      </c>
      <c r="AS21" s="292"/>
      <c r="AT21" s="288"/>
    </row>
    <row r="22" spans="1:46" s="260" customFormat="1">
      <c r="A22" s="288"/>
      <c r="AK22" s="1149" t="s">
        <v>497</v>
      </c>
      <c r="AL22" s="1150"/>
      <c r="AM22" s="1150"/>
      <c r="AN22" s="1151"/>
      <c r="AO22" s="293">
        <v>98.7</v>
      </c>
      <c r="AP22" s="294">
        <v>99</v>
      </c>
      <c r="AQ22" s="295">
        <v>-0.3</v>
      </c>
      <c r="AR22" s="280"/>
      <c r="AS22" s="292"/>
      <c r="AT22" s="288"/>
    </row>
    <row r="23" spans="1:46" s="260" customFormat="1">
      <c r="A23" s="288"/>
      <c r="AP23" s="280"/>
      <c r="AQ23" s="280"/>
      <c r="AR23" s="280"/>
      <c r="AS23" s="292"/>
      <c r="AT23" s="288"/>
    </row>
    <row r="24" spans="1:46" s="260" customFormat="1">
      <c r="A24" s="288"/>
      <c r="AP24" s="280"/>
      <c r="AQ24" s="280"/>
      <c r="AR24" s="280"/>
      <c r="AS24" s="292"/>
      <c r="AT24" s="288"/>
    </row>
    <row r="25" spans="1:46" s="260"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c r="A27" s="300"/>
      <c r="AS27" s="255"/>
      <c r="AT27" s="255"/>
    </row>
    <row r="28" spans="1:46" ht="17.2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c r="A29" s="259"/>
      <c r="AK29" s="260" t="s">
        <v>500</v>
      </c>
      <c r="AL29" s="260"/>
      <c r="AM29" s="260"/>
      <c r="AN29" s="260"/>
      <c r="AS29" s="302"/>
    </row>
    <row r="30" spans="1:46" ht="13.5" customHeight="1">
      <c r="A30" s="259"/>
      <c r="AK30" s="262"/>
      <c r="AL30" s="263"/>
      <c r="AM30" s="263"/>
      <c r="AN30" s="264"/>
      <c r="AO30" s="1131" t="s">
        <v>479</v>
      </c>
      <c r="AP30" s="265"/>
      <c r="AQ30" s="266" t="s">
        <v>480</v>
      </c>
      <c r="AR30" s="267"/>
    </row>
    <row r="31" spans="1:46">
      <c r="A31" s="259"/>
      <c r="AK31" s="268"/>
      <c r="AL31" s="269"/>
      <c r="AM31" s="269"/>
      <c r="AN31" s="270"/>
      <c r="AO31" s="1132"/>
      <c r="AP31" s="271" t="s">
        <v>481</v>
      </c>
      <c r="AQ31" s="272" t="s">
        <v>482</v>
      </c>
      <c r="AR31" s="273" t="s">
        <v>483</v>
      </c>
    </row>
    <row r="32" spans="1:46" ht="27" customHeight="1">
      <c r="A32" s="259"/>
      <c r="AK32" s="1133" t="s">
        <v>501</v>
      </c>
      <c r="AL32" s="1134"/>
      <c r="AM32" s="1134"/>
      <c r="AN32" s="1135"/>
      <c r="AO32" s="303">
        <v>5341947</v>
      </c>
      <c r="AP32" s="303">
        <v>32048</v>
      </c>
      <c r="AQ32" s="304">
        <v>35560</v>
      </c>
      <c r="AR32" s="305">
        <v>-9.9</v>
      </c>
    </row>
    <row r="33" spans="1:46" ht="13.5" customHeight="1">
      <c r="A33" s="259"/>
      <c r="AK33" s="1133" t="s">
        <v>502</v>
      </c>
      <c r="AL33" s="1134"/>
      <c r="AM33" s="1134"/>
      <c r="AN33" s="1135"/>
      <c r="AO33" s="303" t="s">
        <v>488</v>
      </c>
      <c r="AP33" s="303" t="s">
        <v>488</v>
      </c>
      <c r="AQ33" s="304" t="s">
        <v>488</v>
      </c>
      <c r="AR33" s="305" t="s">
        <v>488</v>
      </c>
    </row>
    <row r="34" spans="1:46" ht="27" customHeight="1">
      <c r="A34" s="259"/>
      <c r="AK34" s="1133" t="s">
        <v>503</v>
      </c>
      <c r="AL34" s="1134"/>
      <c r="AM34" s="1134"/>
      <c r="AN34" s="1135"/>
      <c r="AO34" s="303" t="s">
        <v>488</v>
      </c>
      <c r="AP34" s="303" t="s">
        <v>488</v>
      </c>
      <c r="AQ34" s="304" t="s">
        <v>488</v>
      </c>
      <c r="AR34" s="305" t="s">
        <v>488</v>
      </c>
    </row>
    <row r="35" spans="1:46" ht="27" customHeight="1">
      <c r="A35" s="259"/>
      <c r="AK35" s="1133" t="s">
        <v>504</v>
      </c>
      <c r="AL35" s="1134"/>
      <c r="AM35" s="1134"/>
      <c r="AN35" s="1135"/>
      <c r="AO35" s="303">
        <v>2283002</v>
      </c>
      <c r="AP35" s="303">
        <v>13697</v>
      </c>
      <c r="AQ35" s="304">
        <v>9717</v>
      </c>
      <c r="AR35" s="305">
        <v>41</v>
      </c>
    </row>
    <row r="36" spans="1:46" ht="27" customHeight="1">
      <c r="A36" s="259"/>
      <c r="AK36" s="1133" t="s">
        <v>505</v>
      </c>
      <c r="AL36" s="1134"/>
      <c r="AM36" s="1134"/>
      <c r="AN36" s="1135"/>
      <c r="AO36" s="303">
        <v>22520</v>
      </c>
      <c r="AP36" s="303">
        <v>135</v>
      </c>
      <c r="AQ36" s="304">
        <v>703</v>
      </c>
      <c r="AR36" s="305">
        <v>-80.8</v>
      </c>
    </row>
    <row r="37" spans="1:46" ht="13.5" customHeight="1">
      <c r="A37" s="259"/>
      <c r="AK37" s="1133" t="s">
        <v>506</v>
      </c>
      <c r="AL37" s="1134"/>
      <c r="AM37" s="1134"/>
      <c r="AN37" s="1135"/>
      <c r="AO37" s="303">
        <v>93899</v>
      </c>
      <c r="AP37" s="303">
        <v>563</v>
      </c>
      <c r="AQ37" s="304">
        <v>638</v>
      </c>
      <c r="AR37" s="305">
        <v>-11.8</v>
      </c>
    </row>
    <row r="38" spans="1:46" ht="27" customHeight="1">
      <c r="A38" s="259"/>
      <c r="AK38" s="1136" t="s">
        <v>507</v>
      </c>
      <c r="AL38" s="1137"/>
      <c r="AM38" s="1137"/>
      <c r="AN38" s="1138"/>
      <c r="AO38" s="306">
        <v>52</v>
      </c>
      <c r="AP38" s="306">
        <v>0</v>
      </c>
      <c r="AQ38" s="307">
        <v>0</v>
      </c>
      <c r="AR38" s="295">
        <v>0</v>
      </c>
      <c r="AS38" s="302"/>
    </row>
    <row r="39" spans="1:46">
      <c r="A39" s="259"/>
      <c r="AK39" s="1136" t="s">
        <v>508</v>
      </c>
      <c r="AL39" s="1137"/>
      <c r="AM39" s="1137"/>
      <c r="AN39" s="1138"/>
      <c r="AO39" s="303">
        <v>-1408914</v>
      </c>
      <c r="AP39" s="303">
        <v>-8453</v>
      </c>
      <c r="AQ39" s="304">
        <v>-5627</v>
      </c>
      <c r="AR39" s="305">
        <v>50.2</v>
      </c>
      <c r="AS39" s="302"/>
    </row>
    <row r="40" spans="1:46" ht="27" customHeight="1">
      <c r="A40" s="259"/>
      <c r="AK40" s="1133" t="s">
        <v>509</v>
      </c>
      <c r="AL40" s="1134"/>
      <c r="AM40" s="1134"/>
      <c r="AN40" s="1135"/>
      <c r="AO40" s="303">
        <v>-6244276</v>
      </c>
      <c r="AP40" s="303">
        <v>-37462</v>
      </c>
      <c r="AQ40" s="304">
        <v>-31921</v>
      </c>
      <c r="AR40" s="305">
        <v>17.399999999999999</v>
      </c>
      <c r="AS40" s="302"/>
    </row>
    <row r="41" spans="1:46">
      <c r="A41" s="259"/>
      <c r="AK41" s="1139" t="s">
        <v>287</v>
      </c>
      <c r="AL41" s="1140"/>
      <c r="AM41" s="1140"/>
      <c r="AN41" s="1141"/>
      <c r="AO41" s="303">
        <v>88230</v>
      </c>
      <c r="AP41" s="303">
        <v>529</v>
      </c>
      <c r="AQ41" s="304">
        <v>9069</v>
      </c>
      <c r="AR41" s="305">
        <v>-94.2</v>
      </c>
      <c r="AS41" s="302"/>
    </row>
    <row r="42" spans="1:46">
      <c r="A42" s="259"/>
      <c r="AK42" s="308"/>
      <c r="AQ42" s="280"/>
      <c r="AR42" s="280"/>
      <c r="AS42" s="302"/>
    </row>
    <row r="43" spans="1:46">
      <c r="A43" s="259"/>
      <c r="AP43" s="309"/>
      <c r="AQ43" s="280"/>
      <c r="AS43" s="302"/>
    </row>
    <row r="44" spans="1:46">
      <c r="A44" s="259"/>
      <c r="AQ44" s="280"/>
    </row>
    <row r="45" spans="1:46">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510</v>
      </c>
    </row>
    <row r="48" spans="1:46">
      <c r="A48" s="259"/>
      <c r="AK48" s="313" t="s">
        <v>511</v>
      </c>
      <c r="AL48" s="313"/>
      <c r="AM48" s="313"/>
      <c r="AN48" s="313"/>
      <c r="AO48" s="313"/>
      <c r="AP48" s="313"/>
      <c r="AQ48" s="314"/>
      <c r="AR48" s="313"/>
    </row>
    <row r="49" spans="1:44" ht="13.5" customHeight="1">
      <c r="A49" s="259"/>
      <c r="AK49" s="315"/>
      <c r="AL49" s="316"/>
      <c r="AM49" s="1126" t="s">
        <v>479</v>
      </c>
      <c r="AN49" s="1128" t="s">
        <v>512</v>
      </c>
      <c r="AO49" s="1129"/>
      <c r="AP49" s="1129"/>
      <c r="AQ49" s="1129"/>
      <c r="AR49" s="1130"/>
    </row>
    <row r="50" spans="1:44">
      <c r="A50" s="259"/>
      <c r="AK50" s="317"/>
      <c r="AL50" s="318"/>
      <c r="AM50" s="1127"/>
      <c r="AN50" s="319" t="s">
        <v>513</v>
      </c>
      <c r="AO50" s="320" t="s">
        <v>514</v>
      </c>
      <c r="AP50" s="321" t="s">
        <v>515</v>
      </c>
      <c r="AQ50" s="322" t="s">
        <v>516</v>
      </c>
      <c r="AR50" s="323" t="s">
        <v>517</v>
      </c>
    </row>
    <row r="51" spans="1:44">
      <c r="A51" s="259"/>
      <c r="AK51" s="315" t="s">
        <v>518</v>
      </c>
      <c r="AL51" s="316"/>
      <c r="AM51" s="324">
        <v>13543275</v>
      </c>
      <c r="AN51" s="325">
        <v>79752</v>
      </c>
      <c r="AO51" s="326">
        <v>17.8</v>
      </c>
      <c r="AP51" s="327">
        <v>56662</v>
      </c>
      <c r="AQ51" s="328">
        <v>17.899999999999999</v>
      </c>
      <c r="AR51" s="329">
        <v>-0.1</v>
      </c>
    </row>
    <row r="52" spans="1:44">
      <c r="A52" s="259"/>
      <c r="AK52" s="330"/>
      <c r="AL52" s="331" t="s">
        <v>519</v>
      </c>
      <c r="AM52" s="332">
        <v>6709304</v>
      </c>
      <c r="AN52" s="333">
        <v>39509</v>
      </c>
      <c r="AO52" s="334">
        <v>0.8</v>
      </c>
      <c r="AP52" s="335">
        <v>34709</v>
      </c>
      <c r="AQ52" s="336">
        <v>14.3</v>
      </c>
      <c r="AR52" s="337">
        <v>-13.5</v>
      </c>
    </row>
    <row r="53" spans="1:44">
      <c r="A53" s="259"/>
      <c r="AK53" s="315" t="s">
        <v>520</v>
      </c>
      <c r="AL53" s="316"/>
      <c r="AM53" s="324">
        <v>14852603</v>
      </c>
      <c r="AN53" s="325">
        <v>87743</v>
      </c>
      <c r="AO53" s="326">
        <v>10</v>
      </c>
      <c r="AP53" s="327">
        <v>60285</v>
      </c>
      <c r="AQ53" s="328">
        <v>6.4</v>
      </c>
      <c r="AR53" s="329">
        <v>3.6</v>
      </c>
    </row>
    <row r="54" spans="1:44">
      <c r="A54" s="259"/>
      <c r="AK54" s="330"/>
      <c r="AL54" s="331" t="s">
        <v>519</v>
      </c>
      <c r="AM54" s="332">
        <v>10110056</v>
      </c>
      <c r="AN54" s="333">
        <v>59726</v>
      </c>
      <c r="AO54" s="334">
        <v>51.2</v>
      </c>
      <c r="AP54" s="335">
        <v>36445</v>
      </c>
      <c r="AQ54" s="336">
        <v>5</v>
      </c>
      <c r="AR54" s="337">
        <v>46.2</v>
      </c>
    </row>
    <row r="55" spans="1:44">
      <c r="A55" s="259"/>
      <c r="AK55" s="315" t="s">
        <v>521</v>
      </c>
      <c r="AL55" s="316"/>
      <c r="AM55" s="324">
        <v>11612431</v>
      </c>
      <c r="AN55" s="325">
        <v>69050</v>
      </c>
      <c r="AO55" s="326">
        <v>-21.3</v>
      </c>
      <c r="AP55" s="327">
        <v>52714</v>
      </c>
      <c r="AQ55" s="328">
        <v>-12.6</v>
      </c>
      <c r="AR55" s="329">
        <v>-8.6999999999999993</v>
      </c>
    </row>
    <row r="56" spans="1:44">
      <c r="A56" s="259"/>
      <c r="AK56" s="330"/>
      <c r="AL56" s="331" t="s">
        <v>519</v>
      </c>
      <c r="AM56" s="332">
        <v>8714519</v>
      </c>
      <c r="AN56" s="333">
        <v>51818</v>
      </c>
      <c r="AO56" s="334">
        <v>-13.2</v>
      </c>
      <c r="AP56" s="335">
        <v>29032</v>
      </c>
      <c r="AQ56" s="336">
        <v>-20.3</v>
      </c>
      <c r="AR56" s="337">
        <v>7.1</v>
      </c>
    </row>
    <row r="57" spans="1:44">
      <c r="A57" s="259"/>
      <c r="AK57" s="315" t="s">
        <v>522</v>
      </c>
      <c r="AL57" s="316"/>
      <c r="AM57" s="324">
        <v>6251716</v>
      </c>
      <c r="AN57" s="325">
        <v>37319</v>
      </c>
      <c r="AO57" s="326">
        <v>-46</v>
      </c>
      <c r="AP57" s="327">
        <v>46001</v>
      </c>
      <c r="AQ57" s="328">
        <v>-12.7</v>
      </c>
      <c r="AR57" s="329">
        <v>-33.299999999999997</v>
      </c>
    </row>
    <row r="58" spans="1:44">
      <c r="A58" s="259"/>
      <c r="AK58" s="330"/>
      <c r="AL58" s="331" t="s">
        <v>519</v>
      </c>
      <c r="AM58" s="332">
        <v>3959085</v>
      </c>
      <c r="AN58" s="333">
        <v>23634</v>
      </c>
      <c r="AO58" s="334">
        <v>-54.4</v>
      </c>
      <c r="AP58" s="335">
        <v>27974</v>
      </c>
      <c r="AQ58" s="336">
        <v>-3.6</v>
      </c>
      <c r="AR58" s="337">
        <v>-50.8</v>
      </c>
    </row>
    <row r="59" spans="1:44">
      <c r="A59" s="259"/>
      <c r="AK59" s="315" t="s">
        <v>523</v>
      </c>
      <c r="AL59" s="316"/>
      <c r="AM59" s="324">
        <v>8394663</v>
      </c>
      <c r="AN59" s="325">
        <v>50363</v>
      </c>
      <c r="AO59" s="326">
        <v>35</v>
      </c>
      <c r="AP59" s="327">
        <v>52878</v>
      </c>
      <c r="AQ59" s="328">
        <v>14.9</v>
      </c>
      <c r="AR59" s="329">
        <v>20.100000000000001</v>
      </c>
    </row>
    <row r="60" spans="1:44">
      <c r="A60" s="259"/>
      <c r="AK60" s="330"/>
      <c r="AL60" s="331" t="s">
        <v>519</v>
      </c>
      <c r="AM60" s="332">
        <v>4930348</v>
      </c>
      <c r="AN60" s="333">
        <v>29579</v>
      </c>
      <c r="AO60" s="334">
        <v>25.2</v>
      </c>
      <c r="AP60" s="335">
        <v>32136</v>
      </c>
      <c r="AQ60" s="336">
        <v>14.9</v>
      </c>
      <c r="AR60" s="337">
        <v>10.3</v>
      </c>
    </row>
    <row r="61" spans="1:44">
      <c r="A61" s="259"/>
      <c r="AK61" s="315" t="s">
        <v>524</v>
      </c>
      <c r="AL61" s="338"/>
      <c r="AM61" s="324">
        <v>10930938</v>
      </c>
      <c r="AN61" s="325">
        <v>64845</v>
      </c>
      <c r="AO61" s="326">
        <v>-0.9</v>
      </c>
      <c r="AP61" s="327">
        <v>53708</v>
      </c>
      <c r="AQ61" s="339">
        <v>2.8</v>
      </c>
      <c r="AR61" s="329">
        <v>-3.7</v>
      </c>
    </row>
    <row r="62" spans="1:44">
      <c r="A62" s="259"/>
      <c r="AK62" s="330"/>
      <c r="AL62" s="331" t="s">
        <v>519</v>
      </c>
      <c r="AM62" s="332">
        <v>6884662</v>
      </c>
      <c r="AN62" s="333">
        <v>40853</v>
      </c>
      <c r="AO62" s="334">
        <v>1.9</v>
      </c>
      <c r="AP62" s="335">
        <v>32059</v>
      </c>
      <c r="AQ62" s="336">
        <v>2.1</v>
      </c>
      <c r="AR62" s="337">
        <v>-0.2</v>
      </c>
    </row>
    <row r="63" spans="1:44">
      <c r="A63" s="259"/>
    </row>
    <row r="64" spans="1:44">
      <c r="A64" s="259"/>
    </row>
    <row r="65" spans="1:46">
      <c r="A65" s="259"/>
    </row>
    <row r="66" spans="1:46">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idden="1"/>
    <row r="71" spans="1:46" hidden="1"/>
    <row r="72" spans="1:46" hidden="1"/>
    <row r="73" spans="1:46" hidden="1"/>
  </sheetData>
  <sheetProtection algorithmName="SHA-512" hashValue="fsM9td7nTApg30Uj9//pWLarVzWU2tdYOlbJzzlUn22g/K8pI+hFl50pUEh8kkzHBT+zG9R3H1iUy5et9V1+yw==" saltValue="IM6Gb4/r5OsdLbrckEQD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476</v>
      </c>
    </row>
    <row r="121" spans="125:125" ht="13.5" hidden="1" customHeight="1">
      <c r="DU121" s="253"/>
    </row>
  </sheetData>
  <sheetProtection algorithmName="SHA-512" hashValue="jTDT6WOSpa8kR28PJEDUAoPBMhSUedYJCZarsUwBq1B559khB/HqdpXqZb3rGuHiv3EeKQrzcomrTfAZNTQbLQ==" saltValue="BsYpDZTSJMAmmwt2612NOA=="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476</v>
      </c>
    </row>
  </sheetData>
  <sheetProtection algorithmName="SHA-512" hashValue="BhFOoMt/dzVXoD0AiEeqEBKl1G3KC1xYeHVR5Ayct8NBVvRTX7QBIjyYcXGeFIhy2yxGcchJeEn29dZNXlMMHQ==" saltValue="V/ki3vZDeonMc4RZmNtrkw=="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s="1" customFormat="1" ht="16.5" customHeight="1"/>
    <row r="10" s="1" customFormat="1" ht="16.5" customHeight="1"/>
    <row r="11" s="1" customFormat="1" ht="16.5" customHeight="1"/>
    <row r="12" s="1" customFormat="1" ht="16.5" customHeight="1"/>
    <row r="13" s="1" customFormat="1" ht="16.5" customHeight="1"/>
    <row r="14" s="1" customFormat="1" ht="16.5" customHeight="1"/>
    <row r="15" s="1" customFormat="1" ht="16.5" customHeight="1"/>
    <row r="16" s="1" customFormat="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52" t="s">
        <v>3</v>
      </c>
      <c r="D47" s="1152"/>
      <c r="E47" s="1153"/>
      <c r="F47" s="11">
        <v>21.56</v>
      </c>
      <c r="G47" s="12">
        <v>18.82</v>
      </c>
      <c r="H47" s="12">
        <v>19.5</v>
      </c>
      <c r="I47" s="12">
        <v>20.399999999999999</v>
      </c>
      <c r="J47" s="13">
        <v>20.65</v>
      </c>
    </row>
    <row r="48" spans="2:10" ht="57.75" customHeight="1">
      <c r="B48" s="14"/>
      <c r="C48" s="1154" t="s">
        <v>4</v>
      </c>
      <c r="D48" s="1154"/>
      <c r="E48" s="1155"/>
      <c r="F48" s="15">
        <v>2.29</v>
      </c>
      <c r="G48" s="16">
        <v>2.71</v>
      </c>
      <c r="H48" s="16">
        <v>6.76</v>
      </c>
      <c r="I48" s="16">
        <v>8.7200000000000006</v>
      </c>
      <c r="J48" s="17">
        <v>8.25</v>
      </c>
    </row>
    <row r="49" spans="2:10" ht="57.75" customHeight="1" thickBot="1">
      <c r="B49" s="18"/>
      <c r="C49" s="1156" t="s">
        <v>5</v>
      </c>
      <c r="D49" s="1156"/>
      <c r="E49" s="1157"/>
      <c r="F49" s="19" t="s">
        <v>531</v>
      </c>
      <c r="G49" s="20" t="s">
        <v>532</v>
      </c>
      <c r="H49" s="20">
        <v>4.1900000000000004</v>
      </c>
      <c r="I49" s="20" t="s">
        <v>533</v>
      </c>
      <c r="J49" s="21" t="s">
        <v>534</v>
      </c>
    </row>
    <row r="50" spans="2:10"/>
  </sheetData>
  <sheetProtection algorithmName="SHA-512" hashValue="9wfL8DG8o9hBTQpSZXpe302tZvVkdgymeKJEju8WI9gU4sHTWgnu/COJLPerZJ3j3afDVO+36cSSK6BdgZjEBw==" saltValue="wgtTJLbjfqwQ2I9k7Jbg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CL6381</cp:lastModifiedBy>
  <cp:lastPrinted>2025-08-22T06:55:49Z</cp:lastPrinted>
  <dcterms:created xsi:type="dcterms:W3CDTF">2025-02-19T02:52:05Z</dcterms:created>
  <dcterms:modified xsi:type="dcterms:W3CDTF">2025-09-16T00:31:14Z</dcterms:modified>
  <cp:category/>
</cp:coreProperties>
</file>