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Svmfile\filesv\102002001財政課\令和７年度\15【大分類】財政制度\01【中分類】公会計制度\【小分類】調査関係《2025・通常・10》（2036.04.01）\20250916_【修正依頼：918（木）〆】令和４年度財政状況資料集について（2回目・地方公会計関係）\提出\"/>
    </mc:Choice>
  </mc:AlternateContent>
  <xr:revisionPtr revIDLastSave="0" documentId="13_ncr:1_{F8D76365-9B44-44E6-B9A6-29E2D45FF68B}" xr6:coauthVersionLast="47" xr6:coauthVersionMax="47" xr10:uidLastSave="{00000000-0000-0000-0000-000000000000}"/>
  <bookViews>
    <workbookView xWindow="225" yWindow="375" windowWidth="25110" windowHeight="151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3" i="12" l="1"/>
  <c r="AA72" i="12"/>
  <c r="AA71" i="12"/>
  <c r="AA68" i="12"/>
  <c r="AA35" i="12"/>
  <c r="AA34" i="12"/>
  <c r="AA33" i="12"/>
  <c r="AA32" i="12"/>
  <c r="AA31" i="12"/>
  <c r="AA30" i="12"/>
  <c r="AA29" i="12"/>
  <c r="AA28" i="12"/>
  <c r="AA10" i="12"/>
  <c r="AA9" i="12"/>
  <c r="AA8" i="12"/>
  <c r="AA7" i="12"/>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BE36" i="10"/>
  <c r="BE35" i="10"/>
  <c r="C34" i="10"/>
  <c r="C35" i="10" l="1"/>
  <c r="C36" i="10" s="1"/>
  <c r="C37" i="10" s="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BE34" i="10" l="1"/>
  <c r="BW34" i="10"/>
  <c r="BW35" i="10" s="1"/>
  <c r="BW36" i="10" s="1"/>
  <c r="BW37" i="10" s="1"/>
  <c r="BW38" i="10" s="1"/>
  <c r="BW39" i="10" s="1"/>
  <c r="BW40" i="10" s="1"/>
  <c r="CO34" i="10" l="1"/>
  <c r="CO35" i="10" s="1"/>
  <c r="CO36" i="10" s="1"/>
</calcChain>
</file>

<file path=xl/sharedStrings.xml><?xml version="1.0" encoding="utf-8"?>
<sst xmlns="http://schemas.openxmlformats.org/spreadsheetml/2006/main" count="1125" uniqueCount="580">
  <si>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</si>
  <si>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</si>
  <si>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</si>
  <si>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</si>
  <si>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</si>
  <si>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</si>
  <si>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</si>
  <si>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</si>
  <si>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</si>
  <si>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</si>
  <si>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</si>
  <si>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</si>
  <si>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</si>
  <si>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</si>
  <si>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</si>
  <si>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</si>
  <si>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</si>
  <si>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</si>
  <si>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</si>
  <si>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</si>
  <si>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</si>
  <si>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</si>
  <si>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</si>
  <si>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</si>
  <si>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</si>
  <si>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</si>
  <si>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</si>
  <si>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</si>
  <si>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</si>
  <si>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</si>
  <si>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</si>
  <si>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</si>
  <si>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</si>
  <si>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</si>
  <si>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</si>
  <si>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</si>
  <si>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</si>
  <si>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</si>
  <si>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</si>
  <si>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</si>
  <si>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</si>
  <si>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</si>
  <si>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</si>
  <si>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</si>
  <si>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</si>
  <si>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</si>
  <si>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</si>
  <si>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</si>
  <si>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</si>
  <si>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</si>
  <si>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</si>
  <si>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</si>
  <si>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</si>
  <si>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</si>
  <si>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</si>
  <si>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</si>
  <si>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</si>
  <si>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</si>
  <si>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</si>
  <si>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</si>
  <si>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</si>
  <si>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</si>
  <si>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</si>
  <si>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</si>
  <si>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</si>
  <si>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</si>
  <si>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</si>
  <si>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</si>
  <si>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</si>
  <si>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</si>
  <si>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</si>
  <si>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</si>
  <si>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</si>
  <si>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</si>
  <si>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</si>
  <si>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</si>
  <si>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</si>
  <si>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</si>
  <si>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</si>
  <si>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</si>
  <si>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</si>
  <si>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</si>
  <si>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</si>
  <si>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</si>
  <si>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</si>
  <si>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</si>
  <si>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</si>
  <si>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</si>
  <si>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</si>
  <si>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</si>
  <si>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</si>
  <si>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</si>
  <si>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</si>
  <si>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</si>
  <si>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焼津市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</si>
  <si>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</si>
  <si>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</si>
  <si>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</si>
  <si>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</si>
  <si>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</si>
  <si>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</si>
  <si>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</si>
  <si>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</si>
  <si>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</si>
  <si>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</si>
  <si>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</si>
  <si>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</si>
  <si>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</si>
  <si>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</si>
  <si>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</si>
  <si>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</si>
  <si>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</si>
  <si>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</si>
  <si>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</si>
  <si>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</si>
  <si>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</si>
  <si>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</si>
  <si>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</si>
  <si>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</si>
  <si>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</si>
  <si>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</si>
  <si>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</si>
  <si>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</si>
  <si>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</si>
  <si>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</si>
  <si>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</si>
  <si>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</si>
  <si>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</si>
  <si>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</si>
  <si>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</si>
  <si>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</si>
  <si>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</si>
  <si>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</si>
  <si>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</si>
  <si>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</si>
  <si>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</si>
  <si>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</si>
  <si>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</si>
  <si>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</si>
  <si>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</si>
  <si>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</si>
  <si>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</si>
  <si>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</si>
  <si>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</si>
  <si>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</si>
  <si>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</si>
  <si>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</si>
  <si>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</si>
  <si>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</si>
  <si>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</si>
  <si>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</si>
  <si>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</si>
  <si>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</si>
  <si>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</si>
  <si>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</si>
  <si>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</si>
  <si>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</si>
  <si>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</si>
  <si>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</si>
  <si>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</si>
  <si>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</si>
  <si>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</si>
  <si>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</si>
  <si>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</si>
  <si>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</si>
  <si>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</si>
  <si>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</si>
  <si>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</si>
  <si>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</si>
  <si>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</si>
  <si>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</si>
  <si>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</si>
  <si>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</si>
  <si>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</si>
  <si>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</si>
  <si>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</si>
  <si>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</si>
  <si>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</si>
  <si>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</si>
  <si>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</si>
  <si>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</si>
  <si>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</si>
  <si>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</si>
  <si>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</si>
  <si>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</si>
  <si>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</si>
  <si>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</si>
  <si>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</si>
  <si>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</si>
  <si>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</si>
  <si>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</si>
  <si>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</si>
  <si>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</si>
  <si>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</si>
  <si>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</si>
  <si>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</si>
  <si>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</si>
  <si>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</si>
  <si>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</si>
  <si>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</si>
  <si>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</si>
  <si>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</si>
  <si>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</si>
  <si>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静岡県焼津市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</si>
  <si>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</si>
  <si>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</si>
  <si>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</si>
  <si>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</si>
  <si>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</si>
  <si>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</si>
  <si>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</si>
  <si>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</si>
  <si>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</si>
  <si>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</si>
  <si>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</si>
  <si>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</si>
  <si>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</si>
  <si>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</si>
  <si>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</si>
  <si>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</si>
  <si>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</si>
  <si>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</si>
  <si>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</si>
  <si>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</si>
  <si>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</si>
  <si>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</si>
  <si>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</si>
  <si>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</si>
  <si>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</si>
  <si>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</si>
  <si>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</si>
  <si>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</si>
  <si>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</si>
  <si>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</si>
  <si>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</si>
  <si>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</si>
  <si>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</si>
  <si>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</si>
  <si>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</si>
  <si>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</si>
  <si>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</si>
  <si>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</si>
  <si>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</si>
  <si>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</si>
  <si>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</si>
  <si>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</si>
  <si>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</si>
  <si>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</si>
  <si>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</si>
  <si>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</si>
  <si>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</si>
  <si>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</si>
  <si>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</si>
  <si>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</si>
  <si>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</si>
  <si>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</si>
  <si>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</si>
  <si>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</si>
  <si>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</si>
  <si>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</si>
  <si>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</si>
  <si>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</si>
  <si>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</si>
  <si>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</si>
  <si>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</si>
  <si>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</si>
  <si>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</si>
  <si>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</si>
  <si>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</si>
  <si>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</si>
  <si>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</si>
  <si>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</si>
  <si>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</si>
  <si>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</si>
  <si>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</si>
  <si>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</si>
  <si>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</si>
  <si>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</si>
  <si>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</si>
  <si>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</si>
  <si>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</si>
  <si>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</si>
  <si>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</si>
  <si>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</si>
  <si>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</si>
  <si>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</si>
  <si>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</si>
  <si>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</si>
  <si>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</si>
  <si>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</si>
  <si>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</si>
  <si>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</si>
  <si>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</si>
  <si>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</si>
  <si>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</si>
  <si>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</si>
  <si>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</si>
  <si>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</si>
  <si>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</si>
  <si>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</si>
  <si>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</si>
  <si>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</si>
  <si>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</si>
  <si>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</si>
  <si>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</si>
  <si>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</si>
  <si>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</si>
  <si>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</si>
  <si>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</si>
  <si>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</si>
  <si>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</si>
  <si>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</si>
  <si>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</si>
  <si>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</si>
  <si>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</si>
  <si>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</si>
  <si>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</si>
  <si>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</si>
  <si>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</si>
  <si>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</si>
  <si>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</si>
  <si>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</si>
  <si>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</si>
  <si>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</si>
  <si>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</si>
  <si>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</si>
  <si>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</si>
  <si>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</si>
  <si>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</si>
  <si>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</si>
  <si>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</si>
  <si>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</si>
  <si>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</si>
  <si>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</si>
  <si>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</si>
  <si>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</si>
  <si>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</si>
  <si>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</si>
  <si>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</si>
  <si>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</si>
  <si>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</si>
  <si>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</si>
  <si>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</si>
  <si>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</si>
  <si>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</si>
  <si>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</si>
  <si>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</si>
  <si>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</si>
  <si>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</si>
  <si>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</si>
  <si>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</si>
  <si>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</si>
  <si>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</si>
  <si>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</si>
  <si>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静岡県焼津市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</si>
  <si>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</si>
  <si>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</si>
  <si>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</si>
  <si>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</si>
  <si>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</si>
  <si>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</si>
  <si>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</si>
  <si>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</si>
  <si>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</si>
  <si>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</si>
  <si>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</si>
  <si>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</si>
  <si>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</si>
  <si>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</si>
  <si>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</si>
  <si>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</si>
  <si>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</si>
  <si>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</si>
  <si>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</si>
  <si>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</si>
  <si>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し尿処理事業特別会計</t>
    <phoneticPr fontId="5"/>
  </si>
  <si>
    <t>土地取得事業特別会計</t>
    <phoneticPr fontId="5"/>
  </si>
  <si>
    <t>港湾事業特別会計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</si>
  <si>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</si>
  <si>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</si>
  <si>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</si>
  <si>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</si>
  <si>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</si>
  <si>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</si>
  <si>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</si>
  <si>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</si>
  <si>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</si>
  <si>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</si>
  <si>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</si>
  <si>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</si>
  <si>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</si>
  <si>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</si>
  <si>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</si>
  <si>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</si>
  <si>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</si>
  <si>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</si>
  <si>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</si>
  <si>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</si>
  <si>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公共下水道事業会計</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</si>
  <si>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</si>
  <si>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</si>
  <si>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</si>
  <si>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</si>
  <si>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</si>
  <si>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</si>
  <si>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</si>
  <si>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</si>
  <si>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</si>
  <si>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</si>
  <si>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</si>
  <si>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</si>
  <si>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</si>
  <si>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</si>
  <si>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</si>
  <si>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</si>
  <si>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</si>
  <si>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</si>
  <si>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</si>
  <si>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</si>
  <si>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</si>
  <si>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</si>
  <si>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</si>
  <si>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</si>
  <si>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</si>
  <si>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</si>
  <si>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</si>
  <si>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</si>
  <si>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</si>
  <si>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</si>
  <si>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</si>
  <si>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</si>
  <si>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</si>
  <si>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</si>
  <si>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</si>
  <si>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</si>
  <si>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</si>
  <si>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</si>
  <si>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</si>
  <si>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</si>
  <si>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</si>
  <si>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</si>
  <si>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</si>
  <si>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</si>
  <si>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</si>
  <si>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</si>
  <si>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</si>
  <si>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</si>
  <si>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</si>
  <si>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</si>
  <si>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</si>
  <si>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</si>
  <si>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</si>
  <si>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</si>
  <si>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</si>
  <si>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</si>
  <si>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</si>
  <si>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</si>
  <si>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</si>
  <si>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</si>
  <si>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</si>
  <si>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</si>
  <si>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</si>
  <si>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</si>
  <si>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</si>
  <si>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</si>
  <si>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</si>
  <si>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</si>
  <si>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</si>
  <si>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</si>
  <si>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</si>
  <si>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</si>
  <si>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</si>
  <si>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</si>
  <si>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</si>
  <si>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</si>
  <si>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</si>
  <si>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</si>
  <si>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</si>
  <si>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</si>
  <si>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</si>
  <si>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</si>
  <si>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</si>
  <si>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</si>
  <si>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</si>
  <si>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</si>
  <si>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</si>
  <si>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</si>
  <si>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</si>
  <si>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</si>
  <si>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</si>
  <si>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</si>
  <si>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</si>
  <si>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</si>
  <si>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</si>
  <si>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</si>
  <si>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</si>
  <si>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</si>
  <si>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</si>
  <si>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</si>
  <si>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</si>
  <si>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</si>
  <si>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</si>
  <si>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</si>
  <si>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</si>
  <si>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</si>
  <si>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</si>
  <si>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</si>
  <si>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</si>
  <si>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</si>
  <si>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</si>
  <si>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</si>
  <si>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</si>
  <si>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</si>
  <si>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</si>
  <si>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</si>
  <si>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</si>
  <si>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</si>
  <si>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</si>
  <si>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</si>
  <si>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</si>
  <si>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</si>
  <si>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</si>
  <si>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</si>
  <si>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</si>
  <si>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</si>
  <si>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</si>
  <si>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</si>
  <si>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</si>
  <si>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</si>
  <si>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</si>
  <si>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</si>
  <si>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</si>
  <si>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</si>
  <si>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</si>
  <si>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</si>
  <si>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</si>
  <si>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1.33</t>
  </si>
  <si>
    <t>▲ 2.60</t>
  </si>
  <si>
    <t>一般会計</t>
  </si>
  <si>
    <t>病院事業会計</t>
  </si>
  <si>
    <t>水道事業会計</t>
  </si>
  <si>
    <t>介護保険事業特別会計</t>
  </si>
  <si>
    <t>公共下水道事業会計</t>
  </si>
  <si>
    <t>国民健康保険事業特別会計</t>
  </si>
  <si>
    <t>し尿処理事業特別会計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</si>
  <si>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</si>
  <si>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</si>
  <si>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</si>
  <si>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</si>
  <si>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</si>
  <si>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</si>
  <si>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</si>
  <si>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</si>
  <si>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</si>
  <si>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駿遠学園管理組合</t>
    <rPh sb="0" eb="2">
      <t>スンエン</t>
    </rPh>
    <rPh sb="2" eb="4">
      <t>ガクエン</t>
    </rPh>
    <rPh sb="4" eb="6">
      <t>カンリ</t>
    </rPh>
    <rPh sb="6" eb="8">
      <t>クミアイ</t>
    </rPh>
    <phoneticPr fontId="2"/>
  </si>
  <si>
    <t>志太広域事務組合（一般会計）</t>
    <rPh sb="0" eb="2">
      <t>シダ</t>
    </rPh>
    <rPh sb="2" eb="4">
      <t>コウイキ</t>
    </rPh>
    <rPh sb="4" eb="6">
      <t>ジム</t>
    </rPh>
    <rPh sb="6" eb="8">
      <t>クミアイ</t>
    </rPh>
    <rPh sb="9" eb="11">
      <t>イッパン</t>
    </rPh>
    <rPh sb="11" eb="13">
      <t>カイケイ</t>
    </rPh>
    <phoneticPr fontId="2"/>
  </si>
  <si>
    <t>志太広域事務組合（看護会計）</t>
    <rPh sb="0" eb="2">
      <t>シダ</t>
    </rPh>
    <rPh sb="2" eb="4">
      <t>コウイキ</t>
    </rPh>
    <rPh sb="4" eb="6">
      <t>ジム</t>
    </rPh>
    <rPh sb="6" eb="8">
      <t>クミアイ</t>
    </rPh>
    <rPh sb="9" eb="11">
      <t>カンゴ</t>
    </rPh>
    <rPh sb="11" eb="13">
      <t>カイケイ</t>
    </rPh>
    <phoneticPr fontId="2"/>
  </si>
  <si>
    <t>静岡県後期高齢者広域連合（普通会計）</t>
    <rPh sb="0" eb="3">
      <t>シズオカケン</t>
    </rPh>
    <rPh sb="3" eb="5">
      <t>コウキ</t>
    </rPh>
    <rPh sb="5" eb="8">
      <t>コウレイシャ</t>
    </rPh>
    <rPh sb="8" eb="10">
      <t>コウイキ</t>
    </rPh>
    <rPh sb="10" eb="12">
      <t>レンゴウ</t>
    </rPh>
    <rPh sb="13" eb="15">
      <t>フツウ</t>
    </rPh>
    <rPh sb="15" eb="17">
      <t>カイケイ</t>
    </rPh>
    <phoneticPr fontId="2"/>
  </si>
  <si>
    <t>静岡県後期高齢者広域連合（事業会計）</t>
    <rPh sb="0" eb="3">
      <t>シズオカケン</t>
    </rPh>
    <rPh sb="3" eb="5">
      <t>コウキ</t>
    </rPh>
    <rPh sb="5" eb="8">
      <t>コウレイシャ</t>
    </rPh>
    <rPh sb="8" eb="10">
      <t>コウイキ</t>
    </rPh>
    <rPh sb="10" eb="12">
      <t>レンゴウ</t>
    </rPh>
    <rPh sb="13" eb="15">
      <t>ジギョウ</t>
    </rPh>
    <rPh sb="15" eb="17">
      <t>カイケイ</t>
    </rPh>
    <phoneticPr fontId="2"/>
  </si>
  <si>
    <t>静岡地方税滞納整理機構</t>
    <rPh sb="0" eb="2">
      <t>シズオカ</t>
    </rPh>
    <rPh sb="2" eb="4">
      <t>チホウ</t>
    </rPh>
    <rPh sb="4" eb="5">
      <t>ゼイ</t>
    </rPh>
    <rPh sb="5" eb="7">
      <t>タイノウ</t>
    </rPh>
    <rPh sb="7" eb="9">
      <t>セイリ</t>
    </rPh>
    <rPh sb="9" eb="11">
      <t>キコウ</t>
    </rPh>
    <phoneticPr fontId="2"/>
  </si>
  <si>
    <t>静岡県大井川広域水道企業団</t>
    <rPh sb="0" eb="3">
      <t>シズオカケン</t>
    </rPh>
    <rPh sb="3" eb="6">
      <t>オオイガワ</t>
    </rPh>
    <rPh sb="6" eb="8">
      <t>コウイキ</t>
    </rPh>
    <rPh sb="8" eb="10">
      <t>スイドウ</t>
    </rPh>
    <rPh sb="10" eb="12">
      <t>キギョウ</t>
    </rPh>
    <rPh sb="12" eb="13">
      <t>ダン</t>
    </rPh>
    <phoneticPr fontId="2"/>
  </si>
  <si>
    <t>ふるさと寄附金基金</t>
    <rPh sb="4" eb="7">
      <t>キフキン</t>
    </rPh>
    <rPh sb="7" eb="9">
      <t>キキン</t>
    </rPh>
    <phoneticPr fontId="5"/>
  </si>
  <si>
    <t>大井川地区振興整備基金</t>
    <rPh sb="0" eb="3">
      <t>オオイガワ</t>
    </rPh>
    <rPh sb="3" eb="5">
      <t>チク</t>
    </rPh>
    <rPh sb="5" eb="7">
      <t>シンコウ</t>
    </rPh>
    <rPh sb="7" eb="9">
      <t>セイビ</t>
    </rPh>
    <rPh sb="9" eb="11">
      <t>キキン</t>
    </rPh>
    <phoneticPr fontId="2"/>
  </si>
  <si>
    <t>市立総合病院医療機器整備基金</t>
    <rPh sb="0" eb="2">
      <t>シリツ</t>
    </rPh>
    <rPh sb="2" eb="4">
      <t>ソウゴウ</t>
    </rPh>
    <rPh sb="4" eb="6">
      <t>ビョウイン</t>
    </rPh>
    <rPh sb="6" eb="8">
      <t>イリョウ</t>
    </rPh>
    <rPh sb="8" eb="10">
      <t>キキ</t>
    </rPh>
    <rPh sb="10" eb="12">
      <t>セイビ</t>
    </rPh>
    <rPh sb="12" eb="14">
      <t>キキン</t>
    </rPh>
    <phoneticPr fontId="2"/>
  </si>
  <si>
    <t>道路河川整備基金</t>
    <rPh sb="0" eb="2">
      <t>ドウロ</t>
    </rPh>
    <rPh sb="2" eb="4">
      <t>カセン</t>
    </rPh>
    <rPh sb="4" eb="6">
      <t>セイビ</t>
    </rPh>
    <rPh sb="6" eb="8">
      <t>キキン</t>
    </rPh>
    <phoneticPr fontId="2"/>
  </si>
  <si>
    <t>津波対策あんしん基金</t>
    <rPh sb="0" eb="2">
      <t>ツナミ</t>
    </rPh>
    <rPh sb="2" eb="4">
      <t>タイサク</t>
    </rPh>
    <rPh sb="8" eb="10">
      <t>キキン</t>
    </rPh>
    <phoneticPr fontId="2"/>
  </si>
  <si>
    <t>焼津水産振興センター</t>
    <rPh sb="0" eb="2">
      <t>ヤイヅ</t>
    </rPh>
    <rPh sb="2" eb="4">
      <t>スイサン</t>
    </rPh>
    <rPh sb="4" eb="6">
      <t>シンコウ</t>
    </rPh>
    <phoneticPr fontId="2"/>
  </si>
  <si>
    <t>焼津市土地開発公社</t>
    <rPh sb="0" eb="3">
      <t>ヤイヅシ</t>
    </rPh>
    <rPh sb="3" eb="5">
      <t>トチ</t>
    </rPh>
    <rPh sb="5" eb="7">
      <t>カイハツ</t>
    </rPh>
    <rPh sb="7" eb="9">
      <t>コウシャ</t>
    </rPh>
    <phoneticPr fontId="2"/>
  </si>
  <si>
    <t>焼津市勤労者福祉サービスセンター</t>
    <rPh sb="0" eb="3">
      <t>ヤイヅシ</t>
    </rPh>
    <rPh sb="3" eb="6">
      <t>キンロウシャ</t>
    </rPh>
    <rPh sb="6" eb="8">
      <t>フクシ</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</si>
  <si>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</si>
  <si>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</si>
  <si>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</si>
  <si>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</si>
  <si>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</si>
  <si>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</si>
  <si>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</si>
  <si>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</si>
  <si>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</si>
  <si>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地方債現在高及び公営企業債等繰入見込額等の減少による将来負担額の減少並びに財政調整基金、減債基金及びふるさと寄附金基金等の充当可能基金の増加等による充当可能財源の増加によりマイナスとなった。有形固定資産減価償却率は、類似団体内平均値と比較して低い水準となっているが、現在、本市で進めている公共施設統廃合は中途段階であるため、有形固定資産減価償却率の低下には結びついていないものの、将来的には低下する見込みである。後年度に負担を集中させず、将来負担比率及び有形固定資産減価償却率が健全に推移するよう、「焼津市公共施設等総合管理計画（令和３年度改定）」に基づく計画的な更新等に加え、基金の適正管理に努める。</t>
    <phoneticPr fontId="5"/>
  </si>
  <si>
    <t xml:space="preserve">将来負担比率について、地方債現在高及び公営企業債等繰入見込額等の減少による将来負担額の減少並びに財政調整基金、減債基金及びふるさと寄附金基金等の充当可能基金の増加等による充当可能財源の増加によりマイナスとなった。実質公債費比率については、臨時財政対策債発行可能額の減少等により標準財政規模が減少したため、単年度では増加となったが、３か年平均では減少となった。今後、新庁舎等に係る地方債の元利償還開始に伴い、実質公債費比率も上昇に転じる可能性がある。類似団体内平均値と比較して高い水準にあるため、計画的な地方債発行はもとより、より一層、自主財源の確保、無駄な経費の見直し、基金の適正管理等を推進し、持続可能な財政運営に努める。	</t>
    <rPh sb="134" eb="135">
      <t>トウ</t>
    </rPh>
    <rPh sb="207" eb="208">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</si>
</sst>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E4E3F95-B2B8-4876-87DE-54063874D8D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0D53-4675-87D7-CAE89A1998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53643</c:v>
                </c:pt>
                <c:pt idx="1">
                  <c:v>63408</c:v>
                </c:pt>
                <c:pt idx="2">
                  <c:v>69509</c:v>
                </c:pt>
                <c:pt idx="3">
                  <c:v>42121</c:v>
                </c:pt>
                <c:pt idx="4">
                  <c:v>32746</c:v>
                </c:pt>
              </c:numCache>
            </c:numRef>
          </c:val>
          <c:smooth val="0"/>
          <c:extLst>
            <c:ext xmlns:c16="http://schemas.microsoft.com/office/drawing/2014/chart" uri="{C3380CC4-5D6E-409C-BE32-E72D297353CC}">
              <c16:uniqueId val="{00000001-0D53-4675-87D7-CAE89A1998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10.01</c:v>
                </c:pt>
                <c:pt idx="1">
                  <c:v>8.49</c:v>
                </c:pt>
                <c:pt idx="2">
                  <c:v>10.029999999999999</c:v>
                </c:pt>
                <c:pt idx="3">
                  <c:v>10.72</c:v>
                </c:pt>
                <c:pt idx="4">
                  <c:v>11.68</c:v>
                </c:pt>
              </c:numCache>
            </c:numRef>
          </c:val>
          <c:extLst>
            <c:ext xmlns:c16="http://schemas.microsoft.com/office/drawing/2014/chart" uri="{C3380CC4-5D6E-409C-BE32-E72D297353CC}">
              <c16:uniqueId val="{00000000-2856-4323-B414-7BCAE44890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c:v>
                </c:pt>
                <c:pt idx="1">
                  <c:v>18.7</c:v>
                </c:pt>
                <c:pt idx="2">
                  <c:v>21.87</c:v>
                </c:pt>
                <c:pt idx="3">
                  <c:v>27.44</c:v>
                </c:pt>
                <c:pt idx="4">
                  <c:v>27.93</c:v>
                </c:pt>
              </c:numCache>
            </c:numRef>
          </c:val>
          <c:extLst>
            <c:ext xmlns:c16="http://schemas.microsoft.com/office/drawing/2014/chart" uri="{C3380CC4-5D6E-409C-BE32-E72D297353CC}">
              <c16:uniqueId val="{00000001-2856-4323-B414-7BCAE44890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0.43</c:v>
                </c:pt>
                <c:pt idx="1">
                  <c:v>-1.33</c:v>
                </c:pt>
                <c:pt idx="2">
                  <c:v>1.94</c:v>
                </c:pt>
                <c:pt idx="3">
                  <c:v>0.45</c:v>
                </c:pt>
                <c:pt idx="4">
                  <c:v>-2.6</c:v>
                </c:pt>
              </c:numCache>
            </c:numRef>
          </c:val>
          <c:smooth val="0"/>
          <c:extLst>
            <c:ext xmlns:c16="http://schemas.microsoft.com/office/drawing/2014/chart" uri="{C3380CC4-5D6E-409C-BE32-E72D297353CC}">
              <c16:uniqueId val="{00000002-2856-4323-B414-7BCAE44890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0.08</c:v>
                </c:pt>
                <c:pt idx="2">
                  <c:v>#N/A</c:v>
                </c:pt>
                <c:pt idx="3">
                  <c:v>7.0000000000000007E-2</c:v>
                </c:pt>
                <c:pt idx="4">
                  <c:v>#N/A</c:v>
                </c:pt>
                <c:pt idx="5">
                  <c:v>0.12</c:v>
                </c:pt>
                <c:pt idx="6">
                  <c:v>#N/A</c:v>
                </c:pt>
                <c:pt idx="7">
                  <c:v>0.1</c:v>
                </c:pt>
                <c:pt idx="8">
                  <c:v>#N/A</c:v>
                </c:pt>
                <c:pt idx="9">
                  <c:v>0.11</c:v>
                </c:pt>
              </c:numCache>
            </c:numRef>
          </c:val>
          <c:extLst>
            <c:ext xmlns:c16="http://schemas.microsoft.com/office/drawing/2014/chart" uri="{C3380CC4-5D6E-409C-BE32-E72D297353CC}">
              <c16:uniqueId val="{00000000-3385-4B79-8DA4-66BB5AA179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85-4B79-8DA4-66BB5AA17937}"/>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0.18</c:v>
                </c:pt>
                <c:pt idx="2">
                  <c:v>#N/A</c:v>
                </c:pt>
                <c:pt idx="3">
                  <c:v>0.17</c:v>
                </c:pt>
                <c:pt idx="4">
                  <c:v>#N/A</c:v>
                </c:pt>
                <c:pt idx="5">
                  <c:v>0.17</c:v>
                </c:pt>
                <c:pt idx="6">
                  <c:v>#N/A</c:v>
                </c:pt>
                <c:pt idx="7">
                  <c:v>0.2</c:v>
                </c:pt>
                <c:pt idx="8">
                  <c:v>#N/A</c:v>
                </c:pt>
                <c:pt idx="9">
                  <c:v>0.21</c:v>
                </c:pt>
              </c:numCache>
            </c:numRef>
          </c:val>
          <c:extLst>
            <c:ext xmlns:c16="http://schemas.microsoft.com/office/drawing/2014/chart" uri="{C3380CC4-5D6E-409C-BE32-E72D297353CC}">
              <c16:uniqueId val="{00000002-3385-4B79-8DA4-66BB5AA17937}"/>
            </c:ext>
          </c:extLst>
        </c:ser>
        <c:ser>
          <c:idx val="3"/>
          <c:order val="3"/>
          <c:tx>
            <c:strRef>
              <c:f>データシート!$A$30</c:f>
              <c:strCache>
                <c:ptCount val="1"/>
                <c:pt idx="0">
                  <c:v>し尿処理事業特別会計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0.16</c:v>
                </c:pt>
                <c:pt idx="4">
                  <c:v>#N/A</c:v>
                </c:pt>
                <c:pt idx="5">
                  <c:v>0.34</c:v>
                </c:pt>
                <c:pt idx="6">
                  <c:v>#N/A</c:v>
                </c:pt>
                <c:pt idx="7">
                  <c:v>0.31</c:v>
                </c:pt>
                <c:pt idx="8">
                  <c:v>#N/A</c:v>
                </c:pt>
                <c:pt idx="9">
                  <c:v>0.32</c:v>
                </c:pt>
              </c:numCache>
            </c:numRef>
          </c:val>
          <c:extLst>
            <c:ext xmlns:c16="http://schemas.microsoft.com/office/drawing/2014/chart" uri="{C3380CC4-5D6E-409C-BE32-E72D297353CC}">
              <c16:uniqueId val="{00000003-3385-4B79-8DA4-66BB5AA17937}"/>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0.55000000000000004</c:v>
                </c:pt>
                <c:pt idx="2">
                  <c:v>#N/A</c:v>
                </c:pt>
                <c:pt idx="3">
                  <c:v>0.96</c:v>
                </c:pt>
                <c:pt idx="4">
                  <c:v>#N/A</c:v>
                </c:pt>
                <c:pt idx="5">
                  <c:v>0.84</c:v>
                </c:pt>
                <c:pt idx="6">
                  <c:v>#N/A</c:v>
                </c:pt>
                <c:pt idx="7">
                  <c:v>0.41</c:v>
                </c:pt>
                <c:pt idx="8">
                  <c:v>#N/A</c:v>
                </c:pt>
                <c:pt idx="9">
                  <c:v>0.45</c:v>
                </c:pt>
              </c:numCache>
            </c:numRef>
          </c:val>
          <c:extLst>
            <c:ext xmlns:c16="http://schemas.microsoft.com/office/drawing/2014/chart" uri="{C3380CC4-5D6E-409C-BE32-E72D297353CC}">
              <c16:uniqueId val="{00000004-3385-4B79-8DA4-66BB5AA17937}"/>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0.86</c:v>
                </c:pt>
                <c:pt idx="2">
                  <c:v>#N/A</c:v>
                </c:pt>
                <c:pt idx="3">
                  <c:v>1.1200000000000001</c:v>
                </c:pt>
                <c:pt idx="4">
                  <c:v>#N/A</c:v>
                </c:pt>
                <c:pt idx="5">
                  <c:v>1</c:v>
                </c:pt>
                <c:pt idx="6">
                  <c:v>#N/A</c:v>
                </c:pt>
                <c:pt idx="7">
                  <c:v>0.11</c:v>
                </c:pt>
                <c:pt idx="8">
                  <c:v>#N/A</c:v>
                </c:pt>
                <c:pt idx="9">
                  <c:v>0.88</c:v>
                </c:pt>
              </c:numCache>
            </c:numRef>
          </c:val>
          <c:extLst>
            <c:ext xmlns:c16="http://schemas.microsoft.com/office/drawing/2014/chart" uri="{C3380CC4-5D6E-409C-BE32-E72D297353CC}">
              <c16:uniqueId val="{00000005-3385-4B79-8DA4-66BB5AA1793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0.84</c:v>
                </c:pt>
                <c:pt idx="2">
                  <c:v>#N/A</c:v>
                </c:pt>
                <c:pt idx="3">
                  <c:v>1.04</c:v>
                </c:pt>
                <c:pt idx="4">
                  <c:v>#N/A</c:v>
                </c:pt>
                <c:pt idx="5">
                  <c:v>1.82</c:v>
                </c:pt>
                <c:pt idx="6">
                  <c:v>#N/A</c:v>
                </c:pt>
                <c:pt idx="7">
                  <c:v>3.09</c:v>
                </c:pt>
                <c:pt idx="8">
                  <c:v>#N/A</c:v>
                </c:pt>
                <c:pt idx="9">
                  <c:v>3.05</c:v>
                </c:pt>
              </c:numCache>
            </c:numRef>
          </c:val>
          <c:extLst>
            <c:ext xmlns:c16="http://schemas.microsoft.com/office/drawing/2014/chart" uri="{C3380CC4-5D6E-409C-BE32-E72D297353CC}">
              <c16:uniqueId val="{00000006-3385-4B79-8DA4-66BB5AA1793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8.1300000000000008</c:v>
                </c:pt>
                <c:pt idx="2">
                  <c:v>#N/A</c:v>
                </c:pt>
                <c:pt idx="3">
                  <c:v>7.84</c:v>
                </c:pt>
                <c:pt idx="4">
                  <c:v>#N/A</c:v>
                </c:pt>
                <c:pt idx="5">
                  <c:v>7.25</c:v>
                </c:pt>
                <c:pt idx="6">
                  <c:v>#N/A</c:v>
                </c:pt>
                <c:pt idx="7">
                  <c:v>6.68</c:v>
                </c:pt>
                <c:pt idx="8">
                  <c:v>#N/A</c:v>
                </c:pt>
                <c:pt idx="9">
                  <c:v>6.11</c:v>
                </c:pt>
              </c:numCache>
            </c:numRef>
          </c:val>
          <c:extLst>
            <c:ext xmlns:c16="http://schemas.microsoft.com/office/drawing/2014/chart" uri="{C3380CC4-5D6E-409C-BE32-E72D297353CC}">
              <c16:uniqueId val="{00000007-3385-4B79-8DA4-66BB5AA1793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10.220000000000001</c:v>
                </c:pt>
                <c:pt idx="2">
                  <c:v>#N/A</c:v>
                </c:pt>
                <c:pt idx="3">
                  <c:v>8.49</c:v>
                </c:pt>
                <c:pt idx="4">
                  <c:v>#N/A</c:v>
                </c:pt>
                <c:pt idx="5">
                  <c:v>9.33</c:v>
                </c:pt>
                <c:pt idx="6">
                  <c:v>#N/A</c:v>
                </c:pt>
                <c:pt idx="7">
                  <c:v>11.55</c:v>
                </c:pt>
                <c:pt idx="8">
                  <c:v>#N/A</c:v>
                </c:pt>
                <c:pt idx="9">
                  <c:v>10.42</c:v>
                </c:pt>
              </c:numCache>
            </c:numRef>
          </c:val>
          <c:extLst>
            <c:ext xmlns:c16="http://schemas.microsoft.com/office/drawing/2014/chart" uri="{C3380CC4-5D6E-409C-BE32-E72D297353CC}">
              <c16:uniqueId val="{00000008-3385-4B79-8DA4-66BB5AA179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9.7799999999999994</c:v>
                </c:pt>
                <c:pt idx="2">
                  <c:v>#N/A</c:v>
                </c:pt>
                <c:pt idx="3">
                  <c:v>8.26</c:v>
                </c:pt>
                <c:pt idx="4">
                  <c:v>#N/A</c:v>
                </c:pt>
                <c:pt idx="5">
                  <c:v>9.56</c:v>
                </c:pt>
                <c:pt idx="6">
                  <c:v>#N/A</c:v>
                </c:pt>
                <c:pt idx="7">
                  <c:v>10.3</c:v>
                </c:pt>
                <c:pt idx="8">
                  <c:v>#N/A</c:v>
                </c:pt>
                <c:pt idx="9">
                  <c:v>11.24</c:v>
                </c:pt>
              </c:numCache>
            </c:numRef>
          </c:val>
          <c:extLst>
            <c:ext xmlns:c16="http://schemas.microsoft.com/office/drawing/2014/chart" uri="{C3380CC4-5D6E-409C-BE32-E72D297353CC}">
              <c16:uniqueId val="{00000009-3385-4B79-8DA4-66BB5AA179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4190</c:v>
                </c:pt>
                <c:pt idx="5">
                  <c:v>4108</c:v>
                </c:pt>
                <c:pt idx="8">
                  <c:v>4240</c:v>
                </c:pt>
                <c:pt idx="11">
                  <c:v>4362</c:v>
                </c:pt>
                <c:pt idx="14">
                  <c:v>4339</c:v>
                </c:pt>
              </c:numCache>
            </c:numRef>
          </c:val>
          <c:extLst>
            <c:ext xmlns:c16="http://schemas.microsoft.com/office/drawing/2014/chart" uri="{C3380CC4-5D6E-409C-BE32-E72D297353CC}">
              <c16:uniqueId val="{00000000-A0AB-47A5-9EBE-E70A844533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AB-47A5-9EBE-E70A844533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3</c:v>
                </c:pt>
                <c:pt idx="9">
                  <c:v>1</c:v>
                </c:pt>
                <c:pt idx="12">
                  <c:v>1</c:v>
                </c:pt>
              </c:numCache>
            </c:numRef>
          </c:val>
          <c:extLst>
            <c:ext xmlns:c16="http://schemas.microsoft.com/office/drawing/2014/chart" uri="{C3380CC4-5D6E-409C-BE32-E72D297353CC}">
              <c16:uniqueId val="{00000002-A0AB-47A5-9EBE-E70A844533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104</c:v>
                </c:pt>
                <c:pt idx="3">
                  <c:v>104</c:v>
                </c:pt>
                <c:pt idx="6">
                  <c:v>143</c:v>
                </c:pt>
                <c:pt idx="9">
                  <c:v>202</c:v>
                </c:pt>
                <c:pt idx="12">
                  <c:v>308</c:v>
                </c:pt>
              </c:numCache>
            </c:numRef>
          </c:val>
          <c:extLst>
            <c:ext xmlns:c16="http://schemas.microsoft.com/office/drawing/2014/chart" uri="{C3380CC4-5D6E-409C-BE32-E72D297353CC}">
              <c16:uniqueId val="{00000003-A0AB-47A5-9EBE-E70A844533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1343</c:v>
                </c:pt>
                <c:pt idx="3">
                  <c:v>1355</c:v>
                </c:pt>
                <c:pt idx="6">
                  <c:v>1384</c:v>
                </c:pt>
                <c:pt idx="9">
                  <c:v>1351</c:v>
                </c:pt>
                <c:pt idx="12">
                  <c:v>1343</c:v>
                </c:pt>
              </c:numCache>
            </c:numRef>
          </c:val>
          <c:extLst>
            <c:ext xmlns:c16="http://schemas.microsoft.com/office/drawing/2014/chart" uri="{C3380CC4-5D6E-409C-BE32-E72D297353CC}">
              <c16:uniqueId val="{00000004-A0AB-47A5-9EBE-E70A844533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AB-47A5-9EBE-E70A844533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AB-47A5-9EBE-E70A844533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4312</c:v>
                </c:pt>
                <c:pt idx="3">
                  <c:v>4293</c:v>
                </c:pt>
                <c:pt idx="6">
                  <c:v>4322</c:v>
                </c:pt>
                <c:pt idx="9">
                  <c:v>4395</c:v>
                </c:pt>
                <c:pt idx="12">
                  <c:v>4335</c:v>
                </c:pt>
              </c:numCache>
            </c:numRef>
          </c:val>
          <c:extLst>
            <c:ext xmlns:c16="http://schemas.microsoft.com/office/drawing/2014/chart" uri="{C3380CC4-5D6E-409C-BE32-E72D297353CC}">
              <c16:uniqueId val="{00000007-A0AB-47A5-9EBE-E70A844533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1572</c:v>
                </c:pt>
                <c:pt idx="2">
                  <c:v>#N/A</c:v>
                </c:pt>
                <c:pt idx="3">
                  <c:v>#N/A</c:v>
                </c:pt>
                <c:pt idx="4">
                  <c:v>1647</c:v>
                </c:pt>
                <c:pt idx="5">
                  <c:v>#N/A</c:v>
                </c:pt>
                <c:pt idx="6">
                  <c:v>#N/A</c:v>
                </c:pt>
                <c:pt idx="7">
                  <c:v>1612</c:v>
                </c:pt>
                <c:pt idx="8">
                  <c:v>#N/A</c:v>
                </c:pt>
                <c:pt idx="9">
                  <c:v>#N/A</c:v>
                </c:pt>
                <c:pt idx="10">
                  <c:v>1587</c:v>
                </c:pt>
                <c:pt idx="11">
                  <c:v>#N/A</c:v>
                </c:pt>
                <c:pt idx="12">
                  <c:v>#N/A</c:v>
                </c:pt>
                <c:pt idx="13">
                  <c:v>1648</c:v>
                </c:pt>
                <c:pt idx="14">
                  <c:v>#N/A</c:v>
                </c:pt>
              </c:numCache>
            </c:numRef>
          </c:val>
          <c:smooth val="0"/>
          <c:extLst>
            <c:ext xmlns:c16="http://schemas.microsoft.com/office/drawing/2014/chart" uri="{C3380CC4-5D6E-409C-BE32-E72D297353CC}">
              <c16:uniqueId val="{00000008-A0AB-47A5-9EBE-E70A844533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40827</c:v>
                </c:pt>
                <c:pt idx="5">
                  <c:v>44102</c:v>
                </c:pt>
                <c:pt idx="8">
                  <c:v>43575</c:v>
                </c:pt>
                <c:pt idx="11">
                  <c:v>42188</c:v>
                </c:pt>
                <c:pt idx="14">
                  <c:v>40895</c:v>
                </c:pt>
              </c:numCache>
            </c:numRef>
          </c:val>
          <c:extLst>
            <c:ext xmlns:c16="http://schemas.microsoft.com/office/drawing/2014/chart" uri="{C3380CC4-5D6E-409C-BE32-E72D297353CC}">
              <c16:uniqueId val="{00000000-BF57-4B47-972D-CD478DCDCE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7645</c:v>
                </c:pt>
                <c:pt idx="5">
                  <c:v>8160</c:v>
                </c:pt>
                <c:pt idx="8">
                  <c:v>7525</c:v>
                </c:pt>
                <c:pt idx="11">
                  <c:v>7734</c:v>
                </c:pt>
                <c:pt idx="14">
                  <c:v>8366</c:v>
                </c:pt>
              </c:numCache>
            </c:numRef>
          </c:val>
          <c:extLst>
            <c:ext xmlns:c16="http://schemas.microsoft.com/office/drawing/2014/chart" uri="{C3380CC4-5D6E-409C-BE32-E72D297353CC}">
              <c16:uniqueId val="{00000001-BF57-4B47-972D-CD478DCDCE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18974</c:v>
                </c:pt>
                <c:pt idx="5">
                  <c:v>18001</c:v>
                </c:pt>
                <c:pt idx="8">
                  <c:v>21843</c:v>
                </c:pt>
                <c:pt idx="11">
                  <c:v>24514</c:v>
                </c:pt>
                <c:pt idx="14">
                  <c:v>27206</c:v>
                </c:pt>
              </c:numCache>
            </c:numRef>
          </c:val>
          <c:extLst>
            <c:ext xmlns:c16="http://schemas.microsoft.com/office/drawing/2014/chart" uri="{C3380CC4-5D6E-409C-BE32-E72D297353CC}">
              <c16:uniqueId val="{00000002-BF57-4B47-972D-CD478DCDCE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57-4B47-972D-CD478DCDCE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57-4B47-972D-CD478DCDCE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38</c:v>
                </c:pt>
                <c:pt idx="3">
                  <c:v>0</c:v>
                </c:pt>
                <c:pt idx="6">
                  <c:v>0</c:v>
                </c:pt>
                <c:pt idx="9">
                  <c:v>0</c:v>
                </c:pt>
                <c:pt idx="12">
                  <c:v>0</c:v>
                </c:pt>
              </c:numCache>
            </c:numRef>
          </c:val>
          <c:extLst>
            <c:ext xmlns:c16="http://schemas.microsoft.com/office/drawing/2014/chart" uri="{C3380CC4-5D6E-409C-BE32-E72D297353CC}">
              <c16:uniqueId val="{00000005-BF57-4B47-972D-CD478DCDCE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6631</c:v>
                </c:pt>
                <c:pt idx="3">
                  <c:v>6516</c:v>
                </c:pt>
                <c:pt idx="6">
                  <c:v>6753</c:v>
                </c:pt>
                <c:pt idx="9">
                  <c:v>6830</c:v>
                </c:pt>
                <c:pt idx="12">
                  <c:v>7165</c:v>
                </c:pt>
              </c:numCache>
            </c:numRef>
          </c:val>
          <c:extLst>
            <c:ext xmlns:c16="http://schemas.microsoft.com/office/drawing/2014/chart" uri="{C3380CC4-5D6E-409C-BE32-E72D297353CC}">
              <c16:uniqueId val="{00000006-BF57-4B47-972D-CD478DCDCE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1347</c:v>
                </c:pt>
                <c:pt idx="3">
                  <c:v>3550</c:v>
                </c:pt>
                <c:pt idx="6">
                  <c:v>3430</c:v>
                </c:pt>
                <c:pt idx="9">
                  <c:v>3274</c:v>
                </c:pt>
                <c:pt idx="12">
                  <c:v>3107</c:v>
                </c:pt>
              </c:numCache>
            </c:numRef>
          </c:val>
          <c:extLst>
            <c:ext xmlns:c16="http://schemas.microsoft.com/office/drawing/2014/chart" uri="{C3380CC4-5D6E-409C-BE32-E72D297353CC}">
              <c16:uniqueId val="{00000007-BF57-4B47-972D-CD478DCDCE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11649</c:v>
                </c:pt>
                <c:pt idx="3">
                  <c:v>11597</c:v>
                </c:pt>
                <c:pt idx="6">
                  <c:v>10517</c:v>
                </c:pt>
                <c:pt idx="9">
                  <c:v>10025</c:v>
                </c:pt>
                <c:pt idx="12">
                  <c:v>9955</c:v>
                </c:pt>
              </c:numCache>
            </c:numRef>
          </c:val>
          <c:extLst>
            <c:ext xmlns:c16="http://schemas.microsoft.com/office/drawing/2014/chart" uri="{C3380CC4-5D6E-409C-BE32-E72D297353CC}">
              <c16:uniqueId val="{00000008-BF57-4B47-972D-CD478DCDCE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c:v>
                </c:pt>
                <c:pt idx="3">
                  <c:v>9</c:v>
                </c:pt>
                <c:pt idx="6">
                  <c:v>6</c:v>
                </c:pt>
                <c:pt idx="9">
                  <c:v>5</c:v>
                </c:pt>
                <c:pt idx="12">
                  <c:v>41</c:v>
                </c:pt>
              </c:numCache>
            </c:numRef>
          </c:val>
          <c:extLst>
            <c:ext xmlns:c16="http://schemas.microsoft.com/office/drawing/2014/chart" uri="{C3380CC4-5D6E-409C-BE32-E72D297353CC}">
              <c16:uniqueId val="{00000009-BF57-4B47-972D-CD478DCDCE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49449</c:v>
                </c:pt>
                <c:pt idx="3">
                  <c:v>51840</c:v>
                </c:pt>
                <c:pt idx="6">
                  <c:v>54403</c:v>
                </c:pt>
                <c:pt idx="9">
                  <c:v>53218</c:v>
                </c:pt>
                <c:pt idx="12">
                  <c:v>51491</c:v>
                </c:pt>
              </c:numCache>
            </c:numRef>
          </c:val>
          <c:extLst>
            <c:ext xmlns:c16="http://schemas.microsoft.com/office/drawing/2014/chart" uri="{C3380CC4-5D6E-409C-BE32-E72D297353CC}">
              <c16:uniqueId val="{0000000A-BF57-4B47-972D-CD478DCDCE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1680</c:v>
                </c:pt>
                <c:pt idx="2">
                  <c:v>#N/A</c:v>
                </c:pt>
                <c:pt idx="3">
                  <c:v>#N/A</c:v>
                </c:pt>
                <c:pt idx="4">
                  <c:v>3250</c:v>
                </c:pt>
                <c:pt idx="5">
                  <c:v>#N/A</c:v>
                </c:pt>
                <c:pt idx="6">
                  <c:v>#N/A</c:v>
                </c:pt>
                <c:pt idx="7">
                  <c:v>2166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F57-4B47-972D-CD478DCDCE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6347</c:v>
                </c:pt>
                <c:pt idx="1">
                  <c:v>7747</c:v>
                </c:pt>
                <c:pt idx="2">
                  <c:v>8091</c:v>
                </c:pt>
              </c:numCache>
            </c:numRef>
          </c:val>
          <c:extLst>
            <c:ext xmlns:c16="http://schemas.microsoft.com/office/drawing/2014/chart" uri="{C3380CC4-5D6E-409C-BE32-E72D297353CC}">
              <c16:uniqueId val="{00000000-D15A-45DD-BB89-38F2565BBC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4316</c:v>
                </c:pt>
                <c:pt idx="1">
                  <c:v>5256</c:v>
                </c:pt>
                <c:pt idx="2">
                  <c:v>5420</c:v>
                </c:pt>
              </c:numCache>
            </c:numRef>
          </c:val>
          <c:extLst>
            <c:ext xmlns:c16="http://schemas.microsoft.com/office/drawing/2014/chart" uri="{C3380CC4-5D6E-409C-BE32-E72D297353CC}">
              <c16:uniqueId val="{00000001-D15A-45DD-BB89-38F2565BBC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8724</c:v>
                </c:pt>
                <c:pt idx="1">
                  <c:v>9042</c:v>
                </c:pt>
                <c:pt idx="2">
                  <c:v>11429</c:v>
                </c:pt>
              </c:numCache>
            </c:numRef>
          </c:val>
          <c:extLst>
            <c:ext xmlns:c16="http://schemas.microsoft.com/office/drawing/2014/chart" uri="{C3380CC4-5D6E-409C-BE32-E72D297353CC}">
              <c16:uniqueId val="{00000002-D15A-45DD-BB89-38F2565BBC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{E95F9129-5A46-4DA7-A101-01139F2A86FB}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A2A-4D4F-817E-342E9C9FB0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{747A6D20-916E-49B7-91B2-069933DCF31D}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2A-4D4F-817E-342E9C9FB0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{CF17E6DA-A19F-4993-A034-F5A4E4F1E0D2}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2A-4D4F-817E-342E9C9FB0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{594E4643-E48C-4A9A-9ACE-1395E095E7BE}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2A-4D4F-817E-342E9C9FB0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{2FCFF94E-9E43-435B-B4D4-0E82463BA156}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2A-4D4F-817E-342E9C9FB05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{E8A6D178-4CB6-47E9-BF1B-6B058F2C3C39}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A2A-4D4F-817E-342E9C9FB05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{D5614F67-0E1A-4619-8C31-668DBA3A4A01}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A2A-4D4F-817E-342E9C9FB05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{286FFC5A-BA84-4446-84DA-98D48B0B5380}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A2A-4D4F-817E-342E9C9FB05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{903AA702-7764-4058-B5BE-661F639E1285}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A2A-4D4F-817E-342E9C9FB0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48.8</c:v>
                </c:pt>
                <c:pt idx="8">
                  <c:v>50.7</c:v>
                </c:pt>
                <c:pt idx="16">
                  <c:v>50.6</c:v>
                </c:pt>
                <c:pt idx="24">
                  <c:v>52.2</c:v>
                </c:pt>
                <c:pt idx="32">
                  <c:v>55.3</c:v>
                </c:pt>
              </c:numCache>
            </c:numRef>
          </c:xVal>
          <c:yVal>
            <c:numRef>
              <c:f>公会計指標分析・財政指標組合せ分析表!$BP$51:$DC$51</c:f>
              <c:numCache>
                <c:formatCode>#,##0.0;"▲ "#,##0.0</c:formatCode>
                <c:ptCount val="40"/>
                <c:pt idx="0">
                  <c:v>7</c:v>
                </c:pt>
                <c:pt idx="8">
                  <c:v>13.2</c:v>
                </c:pt>
                <c:pt idx="16">
                  <c:v>8.4</c:v>
                </c:pt>
              </c:numCache>
            </c:numRef>
          </c:yVal>
          <c:smooth val="0"/>
          <c:extLst>
            <c:ext xmlns:c16="http://schemas.microsoft.com/office/drawing/2014/chart" uri="{C3380CC4-5D6E-409C-BE32-E72D297353CC}">
              <c16:uniqueId val="{00000009-AA2A-4D4F-817E-342E9C9FB0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{AA68EE58-2D42-48AA-9D34-EBFCE53AB7C7}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A2A-4D4F-817E-342E9C9FB0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{BB5A4F45-4505-404F-906F-FADE5C4C7F94}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2A-4D4F-817E-342E9C9FB0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{6B943E3A-7EF3-40F0-8017-3EFAD0A54279}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2A-4D4F-817E-342E9C9FB0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{26DAA343-4829-4C56-B262-377AC16D9F62}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2A-4D4F-817E-342E9C9FB0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{C2B69447-EDC2-4BBA-8C53-73F66F980788}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2A-4D4F-817E-342E9C9FB05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{0076BCCF-7BEA-4E84-BBB2-CDAD944615D3}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A2A-4D4F-817E-342E9C9FB05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{45297103-E014-40FA-8BDA-9026124E1EAF}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A2A-4D4F-817E-342E9C9FB053}"/>
                </c:ext>
              </c:extLst>
            </c:dLbl>
            <c:dLbl>
              <c:idx val="24"/>
              <c:layout>
                <c:manualLayout>
                  <c:x val="-2.421126618231951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{4093C051-A769-457F-A703-A6C78291E428}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A2A-4D4F-817E-342E9C9FB053}"/>
                </c:ext>
              </c:extLst>
            </c:dLbl>
            <c:dLbl>
              <c:idx val="32"/>
              <c:layout>
                <c:manualLayout>
                  <c:x val="-3.98202351181488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{DFB430E2-DDA3-44A5-978A-53DE08667305}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A2A-4D4F-817E-342E9C9FB0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AA2A-4D4F-817E-342E9C9FB053}"/>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7.4080061264176415E-4"/>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{DA45BA1F-FA10-43B8-A560-B76063D33C91}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42E-43FB-8057-DDEABA6E58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{D0D01FAF-6D4E-44BE-A665-97C4584FCEE5}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2E-43FB-8057-DDEABA6E58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{41BBFF36-CF47-4CE2-8794-C9F975FB72BF}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2E-43FB-8057-DDEABA6E58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{297AC652-2F2A-4072-A844-F1D6E8B17E5F}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2E-43FB-8057-DDEABA6E58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{9C0FAAE3-13BB-48D4-B05A-BEE6D76B820C}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2E-43FB-8057-DDEABA6E58A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{B85EE186-BBB1-4B70-B63B-B00D3B049D61}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42E-43FB-8057-DDEABA6E58AC}"/>
                </c:ext>
              </c:extLst>
            </c:dLbl>
            <c:dLbl>
              <c:idx val="16"/>
              <c:layout>
                <c:manualLayout>
                  <c:x val="0"/>
                  <c:y val="7.4080061264176415E-4"/>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{6D5A847E-201C-42E2-A224-79EC76A06419}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42E-43FB-8057-DDEABA6E58A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{37E3F604-10A4-4525-9AE8-47DD517E576D}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42E-43FB-8057-DDEABA6E58A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{ADF77BDC-3B1C-451B-8D95-61AAC583E7E1}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42E-43FB-8057-DDEABA6E58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6.5</c:v>
                </c:pt>
                <c:pt idx="16">
                  <c:v>6.5</c:v>
                </c:pt>
                <c:pt idx="24">
                  <c:v>6.4</c:v>
                </c:pt>
                <c:pt idx="32">
                  <c:v>6.3</c:v>
                </c:pt>
              </c:numCache>
            </c:numRef>
          </c:xVal>
          <c:yVal>
            <c:numRef>
              <c:f>公会計指標分析・財政指標組合せ分析表!$BP$73:$DC$73</c:f>
              <c:numCache>
                <c:formatCode>#,##0.0;"▲ "#,##0.0</c:formatCode>
                <c:ptCount val="40"/>
                <c:pt idx="0">
                  <c:v>7</c:v>
                </c:pt>
                <c:pt idx="8">
                  <c:v>13.2</c:v>
                </c:pt>
                <c:pt idx="16">
                  <c:v>8.4</c:v>
                </c:pt>
              </c:numCache>
            </c:numRef>
          </c:yVal>
          <c:smooth val="0"/>
          <c:extLst>
            <c:ext xmlns:c16="http://schemas.microsoft.com/office/drawing/2014/chart" uri="{C3380CC4-5D6E-409C-BE32-E72D297353CC}">
              <c16:uniqueId val="{00000009-042E-43FB-8057-DDEABA6E58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{DBD807DF-B84F-4D5A-AE53-D6392296AD4A}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42E-43FB-8057-DDEABA6E58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{9E112159-1CC3-4963-8DDC-D7E3E6ACBBCE}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2E-43FB-8057-DDEABA6E58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{88E045CF-7890-41A1-BD80-AE192FDBBD49}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2E-43FB-8057-DDEABA6E58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{52F7829A-E3A1-444A-979B-2A5B221BBB49}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2E-43FB-8057-DDEABA6E58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{CEC31CE5-7631-4624-BA40-1066491B79AE}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2E-43FB-8057-DDEABA6E58A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{27D1C596-506D-4234-97D1-5BA82AE3B013}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42E-43FB-8057-DDEABA6E58A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{463FFDE6-FC08-4528-83AF-6DF8ADEE9219}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42E-43FB-8057-DDEABA6E58AC}"/>
                </c:ext>
              </c:extLst>
            </c:dLbl>
            <c:dLbl>
              <c:idx val="24"/>
              <c:layout>
                <c:manualLayout>
                  <c:x val="0"/>
                  <c:y val="-1.892072577225813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{F5896615-D6B9-4FA1-BA78-D9F66D6C09A8}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42E-43FB-8057-DDEABA6E58AC}"/>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{583127E5-45FF-43BB-919D-9DFA61733268}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42E-43FB-8057-DDEABA6E58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042E-43FB-8057-DDEABA6E58AC}"/>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静岡県焼津市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元利償還金については、港湾事業会計における長期債元金償還金の増</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があったものの、</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一般会計における利率見直しによる長期債利子償還金の減により、前年度よりも</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組合等が起こした地方債の元利償還金に対する負担金等については、一部事務組合が新たに整備した環境管理センターの地方債元利償還金に係る負担金により増となっている。</a:t>
          </a:r>
          <a:r>
            <a:rPr kumimoji="0" lang="ja-JP" altLang="en-US" sz="10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算入公債費等について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、上記地方債借入額が基準財政需要額として算入され</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ているが、総額としては若干の減</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全体として、</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元利償還金の減を組合等が起こした地方債の元利償還金に対する負担金等の増が上回ったことにより、</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実質公債比率の分子は</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早期健全化の基準未満ではあるものの、引き続き、大規模事業の継続や公共施設の老朽化対策などを予定していることから元利償還金は増となる見込みであるため、起債対象事業の取捨選択や整理・縮小による削減を図り、後年度の財政負担抑制に努め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満期一括償還地方債は活用していない。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静岡県焼津市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将来負担額については、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退職手当負担見込額が増加となっているものの、庁舎改修事業の完了に伴う借入額の減などによる一般会計等に係る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地方債の現在高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の減や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の減により、前年度に対して、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充当可能財源等については、基準財政需要額算入見込額の減があったものの、財政調整基金を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はじめ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とした基金残高の増による充当可能基金の増に伴い、前年度に対して、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全体として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、充当可能財源等が将来負担額を上回ったため、将来負担比率の分子はマイナスとなっている。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早期健全化の基準未満ではあるものの、引き続き、大規模事業の継続や公共施設の老朽化対策などを予定していることから、地方債残高は増となる見込みであるため、起債対象事業の取捨選択や整理・縮小による削減を図り、後年度の財政負担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静岡県焼津市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「子育て・交流・健康・安心安全」の各事業の推進に伴い、焼津市ふるさと寄附金基金を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年度決算に伴う決算積立などにより、財政調整基金に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百万円、ふるさと寄附金により焼津市ふるさと寄附金基金に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今後の退職給付費の増を見据えて職員退職手当基金に３億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財源不足や予期せぬ財政需要などに備え、財政調整基金の残高を維持するとともに、今後増大する見込みである公債費負担を見越し、減債基金への優先的な積み立てを行っていく。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また、特定目的基金については、基金の使途の明確化を図り、有効活用するための再編を今後予定している。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・ふるさと寄附金基金：当市を応援するために寄せられた寄附金を活用し、それぞれの寄附者の思いを実現するための事業に充てる。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・大井川地区振興整備基金：大井川地区における公共施設などの整備及び市民の医療確保のための事業に充てる。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・市立総合病院医療機器整備基金：焼津市立総合病院が地域医療の中核としての機能を果たすために必要な高度医療機器の導入費用に充てる。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・道路河川整備基金：道路及び河川の整備に係る事業に充てる。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・津波あんしん基金：今後想定される津波から市民の生命、身体及び財産を守るために実施する津波対策事業に要する経費に充てる。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・ふるさと寄附金基金：「子育て・交流・健康・安全安心」の各事業の推進により、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百万円を取り崩した一方、ふるさと寄附金に伴い元金・利子合わせて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百万円を積み立てたことに伴う増。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・大井川地区振興整備基金：基金運用による利子３百万円を積み立てたことに伴う増。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・市立総合病院医療機器整備基金：法人市民税の超過課税収入に伴い元金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百万円、１百万円を積み立てたことによる増。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・道路河川整備基金：基金運用による利子２百万円を積み立てたことに伴う増。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・津波対策あんしん基金：利子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百万円を積み立てたことに伴う増。</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ふるさと寄附金基金は、今後も「子育て・交流・健康・安全安心」の各事業に活用していく一方、大型投資的事業における将来負担分への活用なども検討する。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その他基金については、個々の目的に基づき、必要に応じた積み立て、取り崩しを行っていく。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新型コロナウイルス感染症対策事業の財源として、新型コロナウイルス対応地方創生臨時交付金などを活用。その結果取り崩しを回避し、令和４年度の決算に伴う決算積立により元金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百万円、基金運用による利子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令和５年度末現在高は、令和５年度標準財政規模の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新型コロナウイルス感染症対応などに係る臨時的な歳出増は、今後一段落と思われるが、今後も増大することが見込まれる社会保障費や激甚化する災害などの歳出増の備えとしても、現在高程度の維持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将来の公債費負担（償還額増加）に備え元金１億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百万円、基金運用による利子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年度以降は取り崩しをしておらず、積み立てを継続している。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新庁舎やターントクルこども館、一部事務組合における新環境管理センターなどの建設に伴い、今後、数年以内に地方債の借入や元金償還の据え置きが終了する元金償還金額の増大が見込まれる。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また、その後も老朽化対策などを要する公共施設を多く抱え、継続した整備・更新を予定していることから、健全な財政運営に資するため、毎年度優先して積立てを行う予定である。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99946C2-C3D2-423E-A81C-672A3CFE54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6CA0BA1-03EB-40BE-B3CB-4541760498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3C50EC9-9428-46ED-80B8-EF329E6ADF2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5CB7C99-0FEE-4EC9-99A8-73152595AF7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6C6D3F40-227F-488C-ACB6-9A14D7DE160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32697840-A105-43CE-BEB5-07D2297D19D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A988480-BAE9-4FBD-87DE-54631D99F08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E54FC505-7CE5-46C6-8650-8F7785152EA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EF21C83A-7FC5-4275-8E40-3A651939392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8B305BCE-FCFE-41EE-89F9-FAE27ADD77B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7C886717-F86D-44CB-8503-B4FF1094D5A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72FA6988-148D-4264-A39A-BCB1FD63301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ACDF3F68-4906-4AFB-B844-4720F0C29C7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A9B11F30-0802-4369-BFEB-445798A59BB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98550AFC-0693-4C52-8F30-187D0B0AD86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8BFFEA71-3FB6-4822-973D-022B1B8637B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136,343
130,934
70.30
67,080,545
63,226,374
3,383,641
28,967,623
51,490,541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AA012177-6E9A-4078-8F76-B367F7F2739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5BDD63F7-1503-4FF0-82D2-6811C7904A2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27A55DBC-A69D-48A7-A994-57643D725F3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58EA0D7-E9AE-4A6C-85E3-2287797E04A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E4B04AFC-507A-4539-8740-241ABF94593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3180B7AC-2A58-46F4-B14E-CDE4E84495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73D93F7A-63CE-4844-BED3-7B1DC86CAA4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2FC172E4-B001-4D1C-9731-6A46ED9EB5D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6FE68408-DD3E-4DF1-A232-DA058ED863B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CC9435FB-3A83-4B78-8A81-FFC70EAA9DB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A5D28539-EB77-4DD0-A179-7C5835BE48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A94841B2-9F3D-4DE9-9D00-4DB30AF89C5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61AED81D-335E-43E9-8E06-9117AE5EE17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CD3C2FA9-F231-4B5D-BDF8-2B2F6C2AC25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4C332116-4C8D-4D10-B1EB-F3765D3919E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3E6580EC-E0F3-4058-B039-2D7BE050213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D933AF2E-4C6E-4D37-A723-45F35DED18C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6E62AD92-7FB5-491B-B5E8-1E212973823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BD508C2A-E419-4297-8867-40B1F0B32BF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87C57F84-20B0-430D-A552-BCAE29789DC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B8A1BFDA-E3DF-47C8-B4C4-C7411F2B7AC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AAAAA08D-627D-4C8C-A073-35B38601633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9E6CE29E-FD44-469D-9699-07017D79617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5F5C2FEC-A42B-4A0B-BFD9-8369D16E7D1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5D89D4B3-1CFE-49BD-82BB-3DA8B205DE2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A44EC732-2CAF-4D5C-832B-A378F4F0DF9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6569868-07D4-49EB-B390-04E843D9D36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33F6C93-EF59-4B87-A0C9-BC338611818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CBA838C8-9551-4A4A-898F-17AF1C43639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FAD5DE81-C7B8-4368-8CEB-F3E07F80FCC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B8DC298D-8286-4E57-A1E0-EF188C83A62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27956DBA-54A9-452C-841B-1C4B776B0E8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FB415229-8E2D-46CA-9BB7-503FDCC2B06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D3748E9E-76EE-49BC-83E4-D57942EAB26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200A1A13-E893-43E6-B611-C0A70194ABC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「焼津市公共施設等総合管理計画（令和３年度改定）」に基づき、長期的な視点をもって、更新・統廃合・長寿命化などの 対策を計画的に行うことにより、財政負担を軽減・平準化するとともに、公共施設等 の最適な配置を進めている。有形固定資産減価償却率は、類似団体の中でも低い水準にあるが、公共施設の老朽化が進行し、今後も上昇していくものと見込まれる。一斉に大規模改修や更新の時期を迎えることから、個別再編による総量の縮減や改修の優先度を総合的に決定した計画的な更新等が、より一層重要にな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62906F4-F09B-473F-ADCF-1A3DDF92E5D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89F695CB-9BB6-46D1-8555-9E274D51079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C49B597D-781F-4544-8497-1405D41A420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64E5A834-D863-4C70-A879-0D71BFF5DDC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id="{6CB4CF00-1A46-4B26-9D3F-29C4D2075C2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A8462313-E38A-43D4-8891-04D712655E1B}"/>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72A1F8D9-6636-4054-885A-985228F84725}"/>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A9855AB2-3E2F-490D-8410-0F29444E42F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4F38E39E-99F5-44E9-BA95-CDD8C7EF627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F82A157A-F3DC-40E5-A69F-75C993234B5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ECF97701-4F12-4885-AE66-A7034E68492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91D0E10F-567C-4604-9DEB-899824C36B0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6E23FB81-2755-4C7E-93EB-5D909BA2BD5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9F9599B5-D3A9-420D-BEB6-BB71C60D22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7" name="直線コネクタ 66">
          <a:extLst>
            <a:ext uri="{FF2B5EF4-FFF2-40B4-BE49-F238E27FC236}">
              <a16:creationId xmlns:a16="http://schemas.microsoft.com/office/drawing/2014/main" id="{C5FCA75A-058B-4262-8B15-58E6F78DC6F9}"/>
            </a:ext>
          </a:extLst>
        </xdr:cNvPr>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8" name="有形固定資産減価償却率最小値テキスト">
          <a:extLst>
            <a:ext uri="{FF2B5EF4-FFF2-40B4-BE49-F238E27FC236}">
              <a16:creationId xmlns:a16="http://schemas.microsoft.com/office/drawing/2014/main" id="{D3CBDF4E-227D-4117-90E1-A0DCE0E7B858}"/>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9" name="直線コネクタ 68">
          <a:extLst>
            <a:ext uri="{FF2B5EF4-FFF2-40B4-BE49-F238E27FC236}">
              <a16:creationId xmlns:a16="http://schemas.microsoft.com/office/drawing/2014/main" id="{408F84DE-F2F8-4107-94CC-86EAA96247ED}"/>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6C3133D9-4EC5-4C15-A73C-594F2EFF3C0E}"/>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F1DAC7BB-68D6-4D80-BE48-320D35F6FFF6}"/>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72" name="有形固定資産減価償却率平均値テキスト">
          <a:extLst>
            <a:ext uri="{FF2B5EF4-FFF2-40B4-BE49-F238E27FC236}">
              <a16:creationId xmlns:a16="http://schemas.microsoft.com/office/drawing/2014/main" id="{16BA0DFF-02AE-4F08-9081-5AAA7D9344B3}"/>
            </a:ext>
          </a:extLst>
        </xdr:cNvPr>
        <xdr:cNvSpPr txBox="1"/>
      </xdr:nvSpPr>
      <xdr:spPr>
        <a:xfrm>
          <a:off x="4813300" y="6366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3" name="フローチャート: 判断 72">
          <a:extLst>
            <a:ext uri="{FF2B5EF4-FFF2-40B4-BE49-F238E27FC236}">
              <a16:creationId xmlns:a16="http://schemas.microsoft.com/office/drawing/2014/main" id="{736ABD1B-E56F-418E-ADAD-6D94681FFBE6}"/>
            </a:ext>
          </a:extLst>
        </xdr:cNvPr>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4" name="フローチャート: 判断 73">
          <a:extLst>
            <a:ext uri="{FF2B5EF4-FFF2-40B4-BE49-F238E27FC236}">
              <a16:creationId xmlns:a16="http://schemas.microsoft.com/office/drawing/2014/main" id="{DA41008D-7308-42C8-90E2-E87951B3F46F}"/>
            </a:ext>
          </a:extLst>
        </xdr:cNvPr>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5" name="フローチャート: 判断 74">
          <a:extLst>
            <a:ext uri="{FF2B5EF4-FFF2-40B4-BE49-F238E27FC236}">
              <a16:creationId xmlns:a16="http://schemas.microsoft.com/office/drawing/2014/main" id="{481057F5-E661-415C-95A3-4690B9DE742D}"/>
            </a:ext>
          </a:extLst>
        </xdr:cNvPr>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6" name="フローチャート: 判断 75">
          <a:extLst>
            <a:ext uri="{FF2B5EF4-FFF2-40B4-BE49-F238E27FC236}">
              <a16:creationId xmlns:a16="http://schemas.microsoft.com/office/drawing/2014/main" id="{621CE1AC-A8AA-4F52-8C51-2C0C86355A34}"/>
            </a:ext>
          </a:extLst>
        </xdr:cNvPr>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7" name="フローチャート: 判断 76">
          <a:extLst>
            <a:ext uri="{FF2B5EF4-FFF2-40B4-BE49-F238E27FC236}">
              <a16:creationId xmlns:a16="http://schemas.microsoft.com/office/drawing/2014/main" id="{322A7035-CB40-4F2E-A222-C99E065FD636}"/>
            </a:ext>
          </a:extLst>
        </xdr:cNvPr>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7939F53-A35D-4504-91BA-DD3E9E11B33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481F267-0254-49E0-A3CE-3B67F07BA23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C15FC94-7376-4E6E-AA8E-73E4EE942F4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8EF9EA7-649E-41F7-8765-20C8BD4C2B9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4FAE8D8-EC20-4374-9211-E7386A8ABD6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83" name="楕円 82">
          <a:extLst>
            <a:ext uri="{FF2B5EF4-FFF2-40B4-BE49-F238E27FC236}">
              <a16:creationId xmlns:a16="http://schemas.microsoft.com/office/drawing/2014/main" id="{9CAC294D-B343-428B-A02A-182EB4DADD3A}"/>
            </a:ext>
          </a:extLst>
        </xdr:cNvPr>
        <xdr:cNvSpPr/>
      </xdr:nvSpPr>
      <xdr:spPr>
        <a:xfrm>
          <a:off x="47117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102506</xdr:rowOff>
    </xdr:from>
    <xdr:ext cx="405111" cy="259045"/>
    <xdr:sp macro="" textlink="">
      <xdr:nvSpPr>
        <xdr:cNvPr id="84" name="有形固定資産減価償却率該当値テキスト">
          <a:extLst>
            <a:ext uri="{FF2B5EF4-FFF2-40B4-BE49-F238E27FC236}">
              <a16:creationId xmlns:a16="http://schemas.microsoft.com/office/drawing/2014/main" id="{A1BE61DF-E0A6-45B7-9D76-55B06C5E46B2}"/>
            </a:ext>
          </a:extLst>
        </xdr:cNvPr>
        <xdr:cNvSpPr txBox="1"/>
      </xdr:nvSpPr>
      <xdr:spPr>
        <a:xfrm>
          <a:off x="4813300" y="584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117221</xdr:rowOff>
    </xdr:from>
    <xdr:to>
      <xdr:col>19</xdr:col>
      <xdr:colOff>187325</xdr:colOff>
      <xdr:row>30</xdr:row>
      <xdr:rowOff>47371</xdr:rowOff>
    </xdr:to>
    <xdr:sp macro="" textlink="">
      <xdr:nvSpPr>
        <xdr:cNvPr id="85" name="楕円 84">
          <a:extLst>
            <a:ext uri="{FF2B5EF4-FFF2-40B4-BE49-F238E27FC236}">
              <a16:creationId xmlns:a16="http://schemas.microsoft.com/office/drawing/2014/main" id="{AA23DD01-51E2-4B2D-B69A-446E045FF74E}"/>
            </a:ext>
          </a:extLst>
        </xdr:cNvPr>
        <xdr:cNvSpPr/>
      </xdr:nvSpPr>
      <xdr:spPr>
        <a:xfrm>
          <a:off x="4000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168021</xdr:rowOff>
    </xdr:from>
    <xdr:to>
      <xdr:col>23</xdr:col>
      <xdr:colOff>85725</xdr:colOff>
      <xdr:row>30</xdr:row>
      <xdr:rowOff>130429</xdr:rowOff>
    </xdr:to>
    <xdr:cxnSp macro="">
      <xdr:nvCxnSpPr>
        <xdr:cNvPr id="86" name="直線コネクタ 85">
          <a:extLst>
            <a:ext uri="{FF2B5EF4-FFF2-40B4-BE49-F238E27FC236}">
              <a16:creationId xmlns:a16="http://schemas.microsoft.com/office/drawing/2014/main" id="{D74A6F93-47BA-4706-B86B-75FA514C6DEE}"/>
            </a:ext>
          </a:extLst>
        </xdr:cNvPr>
        <xdr:cNvCxnSpPr/>
      </xdr:nvCxnSpPr>
      <xdr:spPr>
        <a:xfrm>
          <a:off x="4051300" y="5911596"/>
          <a:ext cx="7112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48133</xdr:rowOff>
    </xdr:from>
    <xdr:to>
      <xdr:col>15</xdr:col>
      <xdr:colOff>187325</xdr:colOff>
      <xdr:row>29</xdr:row>
      <xdr:rowOff>149733</xdr:rowOff>
    </xdr:to>
    <xdr:sp macro="" textlink="">
      <xdr:nvSpPr>
        <xdr:cNvPr id="87" name="楕円 86">
          <a:extLst>
            <a:ext uri="{FF2B5EF4-FFF2-40B4-BE49-F238E27FC236}">
              <a16:creationId xmlns:a16="http://schemas.microsoft.com/office/drawing/2014/main" id="{91FA3FD8-B512-42C2-BC8F-938973F90948}"/>
            </a:ext>
          </a:extLst>
        </xdr:cNvPr>
        <xdr:cNvSpPr/>
      </xdr:nvSpPr>
      <xdr:spPr>
        <a:xfrm>
          <a:off x="3238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98933</xdr:rowOff>
    </xdr:from>
    <xdr:to>
      <xdr:col>19</xdr:col>
      <xdr:colOff>136525</xdr:colOff>
      <xdr:row>29</xdr:row>
      <xdr:rowOff>168021</xdr:rowOff>
    </xdr:to>
    <xdr:cxnSp macro="">
      <xdr:nvCxnSpPr>
        <xdr:cNvPr id="88" name="直線コネクタ 87">
          <a:extLst>
            <a:ext uri="{FF2B5EF4-FFF2-40B4-BE49-F238E27FC236}">
              <a16:creationId xmlns:a16="http://schemas.microsoft.com/office/drawing/2014/main" id="{257A3AE9-FE79-4855-BBB7-83250785609A}"/>
            </a:ext>
          </a:extLst>
        </xdr:cNvPr>
        <xdr:cNvCxnSpPr/>
      </xdr:nvCxnSpPr>
      <xdr:spPr>
        <a:xfrm>
          <a:off x="3289300" y="5842508"/>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52451</xdr:rowOff>
    </xdr:from>
    <xdr:to>
      <xdr:col>11</xdr:col>
      <xdr:colOff>187325</xdr:colOff>
      <xdr:row>29</xdr:row>
      <xdr:rowOff>154051</xdr:rowOff>
    </xdr:to>
    <xdr:sp macro="" textlink="">
      <xdr:nvSpPr>
        <xdr:cNvPr id="89" name="楕円 88">
          <a:extLst>
            <a:ext uri="{FF2B5EF4-FFF2-40B4-BE49-F238E27FC236}">
              <a16:creationId xmlns:a16="http://schemas.microsoft.com/office/drawing/2014/main" id="{298758CE-3AFA-4975-95E7-442A25657C7D}"/>
            </a:ext>
          </a:extLst>
        </xdr:cNvPr>
        <xdr:cNvSpPr/>
      </xdr:nvSpPr>
      <xdr:spPr>
        <a:xfrm>
          <a:off x="24765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98933</xdr:rowOff>
    </xdr:from>
    <xdr:to>
      <xdr:col>15</xdr:col>
      <xdr:colOff>136525</xdr:colOff>
      <xdr:row>29</xdr:row>
      <xdr:rowOff>103251</xdr:rowOff>
    </xdr:to>
    <xdr:cxnSp macro="">
      <xdr:nvCxnSpPr>
        <xdr:cNvPr id="90" name="直線コネクタ 89">
          <a:extLst>
            <a:ext uri="{FF2B5EF4-FFF2-40B4-BE49-F238E27FC236}">
              <a16:creationId xmlns:a16="http://schemas.microsoft.com/office/drawing/2014/main" id="{A3CFEA9F-E8B1-4800-9835-4627F5670BFE}"/>
            </a:ext>
          </a:extLst>
        </xdr:cNvPr>
        <xdr:cNvCxnSpPr/>
      </xdr:nvCxnSpPr>
      <xdr:spPr>
        <a:xfrm flipV="1">
          <a:off x="2527300" y="5842508"/>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141859</xdr:rowOff>
    </xdr:from>
    <xdr:to>
      <xdr:col>7</xdr:col>
      <xdr:colOff>187325</xdr:colOff>
      <xdr:row>29</xdr:row>
      <xdr:rowOff>72009</xdr:rowOff>
    </xdr:to>
    <xdr:sp macro="" textlink="">
      <xdr:nvSpPr>
        <xdr:cNvPr id="91" name="楕円 90">
          <a:extLst>
            <a:ext uri="{FF2B5EF4-FFF2-40B4-BE49-F238E27FC236}">
              <a16:creationId xmlns:a16="http://schemas.microsoft.com/office/drawing/2014/main" id="{39EB9514-79FF-44B3-8F66-01ED942693CC}"/>
            </a:ext>
          </a:extLst>
        </xdr:cNvPr>
        <xdr:cNvSpPr/>
      </xdr:nvSpPr>
      <xdr:spPr>
        <a:xfrm>
          <a:off x="1714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21209</xdr:rowOff>
    </xdr:from>
    <xdr:to>
      <xdr:col>11</xdr:col>
      <xdr:colOff>136525</xdr:colOff>
      <xdr:row>29</xdr:row>
      <xdr:rowOff>103251</xdr:rowOff>
    </xdr:to>
    <xdr:cxnSp macro="">
      <xdr:nvCxnSpPr>
        <xdr:cNvPr id="92" name="直線コネクタ 91">
          <a:extLst>
            <a:ext uri="{FF2B5EF4-FFF2-40B4-BE49-F238E27FC236}">
              <a16:creationId xmlns:a16="http://schemas.microsoft.com/office/drawing/2014/main" id="{FD81813C-B3AA-4CD2-A166-4ACEF4F3C959}"/>
            </a:ext>
          </a:extLst>
        </xdr:cNvPr>
        <xdr:cNvCxnSpPr/>
      </xdr:nvCxnSpPr>
      <xdr:spPr>
        <a:xfrm>
          <a:off x="1765300" y="5764784"/>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93" name="n_1aveValue有形固定資産減価償却率">
          <a:extLst>
            <a:ext uri="{FF2B5EF4-FFF2-40B4-BE49-F238E27FC236}">
              <a16:creationId xmlns:a16="http://schemas.microsoft.com/office/drawing/2014/main" id="{3C4F8A10-17C7-4A71-BAF0-9BA53E831090}"/>
            </a:ext>
          </a:extLst>
        </xdr:cNvPr>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94" name="n_2aveValue有形固定資産減価償却率">
          <a:extLst>
            <a:ext uri="{FF2B5EF4-FFF2-40B4-BE49-F238E27FC236}">
              <a16:creationId xmlns:a16="http://schemas.microsoft.com/office/drawing/2014/main" id="{C1AF9F73-7467-4974-A962-B98248BD794F}"/>
            </a:ext>
          </a:extLst>
        </xdr:cNvPr>
        <xdr:cNvSpPr txBox="1"/>
      </xdr:nvSpPr>
      <xdr:spPr>
        <a:xfrm>
          <a:off x="3086744" y="641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macro="" textlink="">
      <xdr:nvSpPr>
        <xdr:cNvPr id="95" name="n_3aveValue有形固定資産減価償却率">
          <a:extLst>
            <a:ext uri="{FF2B5EF4-FFF2-40B4-BE49-F238E27FC236}">
              <a16:creationId xmlns:a16="http://schemas.microsoft.com/office/drawing/2014/main" id="{ACD08417-497C-4F07-BA4E-7B0EC0A83EB8}"/>
            </a:ext>
          </a:extLst>
        </xdr:cNvPr>
        <xdr:cNvSpPr txBox="1"/>
      </xdr:nvSpPr>
      <xdr:spPr>
        <a:xfrm>
          <a:off x="2324744" y="637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49674</xdr:rowOff>
    </xdr:from>
    <xdr:ext cx="405111" cy="259045"/>
    <xdr:sp macro="" textlink="">
      <xdr:nvSpPr>
        <xdr:cNvPr id="96" name="n_4aveValue有形固定資産減価償却率">
          <a:extLst>
            <a:ext uri="{FF2B5EF4-FFF2-40B4-BE49-F238E27FC236}">
              <a16:creationId xmlns:a16="http://schemas.microsoft.com/office/drawing/2014/main" id="{009B3BD6-F650-40CE-B951-D92A1E8132ED}"/>
            </a:ext>
          </a:extLst>
        </xdr:cNvPr>
        <xdr:cNvSpPr txBox="1"/>
      </xdr:nvSpPr>
      <xdr:spPr>
        <a:xfrm>
          <a:off x="1562744" y="630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63898</xdr:rowOff>
    </xdr:from>
    <xdr:ext cx="405111" cy="259045"/>
    <xdr:sp macro="" textlink="">
      <xdr:nvSpPr>
        <xdr:cNvPr id="97" name="n_1mainValue有形固定資産減価償却率">
          <a:extLst>
            <a:ext uri="{FF2B5EF4-FFF2-40B4-BE49-F238E27FC236}">
              <a16:creationId xmlns:a16="http://schemas.microsoft.com/office/drawing/2014/main" id="{99C4F60B-80DE-4D5C-B654-AB1D7688C9A3}"/>
            </a:ext>
          </a:extLst>
        </xdr:cNvPr>
        <xdr:cNvSpPr txBox="1"/>
      </xdr:nvSpPr>
      <xdr:spPr>
        <a:xfrm>
          <a:off x="38360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166260</xdr:rowOff>
    </xdr:from>
    <xdr:ext cx="405111" cy="259045"/>
    <xdr:sp macro="" textlink="">
      <xdr:nvSpPr>
        <xdr:cNvPr id="98" name="n_2mainValue有形固定資産減価償却率">
          <a:extLst>
            <a:ext uri="{FF2B5EF4-FFF2-40B4-BE49-F238E27FC236}">
              <a16:creationId xmlns:a16="http://schemas.microsoft.com/office/drawing/2014/main" id="{D69A2D93-AA3A-42E3-93D7-00A7E1E31BC4}"/>
            </a:ext>
          </a:extLst>
        </xdr:cNvPr>
        <xdr:cNvSpPr txBox="1"/>
      </xdr:nvSpPr>
      <xdr:spPr>
        <a:xfrm>
          <a:off x="3086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170578</xdr:rowOff>
    </xdr:from>
    <xdr:ext cx="405111" cy="259045"/>
    <xdr:sp macro="" textlink="">
      <xdr:nvSpPr>
        <xdr:cNvPr id="99" name="n_3mainValue有形固定資産減価償却率">
          <a:extLst>
            <a:ext uri="{FF2B5EF4-FFF2-40B4-BE49-F238E27FC236}">
              <a16:creationId xmlns:a16="http://schemas.microsoft.com/office/drawing/2014/main" id="{76E07043-EFE2-4888-8921-AE22B5440DCB}"/>
            </a:ext>
          </a:extLst>
        </xdr:cNvPr>
        <xdr:cNvSpPr txBox="1"/>
      </xdr:nvSpPr>
      <xdr:spPr>
        <a:xfrm>
          <a:off x="2324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88536</xdr:rowOff>
    </xdr:from>
    <xdr:ext cx="405111" cy="259045"/>
    <xdr:sp macro="" textlink="">
      <xdr:nvSpPr>
        <xdr:cNvPr id="100" name="n_4mainValue有形固定資産減価償却率">
          <a:extLst>
            <a:ext uri="{FF2B5EF4-FFF2-40B4-BE49-F238E27FC236}">
              <a16:creationId xmlns:a16="http://schemas.microsoft.com/office/drawing/2014/main" id="{401122C7-A57C-4EEE-9539-BE78A6C0B754}"/>
            </a:ext>
          </a:extLst>
        </xdr:cNvPr>
        <xdr:cNvSpPr txBox="1"/>
      </xdr:nvSpPr>
      <xdr:spPr>
        <a:xfrm>
          <a:off x="1562744"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277710F-4913-417B-B55D-B705B2D6AD5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7A87F317-73E5-4D45-8E6E-3B4D198D102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25ADC093-C5A7-40E5-8C44-CF5009C77A6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2083452-5410-4E83-A43B-DEE1937EC4E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501BE6BA-5336-4E25-8652-834AEAB8692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A07382CC-C0D4-45B9-81FA-66B7D2D6806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B6EBB8CE-08B5-457A-81D1-DB4A5266F77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5FED508C-EE4D-401D-8518-458A78E121E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B9B0A1C6-B9C5-4C28-BCD7-34AB198E343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86A901DB-A6F3-40AA-8E3B-50EC47AB0A2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EC565A8B-5B55-4D8C-A42A-63259E5E2AB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B9A55F83-0B32-4D43-BC9B-85D3035F786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D60E250-CEBE-41C4-B2C0-1A24BE5C313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債務償還比率は、</a:t>
          </a:r>
          <a:r>
            <a:rPr kumimoji="1" lang="ja-JP" altLang="en-US" sz="1000">
              <a:solidFill>
                <a:schemeClr val="dk1"/>
              </a:solidFill>
              <a:effectLst/>
              <a:latin typeface="+mn-lt"/>
              <a:ea typeface="+mn-ea"/>
              <a:cs typeface="+mn-cs"/>
            </a:rPr>
            <a:t>一般会計等に係る地方債の現在高の低下等による将来負担額の低下や充当可能基金の上昇</a:t>
          </a:r>
          <a:r>
            <a:rPr kumimoji="1" lang="ja-JP" altLang="ja-JP" sz="1000">
              <a:solidFill>
                <a:schemeClr val="dk1"/>
              </a:solidFill>
              <a:effectLst/>
              <a:latin typeface="+mn-lt"/>
              <a:ea typeface="+mn-ea"/>
              <a:cs typeface="+mn-cs"/>
            </a:rPr>
            <a:t>等</a:t>
          </a:r>
          <a:r>
            <a:rPr kumimoji="1" lang="ja-JP" altLang="en-US" sz="1000">
              <a:solidFill>
                <a:schemeClr val="dk1"/>
              </a:solidFill>
              <a:effectLst/>
              <a:latin typeface="+mn-lt"/>
              <a:ea typeface="+mn-ea"/>
              <a:cs typeface="+mn-cs"/>
            </a:rPr>
            <a:t>による充当可能財源等の上昇等</a:t>
          </a:r>
          <a:r>
            <a:rPr kumimoji="1" lang="ja-JP" altLang="ja-JP" sz="1000">
              <a:solidFill>
                <a:schemeClr val="dk1"/>
              </a:solidFill>
              <a:effectLst/>
              <a:latin typeface="+mn-lt"/>
              <a:ea typeface="+mn-ea"/>
              <a:cs typeface="+mn-cs"/>
            </a:rPr>
            <a:t>の要因により、類似団体内平均と比較して</a:t>
          </a:r>
          <a:r>
            <a:rPr kumimoji="1" lang="ja-JP" altLang="en-US" sz="1000">
              <a:solidFill>
                <a:schemeClr val="dk1"/>
              </a:solidFill>
              <a:effectLst/>
              <a:latin typeface="+mn-lt"/>
              <a:ea typeface="+mn-ea"/>
              <a:cs typeface="+mn-cs"/>
            </a:rPr>
            <a:t>低い水準となった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しかし、</a:t>
          </a:r>
          <a:r>
            <a:rPr kumimoji="1" lang="ja-JP" altLang="ja-JP" sz="1000">
              <a:solidFill>
                <a:schemeClr val="dk1"/>
              </a:solidFill>
              <a:effectLst/>
              <a:latin typeface="+mn-lt"/>
              <a:ea typeface="+mn-ea"/>
              <a:cs typeface="+mn-cs"/>
            </a:rPr>
            <a:t>今後予定されている大規模事業に伴う、新規地方債の発行及び基金の取り崩しにより上昇すること</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見込まれるため、自主財源の確保、無駄な経費の見直し、基金の適正管理等を推進し、持続可能な財政運営に努める。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7BAC2F5-ABC3-48E1-8E21-9D60402B7EB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04FDCCC-5CCC-448F-9C6D-D16D14943CA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818FB3E-DB65-4C2C-BF4B-D197A6D067A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D1459AC0-4379-456D-9ED7-59B1A3FA06C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2C10E2B0-34EF-4884-9853-56BC15EDEFC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79F04835-7A14-466C-8873-DDAFB65262D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34B361FA-09CB-4F8C-9DBD-DE40EAEA7B8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D9181399-5975-44F0-A9C3-721E3975B26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FF4A0A3D-7E0F-4D5E-B860-5EAE360F7C5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C3A6783-03A2-4A58-B7D3-F5A575EA061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F1488A0C-CE24-4D50-8A10-2225612471C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84AD827D-8590-476F-8990-1FE7DDADE28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B0A7CC0B-CEC2-41B6-AA2B-959C17E6014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783F90D-6C94-46BE-AB7F-1D76C3FB848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8412B0CD-5D2C-4BDE-A4A9-1C99A77826B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9" name="直線コネクタ 128">
          <a:extLst>
            <a:ext uri="{FF2B5EF4-FFF2-40B4-BE49-F238E27FC236}">
              <a16:creationId xmlns:a16="http://schemas.microsoft.com/office/drawing/2014/main" id="{53B5D98C-CE36-48A8-BC63-7D1F9F0814E0}"/>
            </a:ext>
          </a:extLst>
        </xdr:cNvPr>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0" name="債務償還比率最小値テキスト">
          <a:extLst>
            <a:ext uri="{FF2B5EF4-FFF2-40B4-BE49-F238E27FC236}">
              <a16:creationId xmlns:a16="http://schemas.microsoft.com/office/drawing/2014/main" id="{77EBEFE7-ED22-47FE-998C-12EA67576F16}"/>
            </a:ext>
          </a:extLst>
        </xdr:cNvPr>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1" name="直線コネクタ 130">
          <a:extLst>
            <a:ext uri="{FF2B5EF4-FFF2-40B4-BE49-F238E27FC236}">
              <a16:creationId xmlns:a16="http://schemas.microsoft.com/office/drawing/2014/main" id="{6700D7D8-F64B-4A9F-B197-8A4A39BEEFFD}"/>
            </a:ext>
          </a:extLst>
        </xdr:cNvPr>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A37732F0-32EC-4633-A662-CC5B5D65F2A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B5D05671-ED95-4E15-93BF-F767CDF0FB9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34" name="債務償還比率平均値テキスト">
          <a:extLst>
            <a:ext uri="{FF2B5EF4-FFF2-40B4-BE49-F238E27FC236}">
              <a16:creationId xmlns:a16="http://schemas.microsoft.com/office/drawing/2014/main" id="{0AF45AF1-DD7F-40DF-9628-477C64406B67}"/>
            </a:ext>
          </a:extLst>
        </xdr:cNvPr>
        <xdr:cNvSpPr txBox="1"/>
      </xdr:nvSpPr>
      <xdr:spPr>
        <a:xfrm>
          <a:off x="14846300" y="5820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5" name="フローチャート: 判断 134">
          <a:extLst>
            <a:ext uri="{FF2B5EF4-FFF2-40B4-BE49-F238E27FC236}">
              <a16:creationId xmlns:a16="http://schemas.microsoft.com/office/drawing/2014/main" id="{DF4AFD0D-452E-48F1-84D2-C1452056EAC2}"/>
            </a:ext>
          </a:extLst>
        </xdr:cNvPr>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6" name="フローチャート: 判断 135">
          <a:extLst>
            <a:ext uri="{FF2B5EF4-FFF2-40B4-BE49-F238E27FC236}">
              <a16:creationId xmlns:a16="http://schemas.microsoft.com/office/drawing/2014/main" id="{FDF1F16D-151C-4C25-B97D-EA8644C38CB7}"/>
            </a:ext>
          </a:extLst>
        </xdr:cNvPr>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7" name="フローチャート: 判断 136">
          <a:extLst>
            <a:ext uri="{FF2B5EF4-FFF2-40B4-BE49-F238E27FC236}">
              <a16:creationId xmlns:a16="http://schemas.microsoft.com/office/drawing/2014/main" id="{EFC46946-ED4C-406D-9284-80F8473F750A}"/>
            </a:ext>
          </a:extLst>
        </xdr:cNvPr>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8" name="フローチャート: 判断 137">
          <a:extLst>
            <a:ext uri="{FF2B5EF4-FFF2-40B4-BE49-F238E27FC236}">
              <a16:creationId xmlns:a16="http://schemas.microsoft.com/office/drawing/2014/main" id="{3E77BB09-CC44-4A45-99FB-D81B699F8CF6}"/>
            </a:ext>
          </a:extLst>
        </xdr:cNvPr>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9" name="フローチャート: 判断 138">
          <a:extLst>
            <a:ext uri="{FF2B5EF4-FFF2-40B4-BE49-F238E27FC236}">
              <a16:creationId xmlns:a16="http://schemas.microsoft.com/office/drawing/2014/main" id="{2240DF0D-B9B5-4B02-BCCF-FF3C0B512CCD}"/>
            </a:ext>
          </a:extLst>
        </xdr:cNvPr>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BB597A8-BAB3-4374-ABBA-FB619B11F00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860325D-1C68-4988-BC8D-E80D4DEEA14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056B0B6-81B7-4D81-ADFF-CECE2212DDC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582FE5A-92A6-42D7-9837-64089F358C5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93B8E66-864C-4C7D-95DC-A733594736F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57489</xdr:rowOff>
    </xdr:from>
    <xdr:to>
      <xdr:col>76</xdr:col>
      <xdr:colOff>73025</xdr:colOff>
      <xdr:row>29</xdr:row>
      <xdr:rowOff>159089</xdr:rowOff>
    </xdr:to>
    <xdr:sp macro="" textlink="">
      <xdr:nvSpPr>
        <xdr:cNvPr id="145" name="楕円 144">
          <a:extLst>
            <a:ext uri="{FF2B5EF4-FFF2-40B4-BE49-F238E27FC236}">
              <a16:creationId xmlns:a16="http://schemas.microsoft.com/office/drawing/2014/main" id="{3400FFAF-E440-448A-9859-8F1EC7785241}"/>
            </a:ext>
          </a:extLst>
        </xdr:cNvPr>
        <xdr:cNvSpPr/>
      </xdr:nvSpPr>
      <xdr:spPr>
        <a:xfrm>
          <a:off x="14744700" y="58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80366</xdr:rowOff>
    </xdr:from>
    <xdr:ext cx="469744" cy="259045"/>
    <xdr:sp macro="" textlink="">
      <xdr:nvSpPr>
        <xdr:cNvPr id="146" name="債務償還比率該当値テキスト">
          <a:extLst>
            <a:ext uri="{FF2B5EF4-FFF2-40B4-BE49-F238E27FC236}">
              <a16:creationId xmlns:a16="http://schemas.microsoft.com/office/drawing/2014/main" id="{910BE0F1-6A15-4417-9B15-621A08AD77AD}"/>
            </a:ext>
          </a:extLst>
        </xdr:cNvPr>
        <xdr:cNvSpPr txBox="1"/>
      </xdr:nvSpPr>
      <xdr:spPr>
        <a:xfrm>
          <a:off x="14846300" y="565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109065</xdr:rowOff>
    </xdr:from>
    <xdr:to>
      <xdr:col>72</xdr:col>
      <xdr:colOff>123825</xdr:colOff>
      <xdr:row>30</xdr:row>
      <xdr:rowOff>39215</xdr:rowOff>
    </xdr:to>
    <xdr:sp macro="" textlink="">
      <xdr:nvSpPr>
        <xdr:cNvPr id="147" name="楕円 146">
          <a:extLst>
            <a:ext uri="{FF2B5EF4-FFF2-40B4-BE49-F238E27FC236}">
              <a16:creationId xmlns:a16="http://schemas.microsoft.com/office/drawing/2014/main" id="{E1D875B9-DDC8-47A1-92CD-49E96ED3EC4D}"/>
            </a:ext>
          </a:extLst>
        </xdr:cNvPr>
        <xdr:cNvSpPr/>
      </xdr:nvSpPr>
      <xdr:spPr>
        <a:xfrm>
          <a:off x="14033500" y="58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108289</xdr:rowOff>
    </xdr:from>
    <xdr:to>
      <xdr:col>76</xdr:col>
      <xdr:colOff>22225</xdr:colOff>
      <xdr:row>29</xdr:row>
      <xdr:rowOff>159865</xdr:rowOff>
    </xdr:to>
    <xdr:cxnSp macro="">
      <xdr:nvCxnSpPr>
        <xdr:cNvPr id="148" name="直線コネクタ 147">
          <a:extLst>
            <a:ext uri="{FF2B5EF4-FFF2-40B4-BE49-F238E27FC236}">
              <a16:creationId xmlns:a16="http://schemas.microsoft.com/office/drawing/2014/main" id="{0F91E1C3-EA48-4480-B23E-94470B1A4B6A}"/>
            </a:ext>
          </a:extLst>
        </xdr:cNvPr>
        <xdr:cNvCxnSpPr/>
      </xdr:nvCxnSpPr>
      <xdr:spPr>
        <a:xfrm flipV="1">
          <a:off x="14084300" y="5851864"/>
          <a:ext cx="711200" cy="5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75960</xdr:rowOff>
    </xdr:from>
    <xdr:to>
      <xdr:col>68</xdr:col>
      <xdr:colOff>123825</xdr:colOff>
      <xdr:row>30</xdr:row>
      <xdr:rowOff>6110</xdr:rowOff>
    </xdr:to>
    <xdr:sp macro="" textlink="">
      <xdr:nvSpPr>
        <xdr:cNvPr id="149" name="楕円 148">
          <a:extLst>
            <a:ext uri="{FF2B5EF4-FFF2-40B4-BE49-F238E27FC236}">
              <a16:creationId xmlns:a16="http://schemas.microsoft.com/office/drawing/2014/main" id="{CBB70695-34D1-46AA-97FB-AA6D98BAC348}"/>
            </a:ext>
          </a:extLst>
        </xdr:cNvPr>
        <xdr:cNvSpPr/>
      </xdr:nvSpPr>
      <xdr:spPr>
        <a:xfrm>
          <a:off x="13271500" y="581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126760</xdr:rowOff>
    </xdr:from>
    <xdr:to>
      <xdr:col>72</xdr:col>
      <xdr:colOff>73025</xdr:colOff>
      <xdr:row>29</xdr:row>
      <xdr:rowOff>159865</xdr:rowOff>
    </xdr:to>
    <xdr:cxnSp macro="">
      <xdr:nvCxnSpPr>
        <xdr:cNvPr id="150" name="直線コネクタ 149">
          <a:extLst>
            <a:ext uri="{FF2B5EF4-FFF2-40B4-BE49-F238E27FC236}">
              <a16:creationId xmlns:a16="http://schemas.microsoft.com/office/drawing/2014/main" id="{78AC271F-0745-4B3A-99AD-40AC70849BA0}"/>
            </a:ext>
          </a:extLst>
        </xdr:cNvPr>
        <xdr:cNvCxnSpPr/>
      </xdr:nvCxnSpPr>
      <xdr:spPr>
        <a:xfrm>
          <a:off x="13322300" y="5870335"/>
          <a:ext cx="762000" cy="3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77710</xdr:rowOff>
    </xdr:from>
    <xdr:to>
      <xdr:col>64</xdr:col>
      <xdr:colOff>123825</xdr:colOff>
      <xdr:row>31</xdr:row>
      <xdr:rowOff>7860</xdr:rowOff>
    </xdr:to>
    <xdr:sp macro="" textlink="">
      <xdr:nvSpPr>
        <xdr:cNvPr id="151" name="楕円 150">
          <a:extLst>
            <a:ext uri="{FF2B5EF4-FFF2-40B4-BE49-F238E27FC236}">
              <a16:creationId xmlns:a16="http://schemas.microsoft.com/office/drawing/2014/main" id="{026C3101-90AC-442F-B4AD-74B07B52A9DD}"/>
            </a:ext>
          </a:extLst>
        </xdr:cNvPr>
        <xdr:cNvSpPr/>
      </xdr:nvSpPr>
      <xdr:spPr>
        <a:xfrm>
          <a:off x="12509500" y="59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126760</xdr:rowOff>
    </xdr:from>
    <xdr:to>
      <xdr:col>68</xdr:col>
      <xdr:colOff>73025</xdr:colOff>
      <xdr:row>30</xdr:row>
      <xdr:rowOff>128510</xdr:rowOff>
    </xdr:to>
    <xdr:cxnSp macro="">
      <xdr:nvCxnSpPr>
        <xdr:cNvPr id="152" name="直線コネクタ 151">
          <a:extLst>
            <a:ext uri="{FF2B5EF4-FFF2-40B4-BE49-F238E27FC236}">
              <a16:creationId xmlns:a16="http://schemas.microsoft.com/office/drawing/2014/main" id="{ABEBD848-BC50-4A1B-8E55-5891BCD5B9C5}"/>
            </a:ext>
          </a:extLst>
        </xdr:cNvPr>
        <xdr:cNvCxnSpPr/>
      </xdr:nvCxnSpPr>
      <xdr:spPr>
        <a:xfrm flipV="1">
          <a:off x="12560300" y="5870335"/>
          <a:ext cx="762000" cy="17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77160</xdr:rowOff>
    </xdr:from>
    <xdr:to>
      <xdr:col>60</xdr:col>
      <xdr:colOff>123825</xdr:colOff>
      <xdr:row>30</xdr:row>
      <xdr:rowOff>7310</xdr:rowOff>
    </xdr:to>
    <xdr:sp macro="" textlink="">
      <xdr:nvSpPr>
        <xdr:cNvPr id="153" name="楕円 152">
          <a:extLst>
            <a:ext uri="{FF2B5EF4-FFF2-40B4-BE49-F238E27FC236}">
              <a16:creationId xmlns:a16="http://schemas.microsoft.com/office/drawing/2014/main" id="{943D3235-ADC3-4C53-9826-1FA20AA81529}"/>
            </a:ext>
          </a:extLst>
        </xdr:cNvPr>
        <xdr:cNvSpPr/>
      </xdr:nvSpPr>
      <xdr:spPr>
        <a:xfrm>
          <a:off x="11747500" y="58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127960</xdr:rowOff>
    </xdr:from>
    <xdr:to>
      <xdr:col>64</xdr:col>
      <xdr:colOff>73025</xdr:colOff>
      <xdr:row>30</xdr:row>
      <xdr:rowOff>128510</xdr:rowOff>
    </xdr:to>
    <xdr:cxnSp macro="">
      <xdr:nvCxnSpPr>
        <xdr:cNvPr id="154" name="直線コネクタ 153">
          <a:extLst>
            <a:ext uri="{FF2B5EF4-FFF2-40B4-BE49-F238E27FC236}">
              <a16:creationId xmlns:a16="http://schemas.microsoft.com/office/drawing/2014/main" id="{D08F9C10-EA05-4A4D-997A-3C509F8C5A85}"/>
            </a:ext>
          </a:extLst>
        </xdr:cNvPr>
        <xdr:cNvCxnSpPr/>
      </xdr:nvCxnSpPr>
      <xdr:spPr>
        <a:xfrm>
          <a:off x="11798300" y="5871535"/>
          <a:ext cx="762000" cy="1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5" name="n_1aveValue債務償還比率">
          <a:extLst>
            <a:ext uri="{FF2B5EF4-FFF2-40B4-BE49-F238E27FC236}">
              <a16:creationId xmlns:a16="http://schemas.microsoft.com/office/drawing/2014/main" id="{1165383F-8F5E-4C28-8C4A-C82ADEB57DFE}"/>
            </a:ext>
          </a:extLst>
        </xdr:cNvPr>
        <xdr:cNvSpPr txBox="1"/>
      </xdr:nvSpPr>
      <xdr:spPr>
        <a:xfrm>
          <a:off x="13836727" y="56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6" name="n_2aveValue債務償還比率">
          <a:extLst>
            <a:ext uri="{FF2B5EF4-FFF2-40B4-BE49-F238E27FC236}">
              <a16:creationId xmlns:a16="http://schemas.microsoft.com/office/drawing/2014/main" id="{29A8488D-F013-45F7-A9F0-96F05CE1DD3F}"/>
            </a:ext>
          </a:extLst>
        </xdr:cNvPr>
        <xdr:cNvSpPr txBox="1"/>
      </xdr:nvSpPr>
      <xdr:spPr>
        <a:xfrm>
          <a:off x="13087427" y="55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57" name="n_3aveValue債務償還比率">
          <a:extLst>
            <a:ext uri="{FF2B5EF4-FFF2-40B4-BE49-F238E27FC236}">
              <a16:creationId xmlns:a16="http://schemas.microsoft.com/office/drawing/2014/main" id="{9B684F34-1691-4785-8550-C18D87DF657C}"/>
            </a:ext>
          </a:extLst>
        </xdr:cNvPr>
        <xdr:cNvSpPr txBox="1"/>
      </xdr:nvSpPr>
      <xdr:spPr>
        <a:xfrm>
          <a:off x="12325427" y="570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58" name="n_4aveValue債務償還比率">
          <a:extLst>
            <a:ext uri="{FF2B5EF4-FFF2-40B4-BE49-F238E27FC236}">
              <a16:creationId xmlns:a16="http://schemas.microsoft.com/office/drawing/2014/main" id="{A359EE95-BF17-4C82-A93C-0E32DB52F0CB}"/>
            </a:ext>
          </a:extLst>
        </xdr:cNvPr>
        <xdr:cNvSpPr txBox="1"/>
      </xdr:nvSpPr>
      <xdr:spPr>
        <a:xfrm>
          <a:off x="11563427" y="59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30342</xdr:rowOff>
    </xdr:from>
    <xdr:ext cx="469744" cy="259045"/>
    <xdr:sp macro="" textlink="">
      <xdr:nvSpPr>
        <xdr:cNvPr id="159" name="n_1mainValue債務償還比率">
          <a:extLst>
            <a:ext uri="{FF2B5EF4-FFF2-40B4-BE49-F238E27FC236}">
              <a16:creationId xmlns:a16="http://schemas.microsoft.com/office/drawing/2014/main" id="{5517504A-E4EE-4569-9355-A3ECB6396AAB}"/>
            </a:ext>
          </a:extLst>
        </xdr:cNvPr>
        <xdr:cNvSpPr txBox="1"/>
      </xdr:nvSpPr>
      <xdr:spPr>
        <a:xfrm>
          <a:off x="13836727" y="594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168687</xdr:rowOff>
    </xdr:from>
    <xdr:ext cx="469744" cy="259045"/>
    <xdr:sp macro="" textlink="">
      <xdr:nvSpPr>
        <xdr:cNvPr id="160" name="n_2mainValue債務償還比率">
          <a:extLst>
            <a:ext uri="{FF2B5EF4-FFF2-40B4-BE49-F238E27FC236}">
              <a16:creationId xmlns:a16="http://schemas.microsoft.com/office/drawing/2014/main" id="{E78FFB75-E90B-448E-9DC3-CD76593BBBD0}"/>
            </a:ext>
          </a:extLst>
        </xdr:cNvPr>
        <xdr:cNvSpPr txBox="1"/>
      </xdr:nvSpPr>
      <xdr:spPr>
        <a:xfrm>
          <a:off x="13087427" y="591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170437</xdr:rowOff>
    </xdr:from>
    <xdr:ext cx="469744" cy="259045"/>
    <xdr:sp macro="" textlink="">
      <xdr:nvSpPr>
        <xdr:cNvPr id="161" name="n_3mainValue債務償還比率">
          <a:extLst>
            <a:ext uri="{FF2B5EF4-FFF2-40B4-BE49-F238E27FC236}">
              <a16:creationId xmlns:a16="http://schemas.microsoft.com/office/drawing/2014/main" id="{DB978BA1-772C-4345-8C78-402D30F18365}"/>
            </a:ext>
          </a:extLst>
        </xdr:cNvPr>
        <xdr:cNvSpPr txBox="1"/>
      </xdr:nvSpPr>
      <xdr:spPr>
        <a:xfrm>
          <a:off x="12325427" y="608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23837</xdr:rowOff>
    </xdr:from>
    <xdr:ext cx="469744" cy="259045"/>
    <xdr:sp macro="" textlink="">
      <xdr:nvSpPr>
        <xdr:cNvPr id="162" name="n_4mainValue債務償還比率">
          <a:extLst>
            <a:ext uri="{FF2B5EF4-FFF2-40B4-BE49-F238E27FC236}">
              <a16:creationId xmlns:a16="http://schemas.microsoft.com/office/drawing/2014/main" id="{4CF5CDF2-6C93-4C9A-B6FF-BB03C00CAC0F}"/>
            </a:ext>
          </a:extLst>
        </xdr:cNvPr>
        <xdr:cNvSpPr txBox="1"/>
      </xdr:nvSpPr>
      <xdr:spPr>
        <a:xfrm>
          <a:off x="11563427" y="559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F7D4B0-DB88-4DCD-8FC0-3A55ACBF48B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B3F7789E-49F5-442B-9CE6-3424F82C543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C31E02F-47CD-4FD2-9B67-B20E01BDCC7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836352C-1A20-4080-A97C-0DA30292E90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FA584B77-D54C-4B2F-A3FF-34561B1301B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84F1BFE-C287-42FD-B084-D043D253F32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C65E78C-29E5-44D0-99D2-D8FFD8DAA03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1800AB-5F9B-4025-88B2-AB674D48684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911766-4610-4FC1-8DA7-C8AEBDFA3E4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211E822-F277-4E02-9980-B461A09F474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2F72E8-14BB-44E9-AA88-40BAE8ADD0A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032CBF-8CA0-48B1-8004-5FA2CE7A405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AF334C-2A0B-43CF-BB83-C562E87DF6E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8FB6F3-403A-430A-9CDC-13AF4C7145A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3BA885-A87B-4731-BF60-DD3092CD4F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C206F2-37C5-4F4D-BB42-7F51F9FF9A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136,343
130,934
70.30
67,080,545
63,226,374
3,383,641
28,967,623
51,490,541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F602CE8-8BE1-4BC6-AA52-D5AA50C68D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B7EA09-100A-4ABE-B684-86D75A3864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2DF7BC2-F330-4C0A-84EE-0E991A6045C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A24714-D825-4BB3-B418-75C4B47A30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71C7F2-1A7C-4E21-B9CE-14796A5E2E0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7796958-FA63-4AC7-8858-D75315CE933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98F94DC-44B9-4226-97D0-67A1F01F2D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BE9410-E7D4-4B31-B496-F4674788BA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EE1D34-3423-4734-BD7D-3A332DEB0EF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F7E390-1580-46A8-8EB6-1F3A4BAE2F6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30A1DD6-42D6-4E9E-82F1-60F75F5063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AD4379-B582-4B53-BB11-ED737B4ACC9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AEB63F-4980-4503-B509-D412D597797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DB5D6C-08B2-4DEC-8725-AC861EE62F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DD9F59D-4B9B-4CFD-8829-A89D109C33A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F46BA4-17F8-43A1-A8D8-CC0C3723D9A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CDFE28-9224-4C5E-9AE9-CAFE3500962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C75238-E767-46F4-A289-5CC6C7F2E86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B89AF5-F286-4545-A86D-9E37909C09B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E01CED-4E7D-46DC-A959-02B4E76035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515F21-B3A1-42E8-B193-2014B0EBFC7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F2CD68-E0AE-4744-ACAC-70C30E2E1D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DCB331-1D4C-47ED-B3A7-628ECB9A979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446E54-37DB-4629-9485-72FD3BBC2B6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399E2B-1270-4A79-B6A5-4CA1129DEE0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9F96F2-E3C1-4140-9F29-AA924889CF3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9E733B-8094-47B5-8640-B9F2AB28F29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68635F-9A92-40F5-95E7-5639B52198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2019F1-54CB-4C14-9918-56BC3DE2F0C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D310067-9838-44BA-BC0C-D747FD50B21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E68AF2-D519-4059-A978-A97293D9B7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458CD48-7864-45A1-A705-8EA29493FDF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67824DC-36CA-4BFA-ADA7-487EE161BB5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794687F-FCB5-4A81-ACC9-1B7EFE8C25E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CB2773F-9EFD-423B-8641-34485950B8C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8CCA0D5-7B4F-4169-B905-423735C2DC3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2188152-BE7B-4B66-B2CE-8A1AE1C9981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8A9C569-C7E7-4401-866F-E322DAC458C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1D65C43-F3BA-4E97-861A-6CC466B3ECA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F21758A-F685-4CD1-80A1-E73966D5AF3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E276071-4C3E-471E-9501-A14D227869B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9765C19-BAEA-4F61-B512-394AA5B5504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EEF0BDE-D20C-498E-9302-644D29D26C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76200</xdr:rowOff>
    </xdr:from>
    <xdr:to>
      <xdr:col>24</xdr:col>
      <xdr:colOff>62865</xdr:colOff>
      <xdr:row>40</xdr:row>
      <xdr:rowOff>151638</xdr:rowOff>
    </xdr:to>
    <xdr:cxnSp macro="">
      <xdr:nvCxnSpPr>
        <xdr:cNvPr id="55" name="直線コネクタ 54">
          <a:extLst>
            <a:ext uri="{FF2B5EF4-FFF2-40B4-BE49-F238E27FC236}">
              <a16:creationId xmlns:a16="http://schemas.microsoft.com/office/drawing/2014/main" id="{0D65B5CC-FD6C-4738-B08C-51A7ED43C0B2}"/>
            </a:ext>
          </a:extLst>
        </xdr:cNvPr>
        <xdr:cNvCxnSpPr/>
      </xdr:nvCxnSpPr>
      <xdr:spPr>
        <a:xfrm flipV="1">
          <a:off x="4634865" y="5905500"/>
          <a:ext cx="0" cy="110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155465</xdr:rowOff>
    </xdr:from>
    <xdr:ext cx="405111" cy="259045"/>
    <xdr:sp macro="" textlink="">
      <xdr:nvSpPr>
        <xdr:cNvPr id="56" name="【道路】&#10;有形固定資産減価償却率最小値テキスト">
          <a:extLst>
            <a:ext uri="{FF2B5EF4-FFF2-40B4-BE49-F238E27FC236}">
              <a16:creationId xmlns:a16="http://schemas.microsoft.com/office/drawing/2014/main" id="{A32C76CB-DE84-4D86-B17D-C098044CA2D6}"/>
            </a:ext>
          </a:extLst>
        </xdr:cNvPr>
        <xdr:cNvSpPr txBox="1"/>
      </xdr:nvSpPr>
      <xdr:spPr>
        <a:xfrm>
          <a:off x="4673600" y="70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151638</xdr:rowOff>
    </xdr:from>
    <xdr:to>
      <xdr:col>24</xdr:col>
      <xdr:colOff>152400</xdr:colOff>
      <xdr:row>40</xdr:row>
      <xdr:rowOff>151638</xdr:rowOff>
    </xdr:to>
    <xdr:cxnSp macro="">
      <xdr:nvCxnSpPr>
        <xdr:cNvPr id="57" name="直線コネクタ 56">
          <a:extLst>
            <a:ext uri="{FF2B5EF4-FFF2-40B4-BE49-F238E27FC236}">
              <a16:creationId xmlns:a16="http://schemas.microsoft.com/office/drawing/2014/main" id="{03934B4E-9677-49C6-9B17-FF237797A22F}"/>
            </a:ext>
          </a:extLst>
        </xdr:cNvPr>
        <xdr:cNvCxnSpPr/>
      </xdr:nvCxnSpPr>
      <xdr:spPr>
        <a:xfrm>
          <a:off x="4546600" y="700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22877</xdr:rowOff>
    </xdr:from>
    <xdr:ext cx="405111" cy="259045"/>
    <xdr:sp macro="" textlink="">
      <xdr:nvSpPr>
        <xdr:cNvPr id="58" name="【道路】&#10;有形固定資産減価償却率最大値テキスト">
          <a:extLst>
            <a:ext uri="{FF2B5EF4-FFF2-40B4-BE49-F238E27FC236}">
              <a16:creationId xmlns:a16="http://schemas.microsoft.com/office/drawing/2014/main" id="{4B99E1E8-9FE1-4F45-9622-948EDD2C35B2}"/>
            </a:ext>
          </a:extLst>
        </xdr:cNvPr>
        <xdr:cNvSpPr txBox="1"/>
      </xdr:nvSpPr>
      <xdr:spPr>
        <a:xfrm>
          <a:off x="467360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76200</xdr:rowOff>
    </xdr:from>
    <xdr:to>
      <xdr:col>24</xdr:col>
      <xdr:colOff>152400</xdr:colOff>
      <xdr:row>34</xdr:row>
      <xdr:rowOff>76200</xdr:rowOff>
    </xdr:to>
    <xdr:cxnSp macro="">
      <xdr:nvCxnSpPr>
        <xdr:cNvPr id="59" name="直線コネクタ 58">
          <a:extLst>
            <a:ext uri="{FF2B5EF4-FFF2-40B4-BE49-F238E27FC236}">
              <a16:creationId xmlns:a16="http://schemas.microsoft.com/office/drawing/2014/main" id="{BFC5F14C-9D65-4599-B5CD-C70010A8EE79}"/>
            </a:ext>
          </a:extLst>
        </xdr:cNvPr>
        <xdr:cNvCxnSpPr/>
      </xdr:nvCxnSpPr>
      <xdr:spPr>
        <a:xfrm>
          <a:off x="4546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19829</xdr:rowOff>
    </xdr:from>
    <xdr:ext cx="405111" cy="259045"/>
    <xdr:sp macro="" textlink="">
      <xdr:nvSpPr>
        <xdr:cNvPr id="60" name="【道路】&#10;有形固定資産減価償却率平均値テキスト">
          <a:extLst>
            <a:ext uri="{FF2B5EF4-FFF2-40B4-BE49-F238E27FC236}">
              <a16:creationId xmlns:a16="http://schemas.microsoft.com/office/drawing/2014/main" id="{C8EC20CC-0DCC-409A-AB84-E41981DBD239}"/>
            </a:ext>
          </a:extLst>
        </xdr:cNvPr>
        <xdr:cNvSpPr txBox="1"/>
      </xdr:nvSpPr>
      <xdr:spPr>
        <a:xfrm>
          <a:off x="4673600" y="636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41402</xdr:rowOff>
    </xdr:from>
    <xdr:to>
      <xdr:col>24</xdr:col>
      <xdr:colOff>114300</xdr:colOff>
      <xdr:row>37</xdr:row>
      <xdr:rowOff>143002</xdr:rowOff>
    </xdr:to>
    <xdr:sp macro="" textlink="">
      <xdr:nvSpPr>
        <xdr:cNvPr id="61" name="フローチャート: 判断 60">
          <a:extLst>
            <a:ext uri="{FF2B5EF4-FFF2-40B4-BE49-F238E27FC236}">
              <a16:creationId xmlns:a16="http://schemas.microsoft.com/office/drawing/2014/main" id="{2466706D-35F5-4671-909B-47317703E221}"/>
            </a:ext>
          </a:extLst>
        </xdr:cNvPr>
        <xdr:cNvSpPr/>
      </xdr:nvSpPr>
      <xdr:spPr>
        <a:xfrm>
          <a:off x="45847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7112</xdr:rowOff>
    </xdr:from>
    <xdr:to>
      <xdr:col>20</xdr:col>
      <xdr:colOff>38100</xdr:colOff>
      <xdr:row>37</xdr:row>
      <xdr:rowOff>108712</xdr:rowOff>
    </xdr:to>
    <xdr:sp macro="" textlink="">
      <xdr:nvSpPr>
        <xdr:cNvPr id="62" name="フローチャート: 判断 61">
          <a:extLst>
            <a:ext uri="{FF2B5EF4-FFF2-40B4-BE49-F238E27FC236}">
              <a16:creationId xmlns:a16="http://schemas.microsoft.com/office/drawing/2014/main" id="{0E47E384-88A4-49A3-B316-EECC6B0DBF28}"/>
            </a:ext>
          </a:extLst>
        </xdr:cNvPr>
        <xdr:cNvSpPr/>
      </xdr:nvSpPr>
      <xdr:spPr>
        <a:xfrm>
          <a:off x="37465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a:extLst>
            <a:ext uri="{FF2B5EF4-FFF2-40B4-BE49-F238E27FC236}">
              <a16:creationId xmlns:a16="http://schemas.microsoft.com/office/drawing/2014/main" id="{BF6E442D-FB63-4BF3-9CE3-40774A312D37}"/>
            </a:ext>
          </a:extLst>
        </xdr:cNvPr>
        <xdr:cNvSpPr/>
      </xdr:nvSpPr>
      <xdr:spPr>
        <a:xfrm>
          <a:off x="2857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A547BB0E-1AAE-430E-876D-46D41E3B6BB1}"/>
            </a:ext>
          </a:extLst>
        </xdr:cNvPr>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a:extLst>
            <a:ext uri="{FF2B5EF4-FFF2-40B4-BE49-F238E27FC236}">
              <a16:creationId xmlns:a16="http://schemas.microsoft.com/office/drawing/2014/main" id="{641156B5-50C4-43B0-835C-6E9C70DE4DB6}"/>
            </a:ext>
          </a:extLst>
        </xdr:cNvPr>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52DE642-EB10-4750-BEE2-468BACDFF69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83BA42E-AC2D-4A4E-B387-C72BA811374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8666DFB-F5AE-4B47-A162-D9A71C395A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6DDDA60-F8CD-49F2-9F9B-44D798AB8C0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D3C888-29D3-47B4-97CD-846F695F5F8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109982</xdr:rowOff>
    </xdr:from>
    <xdr:to>
      <xdr:col>24</xdr:col>
      <xdr:colOff>114300</xdr:colOff>
      <xdr:row>35</xdr:row>
      <xdr:rowOff>40132</xdr:rowOff>
    </xdr:to>
    <xdr:sp macro="" textlink="">
      <xdr:nvSpPr>
        <xdr:cNvPr id="71" name="楕円 70">
          <a:extLst>
            <a:ext uri="{FF2B5EF4-FFF2-40B4-BE49-F238E27FC236}">
              <a16:creationId xmlns:a16="http://schemas.microsoft.com/office/drawing/2014/main" id="{DB41793E-C1D7-4BB1-98C9-ADAA3CD2D339}"/>
            </a:ext>
          </a:extLst>
        </xdr:cNvPr>
        <xdr:cNvSpPr/>
      </xdr:nvSpPr>
      <xdr:spPr>
        <a:xfrm>
          <a:off x="45847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24909</xdr:rowOff>
    </xdr:from>
    <xdr:ext cx="405111" cy="259045"/>
    <xdr:sp macro="" textlink="">
      <xdr:nvSpPr>
        <xdr:cNvPr id="72" name="【道路】&#10;有形固定資産減価償却率該当値テキスト">
          <a:extLst>
            <a:ext uri="{FF2B5EF4-FFF2-40B4-BE49-F238E27FC236}">
              <a16:creationId xmlns:a16="http://schemas.microsoft.com/office/drawing/2014/main" id="{6CBFD4EB-C53E-4AFB-B244-8CB34E6A2655}"/>
            </a:ext>
          </a:extLst>
        </xdr:cNvPr>
        <xdr:cNvSpPr txBox="1"/>
      </xdr:nvSpPr>
      <xdr:spPr>
        <a:xfrm>
          <a:off x="4673600" y="5854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68834</xdr:rowOff>
    </xdr:from>
    <xdr:to>
      <xdr:col>20</xdr:col>
      <xdr:colOff>38100</xdr:colOff>
      <xdr:row>34</xdr:row>
      <xdr:rowOff>170434</xdr:rowOff>
    </xdr:to>
    <xdr:sp macro="" textlink="">
      <xdr:nvSpPr>
        <xdr:cNvPr id="73" name="楕円 72">
          <a:extLst>
            <a:ext uri="{FF2B5EF4-FFF2-40B4-BE49-F238E27FC236}">
              <a16:creationId xmlns:a16="http://schemas.microsoft.com/office/drawing/2014/main" id="{27ADB200-DE07-4212-8024-DF84FA222B1A}"/>
            </a:ext>
          </a:extLst>
        </xdr:cNvPr>
        <xdr:cNvSpPr/>
      </xdr:nvSpPr>
      <xdr:spPr>
        <a:xfrm>
          <a:off x="3746500" y="58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119634</xdr:rowOff>
    </xdr:from>
    <xdr:to>
      <xdr:col>24</xdr:col>
      <xdr:colOff>63500</xdr:colOff>
      <xdr:row>34</xdr:row>
      <xdr:rowOff>160782</xdr:rowOff>
    </xdr:to>
    <xdr:cxnSp macro="">
      <xdr:nvCxnSpPr>
        <xdr:cNvPr id="74" name="直線コネクタ 73">
          <a:extLst>
            <a:ext uri="{FF2B5EF4-FFF2-40B4-BE49-F238E27FC236}">
              <a16:creationId xmlns:a16="http://schemas.microsoft.com/office/drawing/2014/main" id="{87AD0407-A330-4863-BD36-65C7EDB099E2}"/>
            </a:ext>
          </a:extLst>
        </xdr:cNvPr>
        <xdr:cNvCxnSpPr/>
      </xdr:nvCxnSpPr>
      <xdr:spPr>
        <a:xfrm>
          <a:off x="3797300" y="594893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23114</xdr:rowOff>
    </xdr:from>
    <xdr:to>
      <xdr:col>15</xdr:col>
      <xdr:colOff>101600</xdr:colOff>
      <xdr:row>34</xdr:row>
      <xdr:rowOff>124714</xdr:rowOff>
    </xdr:to>
    <xdr:sp macro="" textlink="">
      <xdr:nvSpPr>
        <xdr:cNvPr id="75" name="楕円 74">
          <a:extLst>
            <a:ext uri="{FF2B5EF4-FFF2-40B4-BE49-F238E27FC236}">
              <a16:creationId xmlns:a16="http://schemas.microsoft.com/office/drawing/2014/main" id="{4C922E1A-EECD-4B94-84D3-2F988E7BDB9E}"/>
            </a:ext>
          </a:extLst>
        </xdr:cNvPr>
        <xdr:cNvSpPr/>
      </xdr:nvSpPr>
      <xdr:spPr>
        <a:xfrm>
          <a:off x="2857500" y="58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73914</xdr:rowOff>
    </xdr:from>
    <xdr:to>
      <xdr:col>19</xdr:col>
      <xdr:colOff>177800</xdr:colOff>
      <xdr:row>34</xdr:row>
      <xdr:rowOff>119634</xdr:rowOff>
    </xdr:to>
    <xdr:cxnSp macro="">
      <xdr:nvCxnSpPr>
        <xdr:cNvPr id="76" name="直線コネクタ 75">
          <a:extLst>
            <a:ext uri="{FF2B5EF4-FFF2-40B4-BE49-F238E27FC236}">
              <a16:creationId xmlns:a16="http://schemas.microsoft.com/office/drawing/2014/main" id="{4C83660D-D00E-4B18-96EC-82A7B7B7DEE0}"/>
            </a:ext>
          </a:extLst>
        </xdr:cNvPr>
        <xdr:cNvCxnSpPr/>
      </xdr:nvCxnSpPr>
      <xdr:spPr>
        <a:xfrm>
          <a:off x="2908300" y="59032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151130</xdr:rowOff>
    </xdr:from>
    <xdr:to>
      <xdr:col>10</xdr:col>
      <xdr:colOff>165100</xdr:colOff>
      <xdr:row>34</xdr:row>
      <xdr:rowOff>81280</xdr:rowOff>
    </xdr:to>
    <xdr:sp macro="" textlink="">
      <xdr:nvSpPr>
        <xdr:cNvPr id="77" name="楕円 76">
          <a:extLst>
            <a:ext uri="{FF2B5EF4-FFF2-40B4-BE49-F238E27FC236}">
              <a16:creationId xmlns:a16="http://schemas.microsoft.com/office/drawing/2014/main" id="{36DF0F10-B225-4AF8-B3A7-0572C7B018F9}"/>
            </a:ext>
          </a:extLst>
        </xdr:cNvPr>
        <xdr:cNvSpPr/>
      </xdr:nvSpPr>
      <xdr:spPr>
        <a:xfrm>
          <a:off x="196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30480</xdr:rowOff>
    </xdr:from>
    <xdr:to>
      <xdr:col>15</xdr:col>
      <xdr:colOff>50800</xdr:colOff>
      <xdr:row>34</xdr:row>
      <xdr:rowOff>73914</xdr:rowOff>
    </xdr:to>
    <xdr:cxnSp macro="">
      <xdr:nvCxnSpPr>
        <xdr:cNvPr id="78" name="直線コネクタ 77">
          <a:extLst>
            <a:ext uri="{FF2B5EF4-FFF2-40B4-BE49-F238E27FC236}">
              <a16:creationId xmlns:a16="http://schemas.microsoft.com/office/drawing/2014/main" id="{BDCDAFB0-60D0-41C8-A983-CD80CD499831}"/>
            </a:ext>
          </a:extLst>
        </xdr:cNvPr>
        <xdr:cNvCxnSpPr/>
      </xdr:nvCxnSpPr>
      <xdr:spPr>
        <a:xfrm>
          <a:off x="2019300" y="58597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105410</xdr:rowOff>
    </xdr:from>
    <xdr:to>
      <xdr:col>6</xdr:col>
      <xdr:colOff>38100</xdr:colOff>
      <xdr:row>34</xdr:row>
      <xdr:rowOff>35560</xdr:rowOff>
    </xdr:to>
    <xdr:sp macro="" textlink="">
      <xdr:nvSpPr>
        <xdr:cNvPr id="79" name="楕円 78">
          <a:extLst>
            <a:ext uri="{FF2B5EF4-FFF2-40B4-BE49-F238E27FC236}">
              <a16:creationId xmlns:a16="http://schemas.microsoft.com/office/drawing/2014/main" id="{9282B805-8C7D-411F-A0E3-8D21AEED3381}"/>
            </a:ext>
          </a:extLst>
        </xdr:cNvPr>
        <xdr:cNvSpPr/>
      </xdr:nvSpPr>
      <xdr:spPr>
        <a:xfrm>
          <a:off x="1079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156210</xdr:rowOff>
    </xdr:from>
    <xdr:to>
      <xdr:col>10</xdr:col>
      <xdr:colOff>114300</xdr:colOff>
      <xdr:row>34</xdr:row>
      <xdr:rowOff>30480</xdr:rowOff>
    </xdr:to>
    <xdr:cxnSp macro="">
      <xdr:nvCxnSpPr>
        <xdr:cNvPr id="80" name="直線コネクタ 79">
          <a:extLst>
            <a:ext uri="{FF2B5EF4-FFF2-40B4-BE49-F238E27FC236}">
              <a16:creationId xmlns:a16="http://schemas.microsoft.com/office/drawing/2014/main" id="{0A4FD98B-D75A-419E-A4CC-47787DC57CDD}"/>
            </a:ext>
          </a:extLst>
        </xdr:cNvPr>
        <xdr:cNvCxnSpPr/>
      </xdr:nvCxnSpPr>
      <xdr:spPr>
        <a:xfrm>
          <a:off x="1130300" y="5814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99839</xdr:rowOff>
    </xdr:from>
    <xdr:ext cx="405111" cy="259045"/>
    <xdr:sp macro="" textlink="">
      <xdr:nvSpPr>
        <xdr:cNvPr id="81" name="n_1aveValue【道路】&#10;有形固定資産減価償却率">
          <a:extLst>
            <a:ext uri="{FF2B5EF4-FFF2-40B4-BE49-F238E27FC236}">
              <a16:creationId xmlns:a16="http://schemas.microsoft.com/office/drawing/2014/main" id="{BA915ED0-4C9E-4A61-A030-2B557EA2B2D0}"/>
            </a:ext>
          </a:extLst>
        </xdr:cNvPr>
        <xdr:cNvSpPr txBox="1"/>
      </xdr:nvSpPr>
      <xdr:spPr>
        <a:xfrm>
          <a:off x="35820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65549</xdr:rowOff>
    </xdr:from>
    <xdr:ext cx="405111" cy="259045"/>
    <xdr:sp macro="" textlink="">
      <xdr:nvSpPr>
        <xdr:cNvPr id="82" name="n_2aveValue【道路】&#10;有形固定資産減価償却率">
          <a:extLst>
            <a:ext uri="{FF2B5EF4-FFF2-40B4-BE49-F238E27FC236}">
              <a16:creationId xmlns:a16="http://schemas.microsoft.com/office/drawing/2014/main" id="{09D23D4F-34E3-436D-87AE-99BE2B7EC5A0}"/>
            </a:ext>
          </a:extLst>
        </xdr:cNvPr>
        <xdr:cNvSpPr txBox="1"/>
      </xdr:nvSpPr>
      <xdr:spPr>
        <a:xfrm>
          <a:off x="2705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道路】&#10;有形固定資産減価償却率">
          <a:extLst>
            <a:ext uri="{FF2B5EF4-FFF2-40B4-BE49-F238E27FC236}">
              <a16:creationId xmlns:a16="http://schemas.microsoft.com/office/drawing/2014/main" id="{435FB18D-C633-4AF2-8A47-375741D9F590}"/>
            </a:ext>
          </a:extLst>
        </xdr:cNvPr>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3827</xdr:rowOff>
    </xdr:from>
    <xdr:ext cx="405111" cy="259045"/>
    <xdr:sp macro="" textlink="">
      <xdr:nvSpPr>
        <xdr:cNvPr id="84" name="n_4aveValue【道路】&#10;有形固定資産減価償却率">
          <a:extLst>
            <a:ext uri="{FF2B5EF4-FFF2-40B4-BE49-F238E27FC236}">
              <a16:creationId xmlns:a16="http://schemas.microsoft.com/office/drawing/2014/main" id="{8C651A8B-E1D1-4B7D-B626-D0C7F03D707E}"/>
            </a:ext>
          </a:extLst>
        </xdr:cNvPr>
        <xdr:cNvSpPr txBox="1"/>
      </xdr:nvSpPr>
      <xdr:spPr>
        <a:xfrm>
          <a:off x="927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15511</xdr:rowOff>
    </xdr:from>
    <xdr:ext cx="405111" cy="259045"/>
    <xdr:sp macro="" textlink="">
      <xdr:nvSpPr>
        <xdr:cNvPr id="85" name="n_1mainValue【道路】&#10;有形固定資産減価償却率">
          <a:extLst>
            <a:ext uri="{FF2B5EF4-FFF2-40B4-BE49-F238E27FC236}">
              <a16:creationId xmlns:a16="http://schemas.microsoft.com/office/drawing/2014/main" id="{F38F373B-28D7-4F3A-A809-7D54422537B0}"/>
            </a:ext>
          </a:extLst>
        </xdr:cNvPr>
        <xdr:cNvSpPr txBox="1"/>
      </xdr:nvSpPr>
      <xdr:spPr>
        <a:xfrm>
          <a:off x="3582044" y="56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141241</xdr:rowOff>
    </xdr:from>
    <xdr:ext cx="405111" cy="259045"/>
    <xdr:sp macro="" textlink="">
      <xdr:nvSpPr>
        <xdr:cNvPr id="86" name="n_2mainValue【道路】&#10;有形固定資産減価償却率">
          <a:extLst>
            <a:ext uri="{FF2B5EF4-FFF2-40B4-BE49-F238E27FC236}">
              <a16:creationId xmlns:a16="http://schemas.microsoft.com/office/drawing/2014/main" id="{658F4872-ABF0-4659-BF62-9B9FD3E535BC}"/>
            </a:ext>
          </a:extLst>
        </xdr:cNvPr>
        <xdr:cNvSpPr txBox="1"/>
      </xdr:nvSpPr>
      <xdr:spPr>
        <a:xfrm>
          <a:off x="2705744" y="56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97807</xdr:rowOff>
    </xdr:from>
    <xdr:ext cx="405111" cy="259045"/>
    <xdr:sp macro="" textlink="">
      <xdr:nvSpPr>
        <xdr:cNvPr id="87" name="n_3mainValue【道路】&#10;有形固定資産減価償却率">
          <a:extLst>
            <a:ext uri="{FF2B5EF4-FFF2-40B4-BE49-F238E27FC236}">
              <a16:creationId xmlns:a16="http://schemas.microsoft.com/office/drawing/2014/main" id="{FDE55B64-13A2-42E4-9686-5711D55D1C48}"/>
            </a:ext>
          </a:extLst>
        </xdr:cNvPr>
        <xdr:cNvSpPr txBox="1"/>
      </xdr:nvSpPr>
      <xdr:spPr>
        <a:xfrm>
          <a:off x="181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52087</xdr:rowOff>
    </xdr:from>
    <xdr:ext cx="405111" cy="259045"/>
    <xdr:sp macro="" textlink="">
      <xdr:nvSpPr>
        <xdr:cNvPr id="88" name="n_4mainValue【道路】&#10;有形固定資産減価償却率">
          <a:extLst>
            <a:ext uri="{FF2B5EF4-FFF2-40B4-BE49-F238E27FC236}">
              <a16:creationId xmlns:a16="http://schemas.microsoft.com/office/drawing/2014/main" id="{A640CDDC-EBDB-43CD-ABB1-296E5C970540}"/>
            </a:ext>
          </a:extLst>
        </xdr:cNvPr>
        <xdr:cNvSpPr txBox="1"/>
      </xdr:nvSpPr>
      <xdr:spPr>
        <a:xfrm>
          <a:off x="9277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EC610E4-AA4B-4564-8A90-29488D1E235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DE3CA54-B3F9-4435-B1D0-56D10BB1AE1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1C92F0E-594E-4500-831B-245DA27F18D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41381F1-6934-4768-9F5D-D9820F7810F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CCCDFFC-826A-40D5-9E22-56EF2C43423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3D0ECE7-244C-44F0-B126-269C6A2B71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72DE6C7-0A41-4C73-B12C-AA676DB7C11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2BAE5E1-C6C8-4FBE-BEF1-DBA86B62010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8D07A04-BFB1-40A4-9E6C-08B7EBC79CF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ECB1E53-9028-459E-A259-CFF16C796E3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8A08938B-818F-450B-8958-12DE94E254C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65A8FD69-C80A-4089-B474-AEEF47B94F8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E2951A51-2778-43C2-84E1-D77ADDF95C4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F4E1CCDB-4A80-492E-8EB2-037CC99EB03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EC977FBF-64A5-416C-87C5-F64D086111F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EAE47D3A-B1CD-4EEB-B5E7-B11788EBFD1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27E2C6A5-5186-43F7-814B-3FF1349D5474}"/>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3D5E49BC-3733-4F10-932A-967EC779C46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a:extLst>
            <a:ext uri="{FF2B5EF4-FFF2-40B4-BE49-F238E27FC236}">
              <a16:creationId xmlns:a16="http://schemas.microsoft.com/office/drawing/2014/main" id="{0AD2F03A-90BB-4359-A157-92A2F54CE44E}"/>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43979731-CDDF-4C57-876D-9EBE6C2DEB8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a:extLst>
            <a:ext uri="{FF2B5EF4-FFF2-40B4-BE49-F238E27FC236}">
              <a16:creationId xmlns:a16="http://schemas.microsoft.com/office/drawing/2014/main" id="{2D5AB92D-7936-49F6-887C-8E1D242B5FC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C6139268-C570-410A-AF86-1CC31734209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a:extLst>
            <a:ext uri="{FF2B5EF4-FFF2-40B4-BE49-F238E27FC236}">
              <a16:creationId xmlns:a16="http://schemas.microsoft.com/office/drawing/2014/main" id="{56818D5C-F264-432D-AB4C-967F2B7AAC65}"/>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C0EC900-56D8-4C25-B60E-FC24287CF2E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44EE39FF-8649-445F-A483-2BC6317E666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49E7BA50-9BAB-4148-AEF0-C9F3A14CFFC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15" name="直線コネクタ 114">
          <a:extLst>
            <a:ext uri="{FF2B5EF4-FFF2-40B4-BE49-F238E27FC236}">
              <a16:creationId xmlns:a16="http://schemas.microsoft.com/office/drawing/2014/main" id="{D887838C-7EAA-4A8D-8A93-60816398DE67}"/>
            </a:ext>
          </a:extLst>
        </xdr:cNvPr>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16" name="【道路】&#10;一人当たり延長最小値テキスト">
          <a:extLst>
            <a:ext uri="{FF2B5EF4-FFF2-40B4-BE49-F238E27FC236}">
              <a16:creationId xmlns:a16="http://schemas.microsoft.com/office/drawing/2014/main" id="{52391591-70DD-4C5D-9B03-428986A02FFE}"/>
            </a:ext>
          </a:extLst>
        </xdr:cNvPr>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17" name="直線コネクタ 116">
          <a:extLst>
            <a:ext uri="{FF2B5EF4-FFF2-40B4-BE49-F238E27FC236}">
              <a16:creationId xmlns:a16="http://schemas.microsoft.com/office/drawing/2014/main" id="{F8674091-8AB9-4F5E-B77E-E728E75B776C}"/>
            </a:ext>
          </a:extLst>
        </xdr:cNvPr>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18" name="【道路】&#10;一人当たり延長最大値テキスト">
          <a:extLst>
            <a:ext uri="{FF2B5EF4-FFF2-40B4-BE49-F238E27FC236}">
              <a16:creationId xmlns:a16="http://schemas.microsoft.com/office/drawing/2014/main" id="{29DE78C1-0F9F-476C-91D8-AE35F67087A6}"/>
            </a:ext>
          </a:extLst>
        </xdr:cNvPr>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19" name="直線コネクタ 118">
          <a:extLst>
            <a:ext uri="{FF2B5EF4-FFF2-40B4-BE49-F238E27FC236}">
              <a16:creationId xmlns:a16="http://schemas.microsoft.com/office/drawing/2014/main" id="{F81C4D89-C4E8-46F4-BA89-D40ECDBC370E}"/>
            </a:ext>
          </a:extLst>
        </xdr:cNvPr>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0" name="【道路】&#10;一人当たり延長平均値テキスト">
          <a:extLst>
            <a:ext uri="{FF2B5EF4-FFF2-40B4-BE49-F238E27FC236}">
              <a16:creationId xmlns:a16="http://schemas.microsoft.com/office/drawing/2014/main" id="{5CBA4F4C-6899-4786-9B22-06AA5A80368F}"/>
            </a:ext>
          </a:extLst>
        </xdr:cNvPr>
        <xdr:cNvSpPr txBox="1"/>
      </xdr:nvSpPr>
      <xdr:spPr>
        <a:xfrm>
          <a:off x="10515600" y="6322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1" name="フローチャート: 判断 120">
          <a:extLst>
            <a:ext uri="{FF2B5EF4-FFF2-40B4-BE49-F238E27FC236}">
              <a16:creationId xmlns:a16="http://schemas.microsoft.com/office/drawing/2014/main" id="{C0F92DFD-E892-4A57-B864-5E981E80D657}"/>
            </a:ext>
          </a:extLst>
        </xdr:cNvPr>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2" name="フローチャート: 判断 121">
          <a:extLst>
            <a:ext uri="{FF2B5EF4-FFF2-40B4-BE49-F238E27FC236}">
              <a16:creationId xmlns:a16="http://schemas.microsoft.com/office/drawing/2014/main" id="{4057A12A-BC1D-43D9-A8C6-40EDBFA6B9FB}"/>
            </a:ext>
          </a:extLst>
        </xdr:cNvPr>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3" name="フローチャート: 判断 122">
          <a:extLst>
            <a:ext uri="{FF2B5EF4-FFF2-40B4-BE49-F238E27FC236}">
              <a16:creationId xmlns:a16="http://schemas.microsoft.com/office/drawing/2014/main" id="{4AE7E0DE-2A77-4BDD-964E-404D2C2C9F75}"/>
            </a:ext>
          </a:extLst>
        </xdr:cNvPr>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24" name="フローチャート: 判断 123">
          <a:extLst>
            <a:ext uri="{FF2B5EF4-FFF2-40B4-BE49-F238E27FC236}">
              <a16:creationId xmlns:a16="http://schemas.microsoft.com/office/drawing/2014/main" id="{03EEE04C-F13D-43D5-9567-E4A25E5BD91A}"/>
            </a:ext>
          </a:extLst>
        </xdr:cNvPr>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25" name="フローチャート: 判断 124">
          <a:extLst>
            <a:ext uri="{FF2B5EF4-FFF2-40B4-BE49-F238E27FC236}">
              <a16:creationId xmlns:a16="http://schemas.microsoft.com/office/drawing/2014/main" id="{E05BF849-D0B3-4619-AAB9-422E5D7B5388}"/>
            </a:ext>
          </a:extLst>
        </xdr:cNvPr>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8B8A037-E5E9-4CF2-8019-E6C0C0A1315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BF2541C-296D-4B99-8F08-454638EAAB5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A28B6E4-A5C3-4349-A4B5-3F93F7D7F3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4B75CED-CF9C-47BE-9747-CA43AE2447B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7664D04-E17F-412E-8148-8E2593EE8EE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97572</xdr:rowOff>
    </xdr:from>
    <xdr:to>
      <xdr:col>55</xdr:col>
      <xdr:colOff>50800</xdr:colOff>
      <xdr:row>40</xdr:row>
      <xdr:rowOff>27722</xdr:rowOff>
    </xdr:to>
    <xdr:sp macro="" textlink="">
      <xdr:nvSpPr>
        <xdr:cNvPr id="131" name="楕円 130">
          <a:extLst>
            <a:ext uri="{FF2B5EF4-FFF2-40B4-BE49-F238E27FC236}">
              <a16:creationId xmlns:a16="http://schemas.microsoft.com/office/drawing/2014/main" id="{6E2B9FEF-6765-437B-A818-783D64189C01}"/>
            </a:ext>
          </a:extLst>
        </xdr:cNvPr>
        <xdr:cNvSpPr/>
      </xdr:nvSpPr>
      <xdr:spPr>
        <a:xfrm>
          <a:off x="10426700" y="678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75999</xdr:rowOff>
    </xdr:from>
    <xdr:ext cx="469744" cy="259045"/>
    <xdr:sp macro="" textlink="">
      <xdr:nvSpPr>
        <xdr:cNvPr id="132" name="【道路】&#10;一人当たり延長該当値テキスト">
          <a:extLst>
            <a:ext uri="{FF2B5EF4-FFF2-40B4-BE49-F238E27FC236}">
              <a16:creationId xmlns:a16="http://schemas.microsoft.com/office/drawing/2014/main" id="{B0EBDA92-AC2D-4629-86AC-BE553661C4F6}"/>
            </a:ext>
          </a:extLst>
        </xdr:cNvPr>
        <xdr:cNvSpPr txBox="1"/>
      </xdr:nvSpPr>
      <xdr:spPr>
        <a:xfrm>
          <a:off x="10515600" y="676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104757</xdr:rowOff>
    </xdr:from>
    <xdr:to>
      <xdr:col>50</xdr:col>
      <xdr:colOff>165100</xdr:colOff>
      <xdr:row>40</xdr:row>
      <xdr:rowOff>34907</xdr:rowOff>
    </xdr:to>
    <xdr:sp macro="" textlink="">
      <xdr:nvSpPr>
        <xdr:cNvPr id="133" name="楕円 132">
          <a:extLst>
            <a:ext uri="{FF2B5EF4-FFF2-40B4-BE49-F238E27FC236}">
              <a16:creationId xmlns:a16="http://schemas.microsoft.com/office/drawing/2014/main" id="{85F15DC8-8D56-4158-BF1C-84E2B1DA9BD2}"/>
            </a:ext>
          </a:extLst>
        </xdr:cNvPr>
        <xdr:cNvSpPr/>
      </xdr:nvSpPr>
      <xdr:spPr>
        <a:xfrm>
          <a:off x="9588500" y="679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148372</xdr:rowOff>
    </xdr:from>
    <xdr:to>
      <xdr:col>55</xdr:col>
      <xdr:colOff>0</xdr:colOff>
      <xdr:row>39</xdr:row>
      <xdr:rowOff>155557</xdr:rowOff>
    </xdr:to>
    <xdr:cxnSp macro="">
      <xdr:nvCxnSpPr>
        <xdr:cNvPr id="134" name="直線コネクタ 133">
          <a:extLst>
            <a:ext uri="{FF2B5EF4-FFF2-40B4-BE49-F238E27FC236}">
              <a16:creationId xmlns:a16="http://schemas.microsoft.com/office/drawing/2014/main" id="{3447571B-B6C9-47C7-AFAF-51BC0491842E}"/>
            </a:ext>
          </a:extLst>
        </xdr:cNvPr>
        <xdr:cNvCxnSpPr/>
      </xdr:nvCxnSpPr>
      <xdr:spPr>
        <a:xfrm flipV="1">
          <a:off x="9639300" y="6834922"/>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109547</xdr:rowOff>
    </xdr:from>
    <xdr:to>
      <xdr:col>46</xdr:col>
      <xdr:colOff>38100</xdr:colOff>
      <xdr:row>40</xdr:row>
      <xdr:rowOff>39697</xdr:rowOff>
    </xdr:to>
    <xdr:sp macro="" textlink="">
      <xdr:nvSpPr>
        <xdr:cNvPr id="135" name="楕円 134">
          <a:extLst>
            <a:ext uri="{FF2B5EF4-FFF2-40B4-BE49-F238E27FC236}">
              <a16:creationId xmlns:a16="http://schemas.microsoft.com/office/drawing/2014/main" id="{80DD80CF-38D2-49B4-BE66-7685084ED55B}"/>
            </a:ext>
          </a:extLst>
        </xdr:cNvPr>
        <xdr:cNvSpPr/>
      </xdr:nvSpPr>
      <xdr:spPr>
        <a:xfrm>
          <a:off x="8699500" y="67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155557</xdr:rowOff>
    </xdr:from>
    <xdr:to>
      <xdr:col>50</xdr:col>
      <xdr:colOff>114300</xdr:colOff>
      <xdr:row>39</xdr:row>
      <xdr:rowOff>160347</xdr:rowOff>
    </xdr:to>
    <xdr:cxnSp macro="">
      <xdr:nvCxnSpPr>
        <xdr:cNvPr id="136" name="直線コネクタ 135">
          <a:extLst>
            <a:ext uri="{FF2B5EF4-FFF2-40B4-BE49-F238E27FC236}">
              <a16:creationId xmlns:a16="http://schemas.microsoft.com/office/drawing/2014/main" id="{B9AC70CF-EAB7-4965-ACD8-5F25ED1C154A}"/>
            </a:ext>
          </a:extLst>
        </xdr:cNvPr>
        <xdr:cNvCxnSpPr/>
      </xdr:nvCxnSpPr>
      <xdr:spPr>
        <a:xfrm flipV="1">
          <a:off x="8750300" y="6842107"/>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118473</xdr:rowOff>
    </xdr:from>
    <xdr:to>
      <xdr:col>41</xdr:col>
      <xdr:colOff>101600</xdr:colOff>
      <xdr:row>40</xdr:row>
      <xdr:rowOff>48623</xdr:rowOff>
    </xdr:to>
    <xdr:sp macro="" textlink="">
      <xdr:nvSpPr>
        <xdr:cNvPr id="137" name="楕円 136">
          <a:extLst>
            <a:ext uri="{FF2B5EF4-FFF2-40B4-BE49-F238E27FC236}">
              <a16:creationId xmlns:a16="http://schemas.microsoft.com/office/drawing/2014/main" id="{13D07061-0D73-4A73-8C5D-3AEE45EB731E}"/>
            </a:ext>
          </a:extLst>
        </xdr:cNvPr>
        <xdr:cNvSpPr/>
      </xdr:nvSpPr>
      <xdr:spPr>
        <a:xfrm>
          <a:off x="7810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160347</xdr:rowOff>
    </xdr:from>
    <xdr:to>
      <xdr:col>45</xdr:col>
      <xdr:colOff>177800</xdr:colOff>
      <xdr:row>39</xdr:row>
      <xdr:rowOff>169273</xdr:rowOff>
    </xdr:to>
    <xdr:cxnSp macro="">
      <xdr:nvCxnSpPr>
        <xdr:cNvPr id="138" name="直線コネクタ 137">
          <a:extLst>
            <a:ext uri="{FF2B5EF4-FFF2-40B4-BE49-F238E27FC236}">
              <a16:creationId xmlns:a16="http://schemas.microsoft.com/office/drawing/2014/main" id="{DDD6157F-D49C-4D3F-A978-38FC371A418D}"/>
            </a:ext>
          </a:extLst>
        </xdr:cNvPr>
        <xdr:cNvCxnSpPr/>
      </xdr:nvCxnSpPr>
      <xdr:spPr>
        <a:xfrm flipV="1">
          <a:off x="7861300" y="6846897"/>
          <a:ext cx="889000" cy="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122936</xdr:rowOff>
    </xdr:from>
    <xdr:to>
      <xdr:col>36</xdr:col>
      <xdr:colOff>165100</xdr:colOff>
      <xdr:row>40</xdr:row>
      <xdr:rowOff>53086</xdr:rowOff>
    </xdr:to>
    <xdr:sp macro="" textlink="">
      <xdr:nvSpPr>
        <xdr:cNvPr id="139" name="楕円 138">
          <a:extLst>
            <a:ext uri="{FF2B5EF4-FFF2-40B4-BE49-F238E27FC236}">
              <a16:creationId xmlns:a16="http://schemas.microsoft.com/office/drawing/2014/main" id="{51D322FA-4C34-413F-8C9A-6826672900F2}"/>
            </a:ext>
          </a:extLst>
        </xdr:cNvPr>
        <xdr:cNvSpPr/>
      </xdr:nvSpPr>
      <xdr:spPr>
        <a:xfrm>
          <a:off x="6921500" y="68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169273</xdr:rowOff>
    </xdr:from>
    <xdr:to>
      <xdr:col>41</xdr:col>
      <xdr:colOff>50800</xdr:colOff>
      <xdr:row>40</xdr:row>
      <xdr:rowOff>2286</xdr:rowOff>
    </xdr:to>
    <xdr:cxnSp macro="">
      <xdr:nvCxnSpPr>
        <xdr:cNvPr id="140" name="直線コネクタ 139">
          <a:extLst>
            <a:ext uri="{FF2B5EF4-FFF2-40B4-BE49-F238E27FC236}">
              <a16:creationId xmlns:a16="http://schemas.microsoft.com/office/drawing/2014/main" id="{EA140D5C-D4DB-4477-A0A7-7DEB862B70A8}"/>
            </a:ext>
          </a:extLst>
        </xdr:cNvPr>
        <xdr:cNvCxnSpPr/>
      </xdr:nvCxnSpPr>
      <xdr:spPr>
        <a:xfrm flipV="1">
          <a:off x="6972300" y="6855823"/>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1" name="n_1aveValue【道路】&#10;一人当たり延長">
          <a:extLst>
            <a:ext uri="{FF2B5EF4-FFF2-40B4-BE49-F238E27FC236}">
              <a16:creationId xmlns:a16="http://schemas.microsoft.com/office/drawing/2014/main" id="{95A264B3-7015-46E5-B86F-92C7AFBE5040}"/>
            </a:ext>
          </a:extLst>
        </xdr:cNvPr>
        <xdr:cNvSpPr txBox="1"/>
      </xdr:nvSpPr>
      <xdr:spPr>
        <a:xfrm>
          <a:off x="9391727" y="625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2" name="n_2aveValue【道路】&#10;一人当たり延長">
          <a:extLst>
            <a:ext uri="{FF2B5EF4-FFF2-40B4-BE49-F238E27FC236}">
              <a16:creationId xmlns:a16="http://schemas.microsoft.com/office/drawing/2014/main" id="{F87E32E0-CF1F-4B8A-B34B-05D585832FC0}"/>
            </a:ext>
          </a:extLst>
        </xdr:cNvPr>
        <xdr:cNvSpPr txBox="1"/>
      </xdr:nvSpPr>
      <xdr:spPr>
        <a:xfrm>
          <a:off x="85154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3" name="n_3aveValue【道路】&#10;一人当たり延長">
          <a:extLst>
            <a:ext uri="{FF2B5EF4-FFF2-40B4-BE49-F238E27FC236}">
              <a16:creationId xmlns:a16="http://schemas.microsoft.com/office/drawing/2014/main" id="{63B290F8-CBC1-47D4-8247-B5EA1AAD9950}"/>
            </a:ext>
          </a:extLst>
        </xdr:cNvPr>
        <xdr:cNvSpPr txBox="1"/>
      </xdr:nvSpPr>
      <xdr:spPr>
        <a:xfrm>
          <a:off x="7626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44" name="n_4aveValue【道路】&#10;一人当たり延長">
          <a:extLst>
            <a:ext uri="{FF2B5EF4-FFF2-40B4-BE49-F238E27FC236}">
              <a16:creationId xmlns:a16="http://schemas.microsoft.com/office/drawing/2014/main" id="{EDF34BBD-4C6B-4FBB-8B5D-E0E05DA7BDCE}"/>
            </a:ext>
          </a:extLst>
        </xdr:cNvPr>
        <xdr:cNvSpPr txBox="1"/>
      </xdr:nvSpPr>
      <xdr:spPr>
        <a:xfrm>
          <a:off x="6737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26034</xdr:rowOff>
    </xdr:from>
    <xdr:ext cx="469744" cy="259045"/>
    <xdr:sp macro="" textlink="">
      <xdr:nvSpPr>
        <xdr:cNvPr id="145" name="n_1mainValue【道路】&#10;一人当たり延長">
          <a:extLst>
            <a:ext uri="{FF2B5EF4-FFF2-40B4-BE49-F238E27FC236}">
              <a16:creationId xmlns:a16="http://schemas.microsoft.com/office/drawing/2014/main" id="{AD7E731A-6DD0-4848-BD4F-66143EE3FEBA}"/>
            </a:ext>
          </a:extLst>
        </xdr:cNvPr>
        <xdr:cNvSpPr txBox="1"/>
      </xdr:nvSpPr>
      <xdr:spPr>
        <a:xfrm>
          <a:off x="9391727" y="688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30824</xdr:rowOff>
    </xdr:from>
    <xdr:ext cx="469744" cy="259045"/>
    <xdr:sp macro="" textlink="">
      <xdr:nvSpPr>
        <xdr:cNvPr id="146" name="n_2mainValue【道路】&#10;一人当たり延長">
          <a:extLst>
            <a:ext uri="{FF2B5EF4-FFF2-40B4-BE49-F238E27FC236}">
              <a16:creationId xmlns:a16="http://schemas.microsoft.com/office/drawing/2014/main" id="{CDEE99E2-7469-41D7-902C-46E01D640426}"/>
            </a:ext>
          </a:extLst>
        </xdr:cNvPr>
        <xdr:cNvSpPr txBox="1"/>
      </xdr:nvSpPr>
      <xdr:spPr>
        <a:xfrm>
          <a:off x="8515427" y="688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39750</xdr:rowOff>
    </xdr:from>
    <xdr:ext cx="469744" cy="259045"/>
    <xdr:sp macro="" textlink="">
      <xdr:nvSpPr>
        <xdr:cNvPr id="147" name="n_3mainValue【道路】&#10;一人当たり延長">
          <a:extLst>
            <a:ext uri="{FF2B5EF4-FFF2-40B4-BE49-F238E27FC236}">
              <a16:creationId xmlns:a16="http://schemas.microsoft.com/office/drawing/2014/main" id="{5F1A199E-0D39-42B4-AAED-06B2AA200B01}"/>
            </a:ext>
          </a:extLst>
        </xdr:cNvPr>
        <xdr:cNvSpPr txBox="1"/>
      </xdr:nvSpPr>
      <xdr:spPr>
        <a:xfrm>
          <a:off x="7626427" y="689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44213</xdr:rowOff>
    </xdr:from>
    <xdr:ext cx="469744" cy="259045"/>
    <xdr:sp macro="" textlink="">
      <xdr:nvSpPr>
        <xdr:cNvPr id="148" name="n_4mainValue【道路】&#10;一人当たり延長">
          <a:extLst>
            <a:ext uri="{FF2B5EF4-FFF2-40B4-BE49-F238E27FC236}">
              <a16:creationId xmlns:a16="http://schemas.microsoft.com/office/drawing/2014/main" id="{B63AFCE0-BE7B-482B-93F3-4D525F598B60}"/>
            </a:ext>
          </a:extLst>
        </xdr:cNvPr>
        <xdr:cNvSpPr txBox="1"/>
      </xdr:nvSpPr>
      <xdr:spPr>
        <a:xfrm>
          <a:off x="673742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272C192-A19C-4519-A666-25D8B187DE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22BCF90-1722-44C1-8142-C60FF8CF63F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EF3E27E-509C-42C4-86F2-EE85BBA0E5F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FFE24C8-D31C-471B-9AD3-3F5282B3E2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657DB79-6DE3-41C9-BE64-047D2DD22D7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F2A86CE-B16F-42B0-B482-F667661A31B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3BA8A64-B4A3-41A7-A0D2-EF64CAC284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EC962A4-2251-4EAD-A70C-3FBC4B53CA8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22BC4D8-9324-463C-8E31-A0A83E50E46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597B89B-8583-4E8B-A441-5EE8EBC637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288C4E3-1C3D-4236-92A9-DCEBD94DD8F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46CB9EE8-0A0F-4478-A657-16A7C61DBB1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A4CC4571-7ED3-4A3D-B3AA-EACEF26EBB66}"/>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CF959D1F-561C-4B16-A028-CF2873D5C5A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1FB4D496-2ACE-4276-8B28-718354540D7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2CB25DB0-A65D-46FE-BE1F-498BE6FD703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0A7CAC7-9457-4B81-A980-07B99ED6FB0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4CB05261-2F4D-4FDA-BE18-31FBBC7004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8D222EBA-F66B-4159-8954-2583CB22735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FD4F5DFB-0106-46C6-8D64-5CA1D53A657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9" name="テキスト ボックス 168">
          <a:extLst>
            <a:ext uri="{FF2B5EF4-FFF2-40B4-BE49-F238E27FC236}">
              <a16:creationId xmlns:a16="http://schemas.microsoft.com/office/drawing/2014/main" id="{CBD1E0BD-6873-4269-9C4D-072586152DA7}"/>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7D74580-5AF9-4D63-8543-B144AE5E25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A1017245-C17B-46DA-9747-C24E76EC1EF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2" name="直線コネクタ 171">
          <a:extLst>
            <a:ext uri="{FF2B5EF4-FFF2-40B4-BE49-F238E27FC236}">
              <a16:creationId xmlns:a16="http://schemas.microsoft.com/office/drawing/2014/main" id="{7A4FE273-2A5E-451F-B28A-415C6ADDE274}"/>
            </a:ext>
          </a:extLst>
        </xdr:cNvPr>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D1302D16-D7DE-454E-8283-8A42E2F82D5D}"/>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74" name="直線コネクタ 173">
          <a:extLst>
            <a:ext uri="{FF2B5EF4-FFF2-40B4-BE49-F238E27FC236}">
              <a16:creationId xmlns:a16="http://schemas.microsoft.com/office/drawing/2014/main" id="{760026BA-1E0A-4DB1-9B63-4CD4BBBAACD0}"/>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AFDB8E82-10AC-4D06-84A4-F6FCF98CF1ED}"/>
            </a:ext>
          </a:extLst>
        </xdr:cNvPr>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76" name="直線コネクタ 175">
          <a:extLst>
            <a:ext uri="{FF2B5EF4-FFF2-40B4-BE49-F238E27FC236}">
              <a16:creationId xmlns:a16="http://schemas.microsoft.com/office/drawing/2014/main" id="{BB8E9FED-AA86-4CB0-9BF9-A36EB100DC19}"/>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BB47374E-4940-436A-9817-CDF4791C28CA}"/>
            </a:ext>
          </a:extLst>
        </xdr:cNvPr>
        <xdr:cNvSpPr txBox="1"/>
      </xdr:nvSpPr>
      <xdr:spPr>
        <a:xfrm>
          <a:off x="4673600" y="1070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78" name="フローチャート: 判断 177">
          <a:extLst>
            <a:ext uri="{FF2B5EF4-FFF2-40B4-BE49-F238E27FC236}">
              <a16:creationId xmlns:a16="http://schemas.microsoft.com/office/drawing/2014/main" id="{F29FB70C-FD64-4B4F-BFEB-E04CA3B05311}"/>
            </a:ext>
          </a:extLst>
        </xdr:cNvPr>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79" name="フローチャート: 判断 178">
          <a:extLst>
            <a:ext uri="{FF2B5EF4-FFF2-40B4-BE49-F238E27FC236}">
              <a16:creationId xmlns:a16="http://schemas.microsoft.com/office/drawing/2014/main" id="{C06EB28D-35A8-490B-807C-57AFEC342ABC}"/>
            </a:ext>
          </a:extLst>
        </xdr:cNvPr>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0" name="フローチャート: 判断 179">
          <a:extLst>
            <a:ext uri="{FF2B5EF4-FFF2-40B4-BE49-F238E27FC236}">
              <a16:creationId xmlns:a16="http://schemas.microsoft.com/office/drawing/2014/main" id="{425C3B5B-5E1B-4097-9ED4-31114EAF733B}"/>
            </a:ext>
          </a:extLst>
        </xdr:cNvPr>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1" name="フローチャート: 判断 180">
          <a:extLst>
            <a:ext uri="{FF2B5EF4-FFF2-40B4-BE49-F238E27FC236}">
              <a16:creationId xmlns:a16="http://schemas.microsoft.com/office/drawing/2014/main" id="{F3624400-1CF7-4C3D-8022-3306D1E5D8DF}"/>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2" name="フローチャート: 判断 181">
          <a:extLst>
            <a:ext uri="{FF2B5EF4-FFF2-40B4-BE49-F238E27FC236}">
              <a16:creationId xmlns:a16="http://schemas.microsoft.com/office/drawing/2014/main" id="{ED5FCDA2-6488-4F97-A0D9-C8AEF7C194B6}"/>
            </a:ext>
          </a:extLst>
        </xdr:cNvPr>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B1725C9-A361-4AC7-A5D0-F3153A3037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3E596EE-C421-48CA-A998-422ED73372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82BCB44-1EEF-400E-A665-01B9B52A56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61627A4-8325-4C9D-80FF-B3C0EBD9DAC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2BD57DD-DFCF-474F-8F89-CFD10860BA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xdr:rowOff>
    </xdr:from>
    <xdr:to>
      <xdr:col>24</xdr:col>
      <xdr:colOff>114300</xdr:colOff>
      <xdr:row>62</xdr:row>
      <xdr:rowOff>109855</xdr:rowOff>
    </xdr:to>
    <xdr:sp macro="" textlink="">
      <xdr:nvSpPr>
        <xdr:cNvPr id="188" name="楕円 187">
          <a:extLst>
            <a:ext uri="{FF2B5EF4-FFF2-40B4-BE49-F238E27FC236}">
              <a16:creationId xmlns:a16="http://schemas.microsoft.com/office/drawing/2014/main" id="{ED3A666F-D23F-4377-9EDA-8DB964D5AE3C}"/>
            </a:ext>
          </a:extLst>
        </xdr:cNvPr>
        <xdr:cNvSpPr/>
      </xdr:nvSpPr>
      <xdr:spPr>
        <a:xfrm>
          <a:off x="4584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31132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16816CE-FD51-4836-B972-E4614F7C7558}"/>
            </a:ext>
          </a:extLst>
        </xdr:cNvPr>
        <xdr:cNvSpPr txBox="1"/>
      </xdr:nvSpPr>
      <xdr:spPr>
        <a:xfrm>
          <a:off x="4673600" y="1048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149225</xdr:rowOff>
    </xdr:from>
    <xdr:to>
      <xdr:col>20</xdr:col>
      <xdr:colOff>38100</xdr:colOff>
      <xdr:row>62</xdr:row>
      <xdr:rowOff>79375</xdr:rowOff>
    </xdr:to>
    <xdr:sp macro="" textlink="">
      <xdr:nvSpPr>
        <xdr:cNvPr id="190" name="楕円 189">
          <a:extLst>
            <a:ext uri="{FF2B5EF4-FFF2-40B4-BE49-F238E27FC236}">
              <a16:creationId xmlns:a16="http://schemas.microsoft.com/office/drawing/2014/main" id="{E272EE01-0761-4B03-8417-2DB86A596135}"/>
            </a:ext>
          </a:extLst>
        </xdr:cNvPr>
        <xdr:cNvSpPr/>
      </xdr:nvSpPr>
      <xdr:spPr>
        <a:xfrm>
          <a:off x="3746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28575</xdr:rowOff>
    </xdr:from>
    <xdr:to>
      <xdr:col>24</xdr:col>
      <xdr:colOff>63500</xdr:colOff>
      <xdr:row>62</xdr:row>
      <xdr:rowOff>59055</xdr:rowOff>
    </xdr:to>
    <xdr:cxnSp macro="">
      <xdr:nvCxnSpPr>
        <xdr:cNvPr id="191" name="直線コネクタ 190">
          <a:extLst>
            <a:ext uri="{FF2B5EF4-FFF2-40B4-BE49-F238E27FC236}">
              <a16:creationId xmlns:a16="http://schemas.microsoft.com/office/drawing/2014/main" id="{04039C17-860E-4460-82E2-0F50D8C5F90C}"/>
            </a:ext>
          </a:extLst>
        </xdr:cNvPr>
        <xdr:cNvCxnSpPr/>
      </xdr:nvCxnSpPr>
      <xdr:spPr>
        <a:xfrm>
          <a:off x="3797300" y="106584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120650</xdr:rowOff>
    </xdr:from>
    <xdr:to>
      <xdr:col>15</xdr:col>
      <xdr:colOff>101600</xdr:colOff>
      <xdr:row>62</xdr:row>
      <xdr:rowOff>50800</xdr:rowOff>
    </xdr:to>
    <xdr:sp macro="" textlink="">
      <xdr:nvSpPr>
        <xdr:cNvPr id="192" name="楕円 191">
          <a:extLst>
            <a:ext uri="{FF2B5EF4-FFF2-40B4-BE49-F238E27FC236}">
              <a16:creationId xmlns:a16="http://schemas.microsoft.com/office/drawing/2014/main" id="{79111C8D-7037-4CEF-968E-ED3C6384516D}"/>
            </a:ext>
          </a:extLst>
        </xdr:cNvPr>
        <xdr:cNvSpPr/>
      </xdr:nvSpPr>
      <xdr:spPr>
        <a:xfrm>
          <a:off x="2857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177800</xdr:colOff>
      <xdr:row>62</xdr:row>
      <xdr:rowOff>28575</xdr:rowOff>
    </xdr:to>
    <xdr:cxnSp macro="">
      <xdr:nvCxnSpPr>
        <xdr:cNvPr id="193" name="直線コネクタ 192">
          <a:extLst>
            <a:ext uri="{FF2B5EF4-FFF2-40B4-BE49-F238E27FC236}">
              <a16:creationId xmlns:a16="http://schemas.microsoft.com/office/drawing/2014/main" id="{ABA29F30-4724-49E8-A1B6-494811D5E1E1}"/>
            </a:ext>
          </a:extLst>
        </xdr:cNvPr>
        <xdr:cNvCxnSpPr/>
      </xdr:nvCxnSpPr>
      <xdr:spPr>
        <a:xfrm>
          <a:off x="2908300" y="10629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92075</xdr:rowOff>
    </xdr:from>
    <xdr:to>
      <xdr:col>10</xdr:col>
      <xdr:colOff>165100</xdr:colOff>
      <xdr:row>62</xdr:row>
      <xdr:rowOff>22225</xdr:rowOff>
    </xdr:to>
    <xdr:sp macro="" textlink="">
      <xdr:nvSpPr>
        <xdr:cNvPr id="194" name="楕円 193">
          <a:extLst>
            <a:ext uri="{FF2B5EF4-FFF2-40B4-BE49-F238E27FC236}">
              <a16:creationId xmlns:a16="http://schemas.microsoft.com/office/drawing/2014/main" id="{D3E69002-D166-46E3-BD8F-9869383904AD}"/>
            </a:ext>
          </a:extLst>
        </xdr:cNvPr>
        <xdr:cNvSpPr/>
      </xdr:nvSpPr>
      <xdr:spPr>
        <a:xfrm>
          <a:off x="1968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142875</xdr:rowOff>
    </xdr:from>
    <xdr:to>
      <xdr:col>15</xdr:col>
      <xdr:colOff>50800</xdr:colOff>
      <xdr:row>62</xdr:row>
      <xdr:rowOff>0</xdr:rowOff>
    </xdr:to>
    <xdr:cxnSp macro="">
      <xdr:nvCxnSpPr>
        <xdr:cNvPr id="195" name="直線コネクタ 194">
          <a:extLst>
            <a:ext uri="{FF2B5EF4-FFF2-40B4-BE49-F238E27FC236}">
              <a16:creationId xmlns:a16="http://schemas.microsoft.com/office/drawing/2014/main" id="{650E03DF-F560-47DB-B129-F1C1BE984D6F}"/>
            </a:ext>
          </a:extLst>
        </xdr:cNvPr>
        <xdr:cNvCxnSpPr/>
      </xdr:nvCxnSpPr>
      <xdr:spPr>
        <a:xfrm>
          <a:off x="2019300" y="10601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61595</xdr:rowOff>
    </xdr:from>
    <xdr:to>
      <xdr:col>6</xdr:col>
      <xdr:colOff>38100</xdr:colOff>
      <xdr:row>61</xdr:row>
      <xdr:rowOff>163195</xdr:rowOff>
    </xdr:to>
    <xdr:sp macro="" textlink="">
      <xdr:nvSpPr>
        <xdr:cNvPr id="196" name="楕円 195">
          <a:extLst>
            <a:ext uri="{FF2B5EF4-FFF2-40B4-BE49-F238E27FC236}">
              <a16:creationId xmlns:a16="http://schemas.microsoft.com/office/drawing/2014/main" id="{B9DF9C71-B1C8-457A-BB96-96805123974F}"/>
            </a:ext>
          </a:extLst>
        </xdr:cNvPr>
        <xdr:cNvSpPr/>
      </xdr:nvSpPr>
      <xdr:spPr>
        <a:xfrm>
          <a:off x="1079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112395</xdr:rowOff>
    </xdr:from>
    <xdr:to>
      <xdr:col>10</xdr:col>
      <xdr:colOff>114300</xdr:colOff>
      <xdr:row>61</xdr:row>
      <xdr:rowOff>142875</xdr:rowOff>
    </xdr:to>
    <xdr:cxnSp macro="">
      <xdr:nvCxnSpPr>
        <xdr:cNvPr id="197" name="直線コネクタ 196">
          <a:extLst>
            <a:ext uri="{FF2B5EF4-FFF2-40B4-BE49-F238E27FC236}">
              <a16:creationId xmlns:a16="http://schemas.microsoft.com/office/drawing/2014/main" id="{E3BB8787-6327-429E-BD7E-E9FCB10DDE52}"/>
            </a:ext>
          </a:extLst>
        </xdr:cNvPr>
        <xdr:cNvCxnSpPr/>
      </xdr:nvCxnSpPr>
      <xdr:spPr>
        <a:xfrm>
          <a:off x="1130300" y="10570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CF4E7CE-5DB8-490B-BCC0-7C67E2756A50}"/>
            </a:ext>
          </a:extLst>
        </xdr:cNvPr>
        <xdr:cNvSpPr txBox="1"/>
      </xdr:nvSpPr>
      <xdr:spPr>
        <a:xfrm>
          <a:off x="3582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1098B179-5F83-481D-B142-48A9D26C6F7E}"/>
            </a:ext>
          </a:extLst>
        </xdr:cNvPr>
        <xdr:cNvSpPr txBox="1"/>
      </xdr:nvSpPr>
      <xdr:spPr>
        <a:xfrm>
          <a:off x="2705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9A18BC4D-1990-4848-9085-68F2AD327CE0}"/>
            </a:ext>
          </a:extLst>
        </xdr:cNvPr>
        <xdr:cNvSpPr txBox="1"/>
      </xdr:nvSpPr>
      <xdr:spPr>
        <a:xfrm>
          <a:off x="1816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CF0A9A58-B9B8-4867-BF70-FDCDEC989B46}"/>
            </a:ext>
          </a:extLst>
        </xdr:cNvPr>
        <xdr:cNvSpPr txBox="1"/>
      </xdr:nvSpPr>
      <xdr:spPr>
        <a:xfrm>
          <a:off x="927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95902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761417A-0CEF-4F74-BB9D-3306AD5EDD4E}"/>
            </a:ext>
          </a:extLst>
        </xdr:cNvPr>
        <xdr:cNvSpPr txBox="1"/>
      </xdr:nvSpPr>
      <xdr:spPr>
        <a:xfrm>
          <a:off x="35820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67327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D6C3A434-B235-4C19-B16B-A326DAD51201}"/>
            </a:ext>
          </a:extLst>
        </xdr:cNvPr>
        <xdr:cNvSpPr txBox="1"/>
      </xdr:nvSpPr>
      <xdr:spPr>
        <a:xfrm>
          <a:off x="27057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38752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E916BE23-F34B-4213-9496-1493B70A2FFF}"/>
            </a:ext>
          </a:extLst>
        </xdr:cNvPr>
        <xdr:cNvSpPr txBox="1"/>
      </xdr:nvSpPr>
      <xdr:spPr>
        <a:xfrm>
          <a:off x="18167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8272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BAE575FA-3D97-4A57-809F-ED7969D39289}"/>
            </a:ext>
          </a:extLst>
        </xdr:cNvPr>
        <xdr:cNvSpPr txBox="1"/>
      </xdr:nvSpPr>
      <xdr:spPr>
        <a:xfrm>
          <a:off x="927744" y="1029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BC8C676-405B-468F-A008-ED8D61D16C1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868F18C-65D4-4453-B693-097A7AB749E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18EDAA7-86C9-450C-807F-A4E9F5486A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64B410CB-87D7-46CC-86EF-48311CE10B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B1A3669F-E1AC-4748-BF5C-CE613AB14D5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BBF938E-9834-4EFC-A457-8243284DA6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F4206E00-DB85-4EEF-9222-DDAE89B870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6474957-6D08-448D-B539-C8F08BE3CEF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C9FFEF4-96D3-4B6E-9B4E-C4408E87199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FCFB3DB-F6E0-4EBE-91BE-1F6C203C8D7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2240FD01-42AE-401C-8D54-73C747F222C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51CAA5B0-77A1-47BF-B996-31C50FAD309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11F07347-2B4C-4FFF-9F04-47B6F22FC28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244EBBB9-AECE-49CE-AF3F-2A838D76A7C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3134B8A2-A3A2-4B93-85C5-4C2D1847A21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DF92F5BB-1D3E-4212-BE0C-00017CAAFE1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8B5B369B-A39B-4E57-92B4-2F8D4A74075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0FDC87B9-AF8C-4BB0-BB7B-7B6144F671FB}"/>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CD992C0B-007C-43A4-BF5E-24469DE7CE1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id="{2D98DAFD-8FF7-494D-B251-E743D545E27E}"/>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5E050BEA-ACB1-4311-9D7B-4E3B126E117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a:extLst>
            <a:ext uri="{FF2B5EF4-FFF2-40B4-BE49-F238E27FC236}">
              <a16:creationId xmlns:a16="http://schemas.microsoft.com/office/drawing/2014/main" id="{95258410-CE7F-4A30-8DA8-DF3D32DEDFB1}"/>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EED8491-79D9-42A2-8FDF-62A4B34C26E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B41B9F68-68F0-463A-A643-2442C3A59A84}"/>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8616340-6BE4-4979-9140-3A44DAE16B3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1" name="直線コネクタ 230">
          <a:extLst>
            <a:ext uri="{FF2B5EF4-FFF2-40B4-BE49-F238E27FC236}">
              <a16:creationId xmlns:a16="http://schemas.microsoft.com/office/drawing/2014/main" id="{C27D4B6A-00EE-40FF-9479-A35839824D7A}"/>
            </a:ext>
          </a:extLst>
        </xdr:cNvPr>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1191B1E-841E-4506-BC70-2E41F3C947ED}"/>
            </a:ext>
          </a:extLst>
        </xdr:cNvPr>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3" name="直線コネクタ 232">
          <a:extLst>
            <a:ext uri="{FF2B5EF4-FFF2-40B4-BE49-F238E27FC236}">
              <a16:creationId xmlns:a16="http://schemas.microsoft.com/office/drawing/2014/main" id="{FE4503F4-C3C1-4C2F-B520-0ECA9BD06860}"/>
            </a:ext>
          </a:extLst>
        </xdr:cNvPr>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54132CA6-8C39-428E-BA92-BD544B6F3314}"/>
            </a:ext>
          </a:extLst>
        </xdr:cNvPr>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35" name="直線コネクタ 234">
          <a:extLst>
            <a:ext uri="{FF2B5EF4-FFF2-40B4-BE49-F238E27FC236}">
              <a16:creationId xmlns:a16="http://schemas.microsoft.com/office/drawing/2014/main" id="{A4A23241-0F2F-4C2B-ABF9-B9B74634C5C6}"/>
            </a:ext>
          </a:extLst>
        </xdr:cNvPr>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100716</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3B1FAD9-5BB2-4AB2-B048-6FBECC672960}"/>
            </a:ext>
          </a:extLst>
        </xdr:cNvPr>
        <xdr:cNvSpPr txBox="1"/>
      </xdr:nvSpPr>
      <xdr:spPr>
        <a:xfrm>
          <a:off x="10515600" y="10559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37" name="フローチャート: 判断 236">
          <a:extLst>
            <a:ext uri="{FF2B5EF4-FFF2-40B4-BE49-F238E27FC236}">
              <a16:creationId xmlns:a16="http://schemas.microsoft.com/office/drawing/2014/main" id="{8FA0840F-7F11-4B91-A5A7-EBE811CB30B8}"/>
            </a:ext>
          </a:extLst>
        </xdr:cNvPr>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38" name="フローチャート: 判断 237">
          <a:extLst>
            <a:ext uri="{FF2B5EF4-FFF2-40B4-BE49-F238E27FC236}">
              <a16:creationId xmlns:a16="http://schemas.microsoft.com/office/drawing/2014/main" id="{C04D45C3-478D-4A01-8DC7-0709367A37C7}"/>
            </a:ext>
          </a:extLst>
        </xdr:cNvPr>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39" name="フローチャート: 判断 238">
          <a:extLst>
            <a:ext uri="{FF2B5EF4-FFF2-40B4-BE49-F238E27FC236}">
              <a16:creationId xmlns:a16="http://schemas.microsoft.com/office/drawing/2014/main" id="{7763FBA7-2E43-4EC5-AE0A-78CDB04B9397}"/>
            </a:ext>
          </a:extLst>
        </xdr:cNvPr>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0" name="フローチャート: 判断 239">
          <a:extLst>
            <a:ext uri="{FF2B5EF4-FFF2-40B4-BE49-F238E27FC236}">
              <a16:creationId xmlns:a16="http://schemas.microsoft.com/office/drawing/2014/main" id="{DAED09D4-60AB-402E-A9F7-488C110BD60D}"/>
            </a:ext>
          </a:extLst>
        </xdr:cNvPr>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1" name="フローチャート: 判断 240">
          <a:extLst>
            <a:ext uri="{FF2B5EF4-FFF2-40B4-BE49-F238E27FC236}">
              <a16:creationId xmlns:a16="http://schemas.microsoft.com/office/drawing/2014/main" id="{E36E19D7-382D-4C9F-AD0F-B5F06A5128E2}"/>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DB14B13-7608-4B28-B485-0BABCEAAB9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8AE38E1-6BE4-4F55-BB7B-945A6A05A10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4FB18A0-D716-4D6A-8819-167DEB25DD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F9B7ACF-0D60-44EA-8300-73FEC677B67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22BB7F6-EF49-431A-A157-F5E1D5FC557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48543</xdr:rowOff>
    </xdr:from>
    <xdr:to>
      <xdr:col>55</xdr:col>
      <xdr:colOff>50800</xdr:colOff>
      <xdr:row>61</xdr:row>
      <xdr:rowOff>150143</xdr:rowOff>
    </xdr:to>
    <xdr:sp macro="" textlink="">
      <xdr:nvSpPr>
        <xdr:cNvPr id="247" name="楕円 246">
          <a:extLst>
            <a:ext uri="{FF2B5EF4-FFF2-40B4-BE49-F238E27FC236}">
              <a16:creationId xmlns:a16="http://schemas.microsoft.com/office/drawing/2014/main" id="{94E6A392-348A-48DC-A214-74AA1A27DC72}"/>
            </a:ext>
          </a:extLst>
        </xdr:cNvPr>
        <xdr:cNvSpPr/>
      </xdr:nvSpPr>
      <xdr:spPr>
        <a:xfrm>
          <a:off x="10426700" y="105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71420</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4EBAD522-739C-4568-AC07-3375C555D921}"/>
            </a:ext>
          </a:extLst>
        </xdr:cNvPr>
        <xdr:cNvSpPr txBox="1"/>
      </xdr:nvSpPr>
      <xdr:spPr>
        <a:xfrm>
          <a:off x="10515600" y="1035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51613</xdr:rowOff>
    </xdr:from>
    <xdr:to>
      <xdr:col>50</xdr:col>
      <xdr:colOff>165100</xdr:colOff>
      <xdr:row>61</xdr:row>
      <xdr:rowOff>153213</xdr:rowOff>
    </xdr:to>
    <xdr:sp macro="" textlink="">
      <xdr:nvSpPr>
        <xdr:cNvPr id="249" name="楕円 248">
          <a:extLst>
            <a:ext uri="{FF2B5EF4-FFF2-40B4-BE49-F238E27FC236}">
              <a16:creationId xmlns:a16="http://schemas.microsoft.com/office/drawing/2014/main" id="{FACD0B42-274C-4867-AA6A-F8B439F5D2F2}"/>
            </a:ext>
          </a:extLst>
        </xdr:cNvPr>
        <xdr:cNvSpPr/>
      </xdr:nvSpPr>
      <xdr:spPr>
        <a:xfrm>
          <a:off x="9588500" y="105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99343</xdr:rowOff>
    </xdr:from>
    <xdr:to>
      <xdr:col>55</xdr:col>
      <xdr:colOff>0</xdr:colOff>
      <xdr:row>61</xdr:row>
      <xdr:rowOff>102413</xdr:rowOff>
    </xdr:to>
    <xdr:cxnSp macro="">
      <xdr:nvCxnSpPr>
        <xdr:cNvPr id="250" name="直線コネクタ 249">
          <a:extLst>
            <a:ext uri="{FF2B5EF4-FFF2-40B4-BE49-F238E27FC236}">
              <a16:creationId xmlns:a16="http://schemas.microsoft.com/office/drawing/2014/main" id="{DC9A4409-6FA2-4F2C-81D1-D24DAC0C43A5}"/>
            </a:ext>
          </a:extLst>
        </xdr:cNvPr>
        <xdr:cNvCxnSpPr/>
      </xdr:nvCxnSpPr>
      <xdr:spPr>
        <a:xfrm flipV="1">
          <a:off x="9639300" y="10557793"/>
          <a:ext cx="8382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54026</xdr:rowOff>
    </xdr:from>
    <xdr:to>
      <xdr:col>46</xdr:col>
      <xdr:colOff>38100</xdr:colOff>
      <xdr:row>61</xdr:row>
      <xdr:rowOff>155626</xdr:rowOff>
    </xdr:to>
    <xdr:sp macro="" textlink="">
      <xdr:nvSpPr>
        <xdr:cNvPr id="251" name="楕円 250">
          <a:extLst>
            <a:ext uri="{FF2B5EF4-FFF2-40B4-BE49-F238E27FC236}">
              <a16:creationId xmlns:a16="http://schemas.microsoft.com/office/drawing/2014/main" id="{AC6BD3A3-B83C-47B3-9BAE-6ACBEF3435C7}"/>
            </a:ext>
          </a:extLst>
        </xdr:cNvPr>
        <xdr:cNvSpPr/>
      </xdr:nvSpPr>
      <xdr:spPr>
        <a:xfrm>
          <a:off x="8699500" y="105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102413</xdr:rowOff>
    </xdr:from>
    <xdr:to>
      <xdr:col>50</xdr:col>
      <xdr:colOff>114300</xdr:colOff>
      <xdr:row>61</xdr:row>
      <xdr:rowOff>104826</xdr:rowOff>
    </xdr:to>
    <xdr:cxnSp macro="">
      <xdr:nvCxnSpPr>
        <xdr:cNvPr id="252" name="直線コネクタ 251">
          <a:extLst>
            <a:ext uri="{FF2B5EF4-FFF2-40B4-BE49-F238E27FC236}">
              <a16:creationId xmlns:a16="http://schemas.microsoft.com/office/drawing/2014/main" id="{FCB8EC4E-2EDD-44B7-9DB8-456697E907A4}"/>
            </a:ext>
          </a:extLst>
        </xdr:cNvPr>
        <xdr:cNvCxnSpPr/>
      </xdr:nvCxnSpPr>
      <xdr:spPr>
        <a:xfrm flipV="1">
          <a:off x="8750300" y="1056086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59702</xdr:rowOff>
    </xdr:from>
    <xdr:to>
      <xdr:col>41</xdr:col>
      <xdr:colOff>101600</xdr:colOff>
      <xdr:row>61</xdr:row>
      <xdr:rowOff>161302</xdr:rowOff>
    </xdr:to>
    <xdr:sp macro="" textlink="">
      <xdr:nvSpPr>
        <xdr:cNvPr id="253" name="楕円 252">
          <a:extLst>
            <a:ext uri="{FF2B5EF4-FFF2-40B4-BE49-F238E27FC236}">
              <a16:creationId xmlns:a16="http://schemas.microsoft.com/office/drawing/2014/main" id="{846732D4-F81E-44A0-883D-E1B3129B21F2}"/>
            </a:ext>
          </a:extLst>
        </xdr:cNvPr>
        <xdr:cNvSpPr/>
      </xdr:nvSpPr>
      <xdr:spPr>
        <a:xfrm>
          <a:off x="7810500" y="1051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104826</xdr:rowOff>
    </xdr:from>
    <xdr:to>
      <xdr:col>45</xdr:col>
      <xdr:colOff>177800</xdr:colOff>
      <xdr:row>61</xdr:row>
      <xdr:rowOff>110502</xdr:rowOff>
    </xdr:to>
    <xdr:cxnSp macro="">
      <xdr:nvCxnSpPr>
        <xdr:cNvPr id="254" name="直線コネクタ 253">
          <a:extLst>
            <a:ext uri="{FF2B5EF4-FFF2-40B4-BE49-F238E27FC236}">
              <a16:creationId xmlns:a16="http://schemas.microsoft.com/office/drawing/2014/main" id="{2661A206-804F-4F85-8F09-1E169F7EF4FE}"/>
            </a:ext>
          </a:extLst>
        </xdr:cNvPr>
        <xdr:cNvCxnSpPr/>
      </xdr:nvCxnSpPr>
      <xdr:spPr>
        <a:xfrm flipV="1">
          <a:off x="7861300" y="10563276"/>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62478</xdr:rowOff>
    </xdr:from>
    <xdr:to>
      <xdr:col>36</xdr:col>
      <xdr:colOff>165100</xdr:colOff>
      <xdr:row>61</xdr:row>
      <xdr:rowOff>164078</xdr:rowOff>
    </xdr:to>
    <xdr:sp macro="" textlink="">
      <xdr:nvSpPr>
        <xdr:cNvPr id="255" name="楕円 254">
          <a:extLst>
            <a:ext uri="{FF2B5EF4-FFF2-40B4-BE49-F238E27FC236}">
              <a16:creationId xmlns:a16="http://schemas.microsoft.com/office/drawing/2014/main" id="{4E9F5531-F57D-410C-AD16-C5D1723DA377}"/>
            </a:ext>
          </a:extLst>
        </xdr:cNvPr>
        <xdr:cNvSpPr/>
      </xdr:nvSpPr>
      <xdr:spPr>
        <a:xfrm>
          <a:off x="6921500" y="1052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110502</xdr:rowOff>
    </xdr:from>
    <xdr:to>
      <xdr:col>41</xdr:col>
      <xdr:colOff>50800</xdr:colOff>
      <xdr:row>61</xdr:row>
      <xdr:rowOff>113278</xdr:rowOff>
    </xdr:to>
    <xdr:cxnSp macro="">
      <xdr:nvCxnSpPr>
        <xdr:cNvPr id="256" name="直線コネクタ 255">
          <a:extLst>
            <a:ext uri="{FF2B5EF4-FFF2-40B4-BE49-F238E27FC236}">
              <a16:creationId xmlns:a16="http://schemas.microsoft.com/office/drawing/2014/main" id="{B4544160-FE1E-4783-B7C6-5949CCB02EB6}"/>
            </a:ext>
          </a:extLst>
        </xdr:cNvPr>
        <xdr:cNvCxnSpPr/>
      </xdr:nvCxnSpPr>
      <xdr:spPr>
        <a:xfrm flipV="1">
          <a:off x="6972300" y="10568952"/>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34344</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550BB516-4DDB-40E9-822B-5FF0AA884275}"/>
            </a:ext>
          </a:extLst>
        </xdr:cNvPr>
        <xdr:cNvSpPr txBox="1"/>
      </xdr:nvSpPr>
      <xdr:spPr>
        <a:xfrm>
          <a:off x="9327095" y="1066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40170</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9F7B8CCF-D286-4668-BF3A-BD84B8857437}"/>
            </a:ext>
          </a:extLst>
        </xdr:cNvPr>
        <xdr:cNvSpPr txBox="1"/>
      </xdr:nvSpPr>
      <xdr:spPr>
        <a:xfrm>
          <a:off x="8450795" y="1067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70574</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A1B0C2BC-727E-4F59-A3D8-55EE67FBEAE4}"/>
            </a:ext>
          </a:extLst>
        </xdr:cNvPr>
        <xdr:cNvSpPr txBox="1"/>
      </xdr:nvSpPr>
      <xdr:spPr>
        <a:xfrm>
          <a:off x="7561795" y="1070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63376</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FB68B09A-28BB-413C-8DEE-F8542CFEACB0}"/>
            </a:ext>
          </a:extLst>
        </xdr:cNvPr>
        <xdr:cNvSpPr txBox="1"/>
      </xdr:nvSpPr>
      <xdr:spPr>
        <a:xfrm>
          <a:off x="6672795" y="1069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169740</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4C02AE7A-8E5E-49D3-9807-EE69B3F79601}"/>
            </a:ext>
          </a:extLst>
        </xdr:cNvPr>
        <xdr:cNvSpPr txBox="1"/>
      </xdr:nvSpPr>
      <xdr:spPr>
        <a:xfrm>
          <a:off x="9327095" y="1028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703</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254DADBB-28B2-42AE-A3D1-2341166E6944}"/>
            </a:ext>
          </a:extLst>
        </xdr:cNvPr>
        <xdr:cNvSpPr txBox="1"/>
      </xdr:nvSpPr>
      <xdr:spPr>
        <a:xfrm>
          <a:off x="8450795" y="1028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6379</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776E3D39-B1DE-4070-ACCD-CFBE2C978708}"/>
            </a:ext>
          </a:extLst>
        </xdr:cNvPr>
        <xdr:cNvSpPr txBox="1"/>
      </xdr:nvSpPr>
      <xdr:spPr>
        <a:xfrm>
          <a:off x="7561795" y="1029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9155</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E75B1F37-BEC0-4841-B2BB-D528B3DC7866}"/>
            </a:ext>
          </a:extLst>
        </xdr:cNvPr>
        <xdr:cNvSpPr txBox="1"/>
      </xdr:nvSpPr>
      <xdr:spPr>
        <a:xfrm>
          <a:off x="6672795" y="1029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1634563-5F26-4D57-8F99-EBA7710CCA6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577A607-D19E-427B-8474-833A050004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8F2EFE7-8582-4B93-8B17-A36C04DC5C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D16301E-A15D-49B1-A7AD-9B43C490B97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92777263-7C6E-4644-9C3B-7F3C8A0EB7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644DF60-F7B5-4A65-BAD6-8821CAF8F8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73D3860B-CEDE-4BEF-BE2C-825C44FA10D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8C20BBDF-D758-404A-AE38-22B01E28B28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6310F20-5D66-4A94-B71D-D1D945D0028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51100C95-6582-42E1-9BAA-5A443E1EFCB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A1C1990-0EFE-49E7-BB02-E2F61E6C4EE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7E6CCB3A-A1D5-46F4-9B23-5CA7AF1A396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A6642D8E-8E9F-49A0-BE1B-2E8E9FC5D39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9BCA5975-77BA-4569-B70B-31715C68919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676BBF6A-7F5C-4CBD-AF8A-6956369EB60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F4729F3F-8566-4C7D-933A-9D49CDD2FD0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7729C79D-AD13-4990-92A6-E3CB8415F4D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AC4B6436-DA02-440E-B12D-6DF7DD655BA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882760AD-A013-4F8C-BF0E-A6AED19ABB8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D48C8E2B-BABC-4740-9B4B-D01190B5CF5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57B838F2-A092-4826-A7CA-6717E16C3AA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18D8A8B-CE80-446E-AE4E-5280860FA4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550DECF1-B02C-4A3A-A49C-DDBF0CE1093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2AAFDE9F-ABA5-4B3C-A11B-5852691961B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89" name="直線コネクタ 288">
          <a:extLst>
            <a:ext uri="{FF2B5EF4-FFF2-40B4-BE49-F238E27FC236}">
              <a16:creationId xmlns:a16="http://schemas.microsoft.com/office/drawing/2014/main" id="{955DB30B-9518-454B-80BD-73A73E485B38}"/>
            </a:ext>
          </a:extLst>
        </xdr:cNvPr>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668D1294-F8CB-4A23-99DB-D7E6CA39FEEF}"/>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1" name="直線コネクタ 290">
          <a:extLst>
            <a:ext uri="{FF2B5EF4-FFF2-40B4-BE49-F238E27FC236}">
              <a16:creationId xmlns:a16="http://schemas.microsoft.com/office/drawing/2014/main" id="{6EBE0B7A-9CE2-4771-BCF3-82528D4E25AD}"/>
            </a:ext>
          </a:extLst>
        </xdr:cNvPr>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3BDD0513-D38B-4D82-A7FB-427085F89A5C}"/>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3" name="直線コネクタ 292">
          <a:extLst>
            <a:ext uri="{FF2B5EF4-FFF2-40B4-BE49-F238E27FC236}">
              <a16:creationId xmlns:a16="http://schemas.microsoft.com/office/drawing/2014/main" id="{99D16296-3BF2-4AE6-9132-56764B3C7047}"/>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E6A5F0E0-439A-4F71-95EF-EB3BAC2C8E34}"/>
            </a:ext>
          </a:extLst>
        </xdr:cNvPr>
        <xdr:cNvSpPr txBox="1"/>
      </xdr:nvSpPr>
      <xdr:spPr>
        <a:xfrm>
          <a:off x="4673600" y="1430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295" name="フローチャート: 判断 294">
          <a:extLst>
            <a:ext uri="{FF2B5EF4-FFF2-40B4-BE49-F238E27FC236}">
              <a16:creationId xmlns:a16="http://schemas.microsoft.com/office/drawing/2014/main" id="{269C81BD-C55F-455F-BDBF-A4A6D6057804}"/>
            </a:ext>
          </a:extLst>
        </xdr:cNvPr>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296" name="フローチャート: 判断 295">
          <a:extLst>
            <a:ext uri="{FF2B5EF4-FFF2-40B4-BE49-F238E27FC236}">
              <a16:creationId xmlns:a16="http://schemas.microsoft.com/office/drawing/2014/main" id="{47CC1D17-2C23-475F-9B15-1C96420EE3F9}"/>
            </a:ext>
          </a:extLst>
        </xdr:cNvPr>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297" name="フローチャート: 判断 296">
          <a:extLst>
            <a:ext uri="{FF2B5EF4-FFF2-40B4-BE49-F238E27FC236}">
              <a16:creationId xmlns:a16="http://schemas.microsoft.com/office/drawing/2014/main" id="{9DC0C1F8-E040-4F36-9814-C7931C42707D}"/>
            </a:ext>
          </a:extLst>
        </xdr:cNvPr>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298" name="フローチャート: 判断 297">
          <a:extLst>
            <a:ext uri="{FF2B5EF4-FFF2-40B4-BE49-F238E27FC236}">
              <a16:creationId xmlns:a16="http://schemas.microsoft.com/office/drawing/2014/main" id="{04E411F5-7A05-47B5-BCEF-AB6790C0295D}"/>
            </a:ext>
          </a:extLst>
        </xdr:cNvPr>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99" name="フローチャート: 判断 298">
          <a:extLst>
            <a:ext uri="{FF2B5EF4-FFF2-40B4-BE49-F238E27FC236}">
              <a16:creationId xmlns:a16="http://schemas.microsoft.com/office/drawing/2014/main" id="{E72BA034-FBF4-4794-A2DA-88ECC0B2064B}"/>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CC58C18-B694-4A93-A8B6-297196DD0F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4ABC5CD-47FB-4A3C-A06E-F2EFD362F1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6787E17-F9EE-47F3-A246-B1F004089F9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595628F-6437-46E6-B15A-1F1CEEAE9D9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EE61959-4324-4295-B9AB-3278CCC9184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305" name="楕円 304">
          <a:extLst>
            <a:ext uri="{FF2B5EF4-FFF2-40B4-BE49-F238E27FC236}">
              <a16:creationId xmlns:a16="http://schemas.microsoft.com/office/drawing/2014/main" id="{65E2895B-2D10-47C9-98F7-3C1AD8630EA9}"/>
            </a:ext>
          </a:extLst>
        </xdr:cNvPr>
        <xdr:cNvSpPr/>
      </xdr:nvSpPr>
      <xdr:spPr>
        <a:xfrm>
          <a:off x="4584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160672</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275FC339-8414-4DBE-BF71-134FD1BBE945}"/>
            </a:ext>
          </a:extLst>
        </xdr:cNvPr>
        <xdr:cNvSpPr txBox="1"/>
      </xdr:nvSpPr>
      <xdr:spPr>
        <a:xfrm>
          <a:off x="4673600" y="1404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7" name="楕円 306">
          <a:extLst>
            <a:ext uri="{FF2B5EF4-FFF2-40B4-BE49-F238E27FC236}">
              <a16:creationId xmlns:a16="http://schemas.microsoft.com/office/drawing/2014/main" id="{A02CC8F5-8221-48A9-9F12-F3645E4766C6}"/>
            </a:ext>
          </a:extLst>
        </xdr:cNvPr>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17145</xdr:rowOff>
    </xdr:to>
    <xdr:cxnSp macro="">
      <xdr:nvCxnSpPr>
        <xdr:cNvPr id="308" name="直線コネクタ 307">
          <a:extLst>
            <a:ext uri="{FF2B5EF4-FFF2-40B4-BE49-F238E27FC236}">
              <a16:creationId xmlns:a16="http://schemas.microsoft.com/office/drawing/2014/main" id="{BCBED067-FCC1-4A0A-A279-6425D222420D}"/>
            </a:ext>
          </a:extLst>
        </xdr:cNvPr>
        <xdr:cNvCxnSpPr/>
      </xdr:nvCxnSpPr>
      <xdr:spPr>
        <a:xfrm>
          <a:off x="3797300" y="142113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71120</xdr:rowOff>
    </xdr:from>
    <xdr:to>
      <xdr:col>15</xdr:col>
      <xdr:colOff>101600</xdr:colOff>
      <xdr:row>83</xdr:row>
      <xdr:rowOff>1270</xdr:rowOff>
    </xdr:to>
    <xdr:sp macro="" textlink="">
      <xdr:nvSpPr>
        <xdr:cNvPr id="309" name="楕円 308">
          <a:extLst>
            <a:ext uri="{FF2B5EF4-FFF2-40B4-BE49-F238E27FC236}">
              <a16:creationId xmlns:a16="http://schemas.microsoft.com/office/drawing/2014/main" id="{47496E9C-29CD-4506-B9EA-F3CC81AE415E}"/>
            </a:ext>
          </a:extLst>
        </xdr:cNvPr>
        <xdr:cNvSpPr/>
      </xdr:nvSpPr>
      <xdr:spPr>
        <a:xfrm>
          <a:off x="2857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121920</xdr:rowOff>
    </xdr:from>
    <xdr:to>
      <xdr:col>19</xdr:col>
      <xdr:colOff>177800</xdr:colOff>
      <xdr:row>82</xdr:row>
      <xdr:rowOff>152400</xdr:rowOff>
    </xdr:to>
    <xdr:cxnSp macro="">
      <xdr:nvCxnSpPr>
        <xdr:cNvPr id="310" name="直線コネクタ 309">
          <a:extLst>
            <a:ext uri="{FF2B5EF4-FFF2-40B4-BE49-F238E27FC236}">
              <a16:creationId xmlns:a16="http://schemas.microsoft.com/office/drawing/2014/main" id="{BF252362-3A9B-4F59-8AFE-F07F32BE7F26}"/>
            </a:ext>
          </a:extLst>
        </xdr:cNvPr>
        <xdr:cNvCxnSpPr/>
      </xdr:nvCxnSpPr>
      <xdr:spPr>
        <a:xfrm>
          <a:off x="2908300" y="1418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311" name="楕円 310">
          <a:extLst>
            <a:ext uri="{FF2B5EF4-FFF2-40B4-BE49-F238E27FC236}">
              <a16:creationId xmlns:a16="http://schemas.microsoft.com/office/drawing/2014/main" id="{36E6AA4B-0B9A-4294-9CBD-44D14066450C}"/>
            </a:ext>
          </a:extLst>
        </xdr:cNvPr>
        <xdr:cNvSpPr/>
      </xdr:nvSpPr>
      <xdr:spPr>
        <a:xfrm>
          <a:off x="196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121920</xdr:rowOff>
    </xdr:to>
    <xdr:cxnSp macro="">
      <xdr:nvCxnSpPr>
        <xdr:cNvPr id="312" name="直線コネクタ 311">
          <a:extLst>
            <a:ext uri="{FF2B5EF4-FFF2-40B4-BE49-F238E27FC236}">
              <a16:creationId xmlns:a16="http://schemas.microsoft.com/office/drawing/2014/main" id="{A181B5A2-FD49-4E55-94B3-90E518A4A0D3}"/>
            </a:ext>
          </a:extLst>
        </xdr:cNvPr>
        <xdr:cNvCxnSpPr/>
      </xdr:nvCxnSpPr>
      <xdr:spPr>
        <a:xfrm>
          <a:off x="2019300" y="14146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8255</xdr:rowOff>
    </xdr:from>
    <xdr:to>
      <xdr:col>6</xdr:col>
      <xdr:colOff>38100</xdr:colOff>
      <xdr:row>82</xdr:row>
      <xdr:rowOff>109855</xdr:rowOff>
    </xdr:to>
    <xdr:sp macro="" textlink="">
      <xdr:nvSpPr>
        <xdr:cNvPr id="313" name="楕円 312">
          <a:extLst>
            <a:ext uri="{FF2B5EF4-FFF2-40B4-BE49-F238E27FC236}">
              <a16:creationId xmlns:a16="http://schemas.microsoft.com/office/drawing/2014/main" id="{35A1A45B-E41D-467A-AFB2-392C8B262ADE}"/>
            </a:ext>
          </a:extLst>
        </xdr:cNvPr>
        <xdr:cNvSpPr/>
      </xdr:nvSpPr>
      <xdr:spPr>
        <a:xfrm>
          <a:off x="1079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59055</xdr:rowOff>
    </xdr:from>
    <xdr:to>
      <xdr:col>10</xdr:col>
      <xdr:colOff>114300</xdr:colOff>
      <xdr:row>82</xdr:row>
      <xdr:rowOff>87630</xdr:rowOff>
    </xdr:to>
    <xdr:cxnSp macro="">
      <xdr:nvCxnSpPr>
        <xdr:cNvPr id="314" name="直線コネクタ 313">
          <a:extLst>
            <a:ext uri="{FF2B5EF4-FFF2-40B4-BE49-F238E27FC236}">
              <a16:creationId xmlns:a16="http://schemas.microsoft.com/office/drawing/2014/main" id="{18C2EBED-92CB-4D32-B2A8-ABE4175865BF}"/>
            </a:ext>
          </a:extLst>
        </xdr:cNvPr>
        <xdr:cNvCxnSpPr/>
      </xdr:nvCxnSpPr>
      <xdr:spPr>
        <a:xfrm>
          <a:off x="1130300" y="141179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15" name="n_1aveValue【公営住宅】&#10;有形固定資産減価償却率">
          <a:extLst>
            <a:ext uri="{FF2B5EF4-FFF2-40B4-BE49-F238E27FC236}">
              <a16:creationId xmlns:a16="http://schemas.microsoft.com/office/drawing/2014/main" id="{4F7DC476-DE3E-455F-AB5E-64A0F22D2B80}"/>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16" name="n_2aveValue【公営住宅】&#10;有形固定資産減価償却率">
          <a:extLst>
            <a:ext uri="{FF2B5EF4-FFF2-40B4-BE49-F238E27FC236}">
              <a16:creationId xmlns:a16="http://schemas.microsoft.com/office/drawing/2014/main" id="{BE0687F4-DB2C-4115-872F-90529FE04D03}"/>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17" name="n_3aveValue【公営住宅】&#10;有形固定資産減価償却率">
          <a:extLst>
            <a:ext uri="{FF2B5EF4-FFF2-40B4-BE49-F238E27FC236}">
              <a16:creationId xmlns:a16="http://schemas.microsoft.com/office/drawing/2014/main" id="{441AD305-93A2-470F-8151-B26B1AD25920}"/>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18" name="n_4aveValue【公営住宅】&#10;有形固定資産減価償却率">
          <a:extLst>
            <a:ext uri="{FF2B5EF4-FFF2-40B4-BE49-F238E27FC236}">
              <a16:creationId xmlns:a16="http://schemas.microsoft.com/office/drawing/2014/main" id="{6F70E359-80A9-4AA8-99D3-4BFCD7A1B1E2}"/>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48277</xdr:rowOff>
    </xdr:from>
    <xdr:ext cx="405111" cy="259045"/>
    <xdr:sp macro="" textlink="">
      <xdr:nvSpPr>
        <xdr:cNvPr id="319" name="n_1mainValue【公営住宅】&#10;有形固定資産減価償却率">
          <a:extLst>
            <a:ext uri="{FF2B5EF4-FFF2-40B4-BE49-F238E27FC236}">
              <a16:creationId xmlns:a16="http://schemas.microsoft.com/office/drawing/2014/main" id="{9964E9FA-B511-450E-BB29-4251FCE43153}"/>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20" name="n_2mainValue【公営住宅】&#10;有形固定資産減価償却率">
          <a:extLst>
            <a:ext uri="{FF2B5EF4-FFF2-40B4-BE49-F238E27FC236}">
              <a16:creationId xmlns:a16="http://schemas.microsoft.com/office/drawing/2014/main" id="{C60FEE36-6524-400B-B610-8D1992C4E38C}"/>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154957</xdr:rowOff>
    </xdr:from>
    <xdr:ext cx="405111" cy="259045"/>
    <xdr:sp macro="" textlink="">
      <xdr:nvSpPr>
        <xdr:cNvPr id="321" name="n_3mainValue【公営住宅】&#10;有形固定資産減価償却率">
          <a:extLst>
            <a:ext uri="{FF2B5EF4-FFF2-40B4-BE49-F238E27FC236}">
              <a16:creationId xmlns:a16="http://schemas.microsoft.com/office/drawing/2014/main" id="{14A90530-C0DC-4C6D-A9A1-0D4FA24F2EF6}"/>
            </a:ext>
          </a:extLst>
        </xdr:cNvPr>
        <xdr:cNvSpPr txBox="1"/>
      </xdr:nvSpPr>
      <xdr:spPr>
        <a:xfrm>
          <a:off x="1816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100982</xdr:rowOff>
    </xdr:from>
    <xdr:ext cx="405111" cy="259045"/>
    <xdr:sp macro="" textlink="">
      <xdr:nvSpPr>
        <xdr:cNvPr id="322" name="n_4mainValue【公営住宅】&#10;有形固定資産減価償却率">
          <a:extLst>
            <a:ext uri="{FF2B5EF4-FFF2-40B4-BE49-F238E27FC236}">
              <a16:creationId xmlns:a16="http://schemas.microsoft.com/office/drawing/2014/main" id="{47C5F02C-0F48-4844-BA96-7C95609978EA}"/>
            </a:ext>
          </a:extLst>
        </xdr:cNvPr>
        <xdr:cNvSpPr txBox="1"/>
      </xdr:nvSpPr>
      <xdr:spPr>
        <a:xfrm>
          <a:off x="927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27E60C0-8AC0-4DD2-A87F-A6EA6E29E7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79954B30-5113-479C-9A86-B419688D70D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79710815-5BA9-4A4C-A964-3659C403DA1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A005CEBB-6DD9-423E-97DC-8954A58D9EB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77580F1-5660-4ED8-AB75-4F717DAFDB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DCCFC03C-B3CD-4355-8466-A7A64033192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21501A6-F599-4915-A8D8-F2299786004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1847AE1-E084-4260-ABEF-1D46C34DB74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26769ED1-3B87-4D99-B518-57D35AD941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FB49364-CFB7-442E-9E4D-4D9207D4C1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3C4D8527-34AD-4658-98AF-7E7605F126C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8E829B8E-7EB3-41FF-910B-537AB63BC30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D3AD4A57-A752-463D-B2EA-A07F9C53D35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7BC76024-5657-4272-AA97-BE425C72FE1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5BCCAA85-57B7-4118-994E-23292243D36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DAE029DF-775C-4D9D-BFB1-A2BEDB43C19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A1F52CF9-7732-4159-A661-E2998C6A7B2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C3AE8223-EDB2-4455-BA0A-D7AEE43C7BD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DDB50232-D3CF-4DA2-B772-CC68457DCED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29E4795-2221-4277-BCFE-985FE89222F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624B2694-D0CB-44C4-8411-144C0810358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44" name="直線コネクタ 343">
          <a:extLst>
            <a:ext uri="{FF2B5EF4-FFF2-40B4-BE49-F238E27FC236}">
              <a16:creationId xmlns:a16="http://schemas.microsoft.com/office/drawing/2014/main" id="{7F6DE826-0BB6-4061-B0BC-DC1706B974D8}"/>
            </a:ext>
          </a:extLst>
        </xdr:cNvPr>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5" name="【公営住宅】&#10;一人当たり面積最小値テキスト">
          <a:extLst>
            <a:ext uri="{FF2B5EF4-FFF2-40B4-BE49-F238E27FC236}">
              <a16:creationId xmlns:a16="http://schemas.microsoft.com/office/drawing/2014/main" id="{772FFEC5-8315-4367-B22E-60F5DB01D032}"/>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6" name="直線コネクタ 345">
          <a:extLst>
            <a:ext uri="{FF2B5EF4-FFF2-40B4-BE49-F238E27FC236}">
              <a16:creationId xmlns:a16="http://schemas.microsoft.com/office/drawing/2014/main" id="{7F2B924C-B045-4CB6-BBE7-320676221001}"/>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47" name="【公営住宅】&#10;一人当たり面積最大値テキスト">
          <a:extLst>
            <a:ext uri="{FF2B5EF4-FFF2-40B4-BE49-F238E27FC236}">
              <a16:creationId xmlns:a16="http://schemas.microsoft.com/office/drawing/2014/main" id="{F710BA3B-B3D3-419D-AFF7-845ACF499B5F}"/>
            </a:ext>
          </a:extLst>
        </xdr:cNvPr>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48" name="直線コネクタ 347">
          <a:extLst>
            <a:ext uri="{FF2B5EF4-FFF2-40B4-BE49-F238E27FC236}">
              <a16:creationId xmlns:a16="http://schemas.microsoft.com/office/drawing/2014/main" id="{E5E57C3A-B5F7-46D6-9DD6-CD93428665A0}"/>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49" name="【公営住宅】&#10;一人当たり面積平均値テキスト">
          <a:extLst>
            <a:ext uri="{FF2B5EF4-FFF2-40B4-BE49-F238E27FC236}">
              <a16:creationId xmlns:a16="http://schemas.microsoft.com/office/drawing/2014/main" id="{91D9C735-B993-460E-A0A3-63B9FF9FFE81}"/>
            </a:ext>
          </a:extLst>
        </xdr:cNvPr>
        <xdr:cNvSpPr txBox="1"/>
      </xdr:nvSpPr>
      <xdr:spPr>
        <a:xfrm>
          <a:off x="10515600" y="14332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0" name="フローチャート: 判断 349">
          <a:extLst>
            <a:ext uri="{FF2B5EF4-FFF2-40B4-BE49-F238E27FC236}">
              <a16:creationId xmlns:a16="http://schemas.microsoft.com/office/drawing/2014/main" id="{FDD9811C-49B8-44E7-A07B-0B185022F028}"/>
            </a:ext>
          </a:extLst>
        </xdr:cNvPr>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1" name="フローチャート: 判断 350">
          <a:extLst>
            <a:ext uri="{FF2B5EF4-FFF2-40B4-BE49-F238E27FC236}">
              <a16:creationId xmlns:a16="http://schemas.microsoft.com/office/drawing/2014/main" id="{8CC3752A-1AB3-43D4-8C57-A063A398B054}"/>
            </a:ext>
          </a:extLst>
        </xdr:cNvPr>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2" name="フローチャート: 判断 351">
          <a:extLst>
            <a:ext uri="{FF2B5EF4-FFF2-40B4-BE49-F238E27FC236}">
              <a16:creationId xmlns:a16="http://schemas.microsoft.com/office/drawing/2014/main" id="{C2707D18-267D-4E9D-B4B3-EBBA33118B05}"/>
            </a:ext>
          </a:extLst>
        </xdr:cNvPr>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3" name="フローチャート: 判断 352">
          <a:extLst>
            <a:ext uri="{FF2B5EF4-FFF2-40B4-BE49-F238E27FC236}">
              <a16:creationId xmlns:a16="http://schemas.microsoft.com/office/drawing/2014/main" id="{4784BE1F-701C-4114-8616-86E090DE4501}"/>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54" name="フローチャート: 判断 353">
          <a:extLst>
            <a:ext uri="{FF2B5EF4-FFF2-40B4-BE49-F238E27FC236}">
              <a16:creationId xmlns:a16="http://schemas.microsoft.com/office/drawing/2014/main" id="{9F8EC5C2-BA6B-4CF4-BA98-3F9F5556D8A4}"/>
            </a:ext>
          </a:extLst>
        </xdr:cNvPr>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8596937-B30B-494F-9082-11340530838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E0F5D86-653B-48EE-BCD5-6BC5FE9C9D7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FE5B8A3-6E29-4E86-838B-133E7A4679C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D8AACC3-DACE-4943-BFC2-C89526C21B1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4830603-8729-447E-A40B-B67E31AE5E1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68224</xdr:rowOff>
    </xdr:from>
    <xdr:to>
      <xdr:col>55</xdr:col>
      <xdr:colOff>50800</xdr:colOff>
      <xdr:row>85</xdr:row>
      <xdr:rowOff>169824</xdr:rowOff>
    </xdr:to>
    <xdr:sp macro="" textlink="">
      <xdr:nvSpPr>
        <xdr:cNvPr id="360" name="楕円 359">
          <a:extLst>
            <a:ext uri="{FF2B5EF4-FFF2-40B4-BE49-F238E27FC236}">
              <a16:creationId xmlns:a16="http://schemas.microsoft.com/office/drawing/2014/main" id="{621E4CB7-903B-4161-8440-C368712A5C5A}"/>
            </a:ext>
          </a:extLst>
        </xdr:cNvPr>
        <xdr:cNvSpPr/>
      </xdr:nvSpPr>
      <xdr:spPr>
        <a:xfrm>
          <a:off x="10426700" y="14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154601</xdr:rowOff>
    </xdr:from>
    <xdr:ext cx="469744" cy="259045"/>
    <xdr:sp macro="" textlink="">
      <xdr:nvSpPr>
        <xdr:cNvPr id="361" name="【公営住宅】&#10;一人当たり面積該当値テキスト">
          <a:extLst>
            <a:ext uri="{FF2B5EF4-FFF2-40B4-BE49-F238E27FC236}">
              <a16:creationId xmlns:a16="http://schemas.microsoft.com/office/drawing/2014/main" id="{61EEDA77-35BA-4C6D-97E8-336823439F4A}"/>
            </a:ext>
          </a:extLst>
        </xdr:cNvPr>
        <xdr:cNvSpPr txBox="1"/>
      </xdr:nvSpPr>
      <xdr:spPr>
        <a:xfrm>
          <a:off x="10515600" y="1455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69138</xdr:rowOff>
    </xdr:from>
    <xdr:to>
      <xdr:col>50</xdr:col>
      <xdr:colOff>165100</xdr:colOff>
      <xdr:row>85</xdr:row>
      <xdr:rowOff>170738</xdr:rowOff>
    </xdr:to>
    <xdr:sp macro="" textlink="">
      <xdr:nvSpPr>
        <xdr:cNvPr id="362" name="楕円 361">
          <a:extLst>
            <a:ext uri="{FF2B5EF4-FFF2-40B4-BE49-F238E27FC236}">
              <a16:creationId xmlns:a16="http://schemas.microsoft.com/office/drawing/2014/main" id="{55372EA6-E397-43D8-BC92-8E3065F192CB}"/>
            </a:ext>
          </a:extLst>
        </xdr:cNvPr>
        <xdr:cNvSpPr/>
      </xdr:nvSpPr>
      <xdr:spPr>
        <a:xfrm>
          <a:off x="9588500" y="146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119024</xdr:rowOff>
    </xdr:from>
    <xdr:to>
      <xdr:col>55</xdr:col>
      <xdr:colOff>0</xdr:colOff>
      <xdr:row>85</xdr:row>
      <xdr:rowOff>119938</xdr:rowOff>
    </xdr:to>
    <xdr:cxnSp macro="">
      <xdr:nvCxnSpPr>
        <xdr:cNvPr id="363" name="直線コネクタ 362">
          <a:extLst>
            <a:ext uri="{FF2B5EF4-FFF2-40B4-BE49-F238E27FC236}">
              <a16:creationId xmlns:a16="http://schemas.microsoft.com/office/drawing/2014/main" id="{244369C6-2408-4BC6-A387-895E83FC111E}"/>
            </a:ext>
          </a:extLst>
        </xdr:cNvPr>
        <xdr:cNvCxnSpPr/>
      </xdr:nvCxnSpPr>
      <xdr:spPr>
        <a:xfrm flipV="1">
          <a:off x="9639300" y="1469227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69138</xdr:rowOff>
    </xdr:from>
    <xdr:to>
      <xdr:col>46</xdr:col>
      <xdr:colOff>38100</xdr:colOff>
      <xdr:row>85</xdr:row>
      <xdr:rowOff>170738</xdr:rowOff>
    </xdr:to>
    <xdr:sp macro="" textlink="">
      <xdr:nvSpPr>
        <xdr:cNvPr id="364" name="楕円 363">
          <a:extLst>
            <a:ext uri="{FF2B5EF4-FFF2-40B4-BE49-F238E27FC236}">
              <a16:creationId xmlns:a16="http://schemas.microsoft.com/office/drawing/2014/main" id="{C8C38059-A402-4B0F-86AF-11940D81DB62}"/>
            </a:ext>
          </a:extLst>
        </xdr:cNvPr>
        <xdr:cNvSpPr/>
      </xdr:nvSpPr>
      <xdr:spPr>
        <a:xfrm>
          <a:off x="8699500" y="146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119938</xdr:rowOff>
    </xdr:from>
    <xdr:to>
      <xdr:col>50</xdr:col>
      <xdr:colOff>114300</xdr:colOff>
      <xdr:row>85</xdr:row>
      <xdr:rowOff>119938</xdr:rowOff>
    </xdr:to>
    <xdr:cxnSp macro="">
      <xdr:nvCxnSpPr>
        <xdr:cNvPr id="365" name="直線コネクタ 364">
          <a:extLst>
            <a:ext uri="{FF2B5EF4-FFF2-40B4-BE49-F238E27FC236}">
              <a16:creationId xmlns:a16="http://schemas.microsoft.com/office/drawing/2014/main" id="{9317BB0C-DAD1-46D0-A970-DC0C9CECE27B}"/>
            </a:ext>
          </a:extLst>
        </xdr:cNvPr>
        <xdr:cNvCxnSpPr/>
      </xdr:nvCxnSpPr>
      <xdr:spPr>
        <a:xfrm>
          <a:off x="8750300" y="1469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70053</xdr:rowOff>
    </xdr:from>
    <xdr:to>
      <xdr:col>41</xdr:col>
      <xdr:colOff>101600</xdr:colOff>
      <xdr:row>86</xdr:row>
      <xdr:rowOff>203</xdr:rowOff>
    </xdr:to>
    <xdr:sp macro="" textlink="">
      <xdr:nvSpPr>
        <xdr:cNvPr id="366" name="楕円 365">
          <a:extLst>
            <a:ext uri="{FF2B5EF4-FFF2-40B4-BE49-F238E27FC236}">
              <a16:creationId xmlns:a16="http://schemas.microsoft.com/office/drawing/2014/main" id="{9EFCB5F3-40D0-4758-9952-F2C46ECDC821}"/>
            </a:ext>
          </a:extLst>
        </xdr:cNvPr>
        <xdr:cNvSpPr/>
      </xdr:nvSpPr>
      <xdr:spPr>
        <a:xfrm>
          <a:off x="7810500" y="1464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119938</xdr:rowOff>
    </xdr:from>
    <xdr:to>
      <xdr:col>45</xdr:col>
      <xdr:colOff>177800</xdr:colOff>
      <xdr:row>85</xdr:row>
      <xdr:rowOff>120853</xdr:rowOff>
    </xdr:to>
    <xdr:cxnSp macro="">
      <xdr:nvCxnSpPr>
        <xdr:cNvPr id="367" name="直線コネクタ 366">
          <a:extLst>
            <a:ext uri="{FF2B5EF4-FFF2-40B4-BE49-F238E27FC236}">
              <a16:creationId xmlns:a16="http://schemas.microsoft.com/office/drawing/2014/main" id="{0387C04B-E5D5-4DC1-9F55-5B15CBEC09E3}"/>
            </a:ext>
          </a:extLst>
        </xdr:cNvPr>
        <xdr:cNvCxnSpPr/>
      </xdr:nvCxnSpPr>
      <xdr:spPr>
        <a:xfrm flipV="1">
          <a:off x="7861300" y="1469318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70510</xdr:rowOff>
    </xdr:from>
    <xdr:to>
      <xdr:col>36</xdr:col>
      <xdr:colOff>165100</xdr:colOff>
      <xdr:row>86</xdr:row>
      <xdr:rowOff>660</xdr:rowOff>
    </xdr:to>
    <xdr:sp macro="" textlink="">
      <xdr:nvSpPr>
        <xdr:cNvPr id="368" name="楕円 367">
          <a:extLst>
            <a:ext uri="{FF2B5EF4-FFF2-40B4-BE49-F238E27FC236}">
              <a16:creationId xmlns:a16="http://schemas.microsoft.com/office/drawing/2014/main" id="{260E0E0B-3616-4A24-BEEF-27C07E9705AF}"/>
            </a:ext>
          </a:extLst>
        </xdr:cNvPr>
        <xdr:cNvSpPr/>
      </xdr:nvSpPr>
      <xdr:spPr>
        <a:xfrm>
          <a:off x="6921500" y="14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120853</xdr:rowOff>
    </xdr:from>
    <xdr:to>
      <xdr:col>41</xdr:col>
      <xdr:colOff>50800</xdr:colOff>
      <xdr:row>85</xdr:row>
      <xdr:rowOff>121310</xdr:rowOff>
    </xdr:to>
    <xdr:cxnSp macro="">
      <xdr:nvCxnSpPr>
        <xdr:cNvPr id="369" name="直線コネクタ 368">
          <a:extLst>
            <a:ext uri="{FF2B5EF4-FFF2-40B4-BE49-F238E27FC236}">
              <a16:creationId xmlns:a16="http://schemas.microsoft.com/office/drawing/2014/main" id="{8181DE07-F70B-4D1B-A920-59D498984E87}"/>
            </a:ext>
          </a:extLst>
        </xdr:cNvPr>
        <xdr:cNvCxnSpPr/>
      </xdr:nvCxnSpPr>
      <xdr:spPr>
        <a:xfrm flipV="1">
          <a:off x="6972300" y="1469410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0" name="n_1aveValue【公営住宅】&#10;一人当たり面積">
          <a:extLst>
            <a:ext uri="{FF2B5EF4-FFF2-40B4-BE49-F238E27FC236}">
              <a16:creationId xmlns:a16="http://schemas.microsoft.com/office/drawing/2014/main" id="{1C8B8C94-1F46-4B01-8CB1-5D363E97FA9D}"/>
            </a:ext>
          </a:extLst>
        </xdr:cNvPr>
        <xdr:cNvSpPr txBox="1"/>
      </xdr:nvSpPr>
      <xdr:spPr>
        <a:xfrm>
          <a:off x="9391727" y="142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1" name="n_2aveValue【公営住宅】&#10;一人当たり面積">
          <a:extLst>
            <a:ext uri="{FF2B5EF4-FFF2-40B4-BE49-F238E27FC236}">
              <a16:creationId xmlns:a16="http://schemas.microsoft.com/office/drawing/2014/main" id="{46931601-7633-4F31-BA51-DF4FAA585DEE}"/>
            </a:ext>
          </a:extLst>
        </xdr:cNvPr>
        <xdr:cNvSpPr txBox="1"/>
      </xdr:nvSpPr>
      <xdr:spPr>
        <a:xfrm>
          <a:off x="8515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72" name="n_3aveValue【公営住宅】&#10;一人当たり面積">
          <a:extLst>
            <a:ext uri="{FF2B5EF4-FFF2-40B4-BE49-F238E27FC236}">
              <a16:creationId xmlns:a16="http://schemas.microsoft.com/office/drawing/2014/main" id="{73352C4D-0047-4AA8-9EBA-CF38889A8A8F}"/>
            </a:ext>
          </a:extLst>
        </xdr:cNvPr>
        <xdr:cNvSpPr txBox="1"/>
      </xdr:nvSpPr>
      <xdr:spPr>
        <a:xfrm>
          <a:off x="7626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3" name="n_4aveValue【公営住宅】&#10;一人当たり面積">
          <a:extLst>
            <a:ext uri="{FF2B5EF4-FFF2-40B4-BE49-F238E27FC236}">
              <a16:creationId xmlns:a16="http://schemas.microsoft.com/office/drawing/2014/main" id="{29EAC161-26F7-4522-9548-312A7189FA7B}"/>
            </a:ext>
          </a:extLst>
        </xdr:cNvPr>
        <xdr:cNvSpPr txBox="1"/>
      </xdr:nvSpPr>
      <xdr:spPr>
        <a:xfrm>
          <a:off x="6737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161865</xdr:rowOff>
    </xdr:from>
    <xdr:ext cx="469744" cy="259045"/>
    <xdr:sp macro="" textlink="">
      <xdr:nvSpPr>
        <xdr:cNvPr id="374" name="n_1mainValue【公営住宅】&#10;一人当たり面積">
          <a:extLst>
            <a:ext uri="{FF2B5EF4-FFF2-40B4-BE49-F238E27FC236}">
              <a16:creationId xmlns:a16="http://schemas.microsoft.com/office/drawing/2014/main" id="{D3C44ECA-80A4-4224-A271-26F8363D57D7}"/>
            </a:ext>
          </a:extLst>
        </xdr:cNvPr>
        <xdr:cNvSpPr txBox="1"/>
      </xdr:nvSpPr>
      <xdr:spPr>
        <a:xfrm>
          <a:off x="9391727" y="1473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161865</xdr:rowOff>
    </xdr:from>
    <xdr:ext cx="469744" cy="259045"/>
    <xdr:sp macro="" textlink="">
      <xdr:nvSpPr>
        <xdr:cNvPr id="375" name="n_2mainValue【公営住宅】&#10;一人当たり面積">
          <a:extLst>
            <a:ext uri="{FF2B5EF4-FFF2-40B4-BE49-F238E27FC236}">
              <a16:creationId xmlns:a16="http://schemas.microsoft.com/office/drawing/2014/main" id="{9DC2EEF9-D9FA-44D0-90E4-62080C4049A6}"/>
            </a:ext>
          </a:extLst>
        </xdr:cNvPr>
        <xdr:cNvSpPr txBox="1"/>
      </xdr:nvSpPr>
      <xdr:spPr>
        <a:xfrm>
          <a:off x="8515427" y="1473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162780</xdr:rowOff>
    </xdr:from>
    <xdr:ext cx="469744" cy="259045"/>
    <xdr:sp macro="" textlink="">
      <xdr:nvSpPr>
        <xdr:cNvPr id="376" name="n_3mainValue【公営住宅】&#10;一人当たり面積">
          <a:extLst>
            <a:ext uri="{FF2B5EF4-FFF2-40B4-BE49-F238E27FC236}">
              <a16:creationId xmlns:a16="http://schemas.microsoft.com/office/drawing/2014/main" id="{9CFD4AF8-5D60-4396-945E-0D44EF2EDFF5}"/>
            </a:ext>
          </a:extLst>
        </xdr:cNvPr>
        <xdr:cNvSpPr txBox="1"/>
      </xdr:nvSpPr>
      <xdr:spPr>
        <a:xfrm>
          <a:off x="7626427" y="147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163237</xdr:rowOff>
    </xdr:from>
    <xdr:ext cx="469744" cy="259045"/>
    <xdr:sp macro="" textlink="">
      <xdr:nvSpPr>
        <xdr:cNvPr id="377" name="n_4mainValue【公営住宅】&#10;一人当たり面積">
          <a:extLst>
            <a:ext uri="{FF2B5EF4-FFF2-40B4-BE49-F238E27FC236}">
              <a16:creationId xmlns:a16="http://schemas.microsoft.com/office/drawing/2014/main" id="{1C714E68-DF73-4749-830B-CA1377941554}"/>
            </a:ext>
          </a:extLst>
        </xdr:cNvPr>
        <xdr:cNvSpPr txBox="1"/>
      </xdr:nvSpPr>
      <xdr:spPr>
        <a:xfrm>
          <a:off x="6737427" y="1473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BFAE446-1C38-4F1D-93CE-9D3B32D42A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BD6EB496-5E88-4B0E-A028-397770728C5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C94A8AE2-54EA-49A9-9B9F-1BAB56ADC3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87E65E9A-B818-4F63-96AF-40054DB2302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A83A0E7-F240-400E-9B02-23B99E93D3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41D4213-0AE2-4C60-BFB9-C00558A8EA5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499705C-C94A-412C-BE02-07DE6B5A307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997AF5D-244B-4238-AB75-27E9AD3AE9A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3D3AA7E8-0863-4558-A4B3-D3DFD9735BC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19873DEC-165C-43B6-B625-D5EA855FBC1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DB4D7135-0564-48BF-8570-4AE3EEAAAA3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D092CC43-DE3E-4BE6-B1C6-6C220AA1C6D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3A1DAE22-C766-41A4-A964-C9FF215BB4B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CA4FEDC-DEBF-4241-BB01-709334F246D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C7F51013-35AD-4B9F-9EE6-B947112F18E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70E0D5A2-2CAC-4EEA-B7CB-4829DD09E58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A94A4923-E6C6-4635-8B12-832D661CBBF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BA9F61B-12BA-4D4D-8230-6D71603E839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1268B2C4-1768-4302-A314-8D90611EFE3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5F33719-AA52-4FAE-913E-71B6B9A814E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68DB640B-798D-4C85-9802-E58BCACC30D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E495C2A8-9AE4-41E2-8D75-FB9165078B4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7B57F39F-E3BE-4107-9BEA-8925F659EF7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BD278DB6-3B22-4F57-A947-8D42C591E75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2" name="直線コネクタ 401">
          <a:extLst>
            <a:ext uri="{FF2B5EF4-FFF2-40B4-BE49-F238E27FC236}">
              <a16:creationId xmlns:a16="http://schemas.microsoft.com/office/drawing/2014/main" id="{C39F5BF3-CBA1-4F52-9250-1991F91C2A23}"/>
            </a:ext>
          </a:extLst>
        </xdr:cNvPr>
        <xdr:cNvCxnSpPr/>
      </xdr:nvCxnSpPr>
      <xdr:spPr>
        <a:xfrm flipV="1">
          <a:off x="4634865" y="1727263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916186F7-D860-4A18-82DC-DC3AA2FC5CE4}"/>
            </a:ext>
          </a:extLst>
        </xdr:cNvPr>
        <xdr:cNvSpPr txBox="1"/>
      </xdr:nvSpPr>
      <xdr:spPr>
        <a:xfrm>
          <a:off x="4673600" y="186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04" name="直線コネクタ 403">
          <a:extLst>
            <a:ext uri="{FF2B5EF4-FFF2-40B4-BE49-F238E27FC236}">
              <a16:creationId xmlns:a16="http://schemas.microsoft.com/office/drawing/2014/main" id="{73AB1579-D518-4F1C-9CB7-1C69C9210FC5}"/>
            </a:ext>
          </a:extLst>
        </xdr:cNvPr>
        <xdr:cNvCxnSpPr/>
      </xdr:nvCxnSpPr>
      <xdr:spPr>
        <a:xfrm>
          <a:off x="4546600" y="1866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8D474141-400D-43A5-BE39-851032A2F414}"/>
            </a:ext>
          </a:extLst>
        </xdr:cNvPr>
        <xdr:cNvSpPr txBox="1"/>
      </xdr:nvSpPr>
      <xdr:spPr>
        <a:xfrm>
          <a:off x="4673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06" name="直線コネクタ 405">
          <a:extLst>
            <a:ext uri="{FF2B5EF4-FFF2-40B4-BE49-F238E27FC236}">
              <a16:creationId xmlns:a16="http://schemas.microsoft.com/office/drawing/2014/main" id="{C1D94693-9EA9-463B-933B-0206CCB65DA7}"/>
            </a:ext>
          </a:extLst>
        </xdr:cNvPr>
        <xdr:cNvCxnSpPr/>
      </xdr:nvCxnSpPr>
      <xdr:spPr>
        <a:xfrm>
          <a:off x="4546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27603F6D-6576-4C72-9789-2EB2CACD2F2E}"/>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08" name="フローチャート: 判断 407">
          <a:extLst>
            <a:ext uri="{FF2B5EF4-FFF2-40B4-BE49-F238E27FC236}">
              <a16:creationId xmlns:a16="http://schemas.microsoft.com/office/drawing/2014/main" id="{E0A52A44-C6D4-4B25-8A59-C854F406FEE6}"/>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09" name="フローチャート: 判断 408">
          <a:extLst>
            <a:ext uri="{FF2B5EF4-FFF2-40B4-BE49-F238E27FC236}">
              <a16:creationId xmlns:a16="http://schemas.microsoft.com/office/drawing/2014/main" id="{A9CEACCB-D38F-44E7-9B81-2CE546F19207}"/>
            </a:ext>
          </a:extLst>
        </xdr:cNvPr>
        <xdr:cNvSpPr/>
      </xdr:nvSpPr>
      <xdr:spPr>
        <a:xfrm>
          <a:off x="3746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0" name="フローチャート: 判断 409">
          <a:extLst>
            <a:ext uri="{FF2B5EF4-FFF2-40B4-BE49-F238E27FC236}">
              <a16:creationId xmlns:a16="http://schemas.microsoft.com/office/drawing/2014/main" id="{7184C4AA-47CD-4C43-B64D-C35DB4F9B42D}"/>
            </a:ext>
          </a:extLst>
        </xdr:cNvPr>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1" name="フローチャート: 判断 410">
          <a:extLst>
            <a:ext uri="{FF2B5EF4-FFF2-40B4-BE49-F238E27FC236}">
              <a16:creationId xmlns:a16="http://schemas.microsoft.com/office/drawing/2014/main" id="{1D105C93-29D8-49A6-B28E-C4CD47B319E1}"/>
            </a:ext>
          </a:extLst>
        </xdr:cNvPr>
        <xdr:cNvSpPr/>
      </xdr:nvSpPr>
      <xdr:spPr>
        <a:xfrm>
          <a:off x="1968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2" name="フローチャート: 判断 411">
          <a:extLst>
            <a:ext uri="{FF2B5EF4-FFF2-40B4-BE49-F238E27FC236}">
              <a16:creationId xmlns:a16="http://schemas.microsoft.com/office/drawing/2014/main" id="{5F327D97-4157-403D-BD66-DD1FD59EB968}"/>
            </a:ext>
          </a:extLst>
        </xdr:cNvPr>
        <xdr:cNvSpPr/>
      </xdr:nvSpPr>
      <xdr:spPr>
        <a:xfrm>
          <a:off x="1079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46A0A0D-B024-4656-AE08-F916C89A0EF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2904E02-3DC5-474C-AA92-5C033723AAB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03C8E2B-0C0E-4DE7-8841-5251A268F81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BDC9F79-BB34-4C65-93E9-B41CFF56528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ED8B87C-7994-4E8D-A873-4065C870431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418" name="楕円 417">
          <a:extLst>
            <a:ext uri="{FF2B5EF4-FFF2-40B4-BE49-F238E27FC236}">
              <a16:creationId xmlns:a16="http://schemas.microsoft.com/office/drawing/2014/main" id="{04730C8D-39D3-4A14-8113-87D7F3C26F73}"/>
            </a:ext>
          </a:extLst>
        </xdr:cNvPr>
        <xdr:cNvSpPr/>
      </xdr:nvSpPr>
      <xdr:spPr>
        <a:xfrm>
          <a:off x="4584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38116</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750FDBDA-BCBE-45E7-A977-0E4E2CC08CEB}"/>
            </a:ext>
          </a:extLst>
        </xdr:cNvPr>
        <xdr:cNvSpPr txBox="1"/>
      </xdr:nvSpPr>
      <xdr:spPr>
        <a:xfrm>
          <a:off x="4673600"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57786</xdr:rowOff>
    </xdr:from>
    <xdr:to>
      <xdr:col>20</xdr:col>
      <xdr:colOff>38100</xdr:colOff>
      <xdr:row>104</xdr:row>
      <xdr:rowOff>159386</xdr:rowOff>
    </xdr:to>
    <xdr:sp macro="" textlink="">
      <xdr:nvSpPr>
        <xdr:cNvPr id="420" name="楕円 419">
          <a:extLst>
            <a:ext uri="{FF2B5EF4-FFF2-40B4-BE49-F238E27FC236}">
              <a16:creationId xmlns:a16="http://schemas.microsoft.com/office/drawing/2014/main" id="{5F449AEE-F009-4961-9D84-8B9B412CDF83}"/>
            </a:ext>
          </a:extLst>
        </xdr:cNvPr>
        <xdr:cNvSpPr/>
      </xdr:nvSpPr>
      <xdr:spPr>
        <a:xfrm>
          <a:off x="3746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108586</xdr:rowOff>
    </xdr:from>
    <xdr:to>
      <xdr:col>24</xdr:col>
      <xdr:colOff>63500</xdr:colOff>
      <xdr:row>104</xdr:row>
      <xdr:rowOff>110489</xdr:rowOff>
    </xdr:to>
    <xdr:cxnSp macro="">
      <xdr:nvCxnSpPr>
        <xdr:cNvPr id="421" name="直線コネクタ 420">
          <a:extLst>
            <a:ext uri="{FF2B5EF4-FFF2-40B4-BE49-F238E27FC236}">
              <a16:creationId xmlns:a16="http://schemas.microsoft.com/office/drawing/2014/main" id="{C42C6CBA-67C8-4F6F-B05D-7EFF2FBDADEA}"/>
            </a:ext>
          </a:extLst>
        </xdr:cNvPr>
        <xdr:cNvCxnSpPr/>
      </xdr:nvCxnSpPr>
      <xdr:spPr>
        <a:xfrm>
          <a:off x="3797300" y="1793938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55880</xdr:rowOff>
    </xdr:from>
    <xdr:to>
      <xdr:col>15</xdr:col>
      <xdr:colOff>101600</xdr:colOff>
      <xdr:row>104</xdr:row>
      <xdr:rowOff>157480</xdr:rowOff>
    </xdr:to>
    <xdr:sp macro="" textlink="">
      <xdr:nvSpPr>
        <xdr:cNvPr id="422" name="楕円 421">
          <a:extLst>
            <a:ext uri="{FF2B5EF4-FFF2-40B4-BE49-F238E27FC236}">
              <a16:creationId xmlns:a16="http://schemas.microsoft.com/office/drawing/2014/main" id="{21C5E1B7-FA99-4D60-8AB8-0A2BF9BA2A61}"/>
            </a:ext>
          </a:extLst>
        </xdr:cNvPr>
        <xdr:cNvSpPr/>
      </xdr:nvSpPr>
      <xdr:spPr>
        <a:xfrm>
          <a:off x="2857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106680</xdr:rowOff>
    </xdr:from>
    <xdr:to>
      <xdr:col>19</xdr:col>
      <xdr:colOff>177800</xdr:colOff>
      <xdr:row>104</xdr:row>
      <xdr:rowOff>108586</xdr:rowOff>
    </xdr:to>
    <xdr:cxnSp macro="">
      <xdr:nvCxnSpPr>
        <xdr:cNvPr id="423" name="直線コネクタ 422">
          <a:extLst>
            <a:ext uri="{FF2B5EF4-FFF2-40B4-BE49-F238E27FC236}">
              <a16:creationId xmlns:a16="http://schemas.microsoft.com/office/drawing/2014/main" id="{A08FD647-AC5A-451A-A72B-A8C19A41471F}"/>
            </a:ext>
          </a:extLst>
        </xdr:cNvPr>
        <xdr:cNvCxnSpPr/>
      </xdr:nvCxnSpPr>
      <xdr:spPr>
        <a:xfrm>
          <a:off x="2908300" y="179374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24" name="楕円 423">
          <a:extLst>
            <a:ext uri="{FF2B5EF4-FFF2-40B4-BE49-F238E27FC236}">
              <a16:creationId xmlns:a16="http://schemas.microsoft.com/office/drawing/2014/main" id="{54EB91C7-9884-40AD-AD0E-51A20A557330}"/>
            </a:ext>
          </a:extLst>
        </xdr:cNvPr>
        <xdr:cNvSpPr/>
      </xdr:nvSpPr>
      <xdr:spPr>
        <a:xfrm>
          <a:off x="1968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93345</xdr:rowOff>
    </xdr:from>
    <xdr:to>
      <xdr:col>15</xdr:col>
      <xdr:colOff>50800</xdr:colOff>
      <xdr:row>104</xdr:row>
      <xdr:rowOff>106680</xdr:rowOff>
    </xdr:to>
    <xdr:cxnSp macro="">
      <xdr:nvCxnSpPr>
        <xdr:cNvPr id="425" name="直線コネクタ 424">
          <a:extLst>
            <a:ext uri="{FF2B5EF4-FFF2-40B4-BE49-F238E27FC236}">
              <a16:creationId xmlns:a16="http://schemas.microsoft.com/office/drawing/2014/main" id="{33D88DCE-8B9C-41D4-A91F-CDDC497632E3}"/>
            </a:ext>
          </a:extLst>
        </xdr:cNvPr>
        <xdr:cNvCxnSpPr/>
      </xdr:nvCxnSpPr>
      <xdr:spPr>
        <a:xfrm>
          <a:off x="2019300" y="179241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27305</xdr:rowOff>
    </xdr:from>
    <xdr:to>
      <xdr:col>6</xdr:col>
      <xdr:colOff>38100</xdr:colOff>
      <xdr:row>104</xdr:row>
      <xdr:rowOff>128905</xdr:rowOff>
    </xdr:to>
    <xdr:sp macro="" textlink="">
      <xdr:nvSpPr>
        <xdr:cNvPr id="426" name="楕円 425">
          <a:extLst>
            <a:ext uri="{FF2B5EF4-FFF2-40B4-BE49-F238E27FC236}">
              <a16:creationId xmlns:a16="http://schemas.microsoft.com/office/drawing/2014/main" id="{4FE0F264-D37F-41FD-AB0B-ADAD82561ABA}"/>
            </a:ext>
          </a:extLst>
        </xdr:cNvPr>
        <xdr:cNvSpPr/>
      </xdr:nvSpPr>
      <xdr:spPr>
        <a:xfrm>
          <a:off x="1079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78105</xdr:rowOff>
    </xdr:from>
    <xdr:to>
      <xdr:col>10</xdr:col>
      <xdr:colOff>114300</xdr:colOff>
      <xdr:row>104</xdr:row>
      <xdr:rowOff>93345</xdr:rowOff>
    </xdr:to>
    <xdr:cxnSp macro="">
      <xdr:nvCxnSpPr>
        <xdr:cNvPr id="427" name="直線コネクタ 426">
          <a:extLst>
            <a:ext uri="{FF2B5EF4-FFF2-40B4-BE49-F238E27FC236}">
              <a16:creationId xmlns:a16="http://schemas.microsoft.com/office/drawing/2014/main" id="{FBEE1655-104C-4549-9A3D-ECE727C3DB47}"/>
            </a:ext>
          </a:extLst>
        </xdr:cNvPr>
        <xdr:cNvCxnSpPr/>
      </xdr:nvCxnSpPr>
      <xdr:spPr>
        <a:xfrm>
          <a:off x="1130300" y="179089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149241</xdr:rowOff>
    </xdr:from>
    <xdr:ext cx="405111" cy="259045"/>
    <xdr:sp macro="" textlink="">
      <xdr:nvSpPr>
        <xdr:cNvPr id="428" name="n_1aveValue【港湾・漁港】&#10;有形固定資産減価償却率">
          <a:extLst>
            <a:ext uri="{FF2B5EF4-FFF2-40B4-BE49-F238E27FC236}">
              <a16:creationId xmlns:a16="http://schemas.microsoft.com/office/drawing/2014/main" id="{23BADFEC-9615-42B1-BC11-58B7CF3C07B4}"/>
            </a:ext>
          </a:extLst>
        </xdr:cNvPr>
        <xdr:cNvSpPr txBox="1"/>
      </xdr:nvSpPr>
      <xdr:spPr>
        <a:xfrm>
          <a:off x="35820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29" name="n_2aveValue【港湾・漁港】&#10;有形固定資産減価償却率">
          <a:extLst>
            <a:ext uri="{FF2B5EF4-FFF2-40B4-BE49-F238E27FC236}">
              <a16:creationId xmlns:a16="http://schemas.microsoft.com/office/drawing/2014/main" id="{02396A74-D1C9-44F8-89D5-60826C599742}"/>
            </a:ext>
          </a:extLst>
        </xdr:cNvPr>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99713</xdr:rowOff>
    </xdr:from>
    <xdr:ext cx="405111" cy="259045"/>
    <xdr:sp macro="" textlink="">
      <xdr:nvSpPr>
        <xdr:cNvPr id="430" name="n_3aveValue【港湾・漁港】&#10;有形固定資産減価償却率">
          <a:extLst>
            <a:ext uri="{FF2B5EF4-FFF2-40B4-BE49-F238E27FC236}">
              <a16:creationId xmlns:a16="http://schemas.microsoft.com/office/drawing/2014/main" id="{F45559BE-3C54-4FE4-A1B4-8C7BB6FC504A}"/>
            </a:ext>
          </a:extLst>
        </xdr:cNvPr>
        <xdr:cNvSpPr txBox="1"/>
      </xdr:nvSpPr>
      <xdr:spPr>
        <a:xfrm>
          <a:off x="1816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51452</xdr:rowOff>
    </xdr:from>
    <xdr:ext cx="405111" cy="259045"/>
    <xdr:sp macro="" textlink="">
      <xdr:nvSpPr>
        <xdr:cNvPr id="431" name="n_4aveValue【港湾・漁港】&#10;有形固定資産減価償却率">
          <a:extLst>
            <a:ext uri="{FF2B5EF4-FFF2-40B4-BE49-F238E27FC236}">
              <a16:creationId xmlns:a16="http://schemas.microsoft.com/office/drawing/2014/main" id="{7BB7EF7D-7E69-4194-93D7-EFE2514CA8F3}"/>
            </a:ext>
          </a:extLst>
        </xdr:cNvPr>
        <xdr:cNvSpPr txBox="1"/>
      </xdr:nvSpPr>
      <xdr:spPr>
        <a:xfrm>
          <a:off x="927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150513</xdr:rowOff>
    </xdr:from>
    <xdr:ext cx="405111" cy="259045"/>
    <xdr:sp macro="" textlink="">
      <xdr:nvSpPr>
        <xdr:cNvPr id="432" name="n_1mainValue【港湾・漁港】&#10;有形固定資産減価償却率">
          <a:extLst>
            <a:ext uri="{FF2B5EF4-FFF2-40B4-BE49-F238E27FC236}">
              <a16:creationId xmlns:a16="http://schemas.microsoft.com/office/drawing/2014/main" id="{D11A4DAD-955E-4602-A430-30E2511BFC06}"/>
            </a:ext>
          </a:extLst>
        </xdr:cNvPr>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148607</xdr:rowOff>
    </xdr:from>
    <xdr:ext cx="405111" cy="259045"/>
    <xdr:sp macro="" textlink="">
      <xdr:nvSpPr>
        <xdr:cNvPr id="433" name="n_2mainValue【港湾・漁港】&#10;有形固定資産減価償却率">
          <a:extLst>
            <a:ext uri="{FF2B5EF4-FFF2-40B4-BE49-F238E27FC236}">
              <a16:creationId xmlns:a16="http://schemas.microsoft.com/office/drawing/2014/main" id="{3AD21BDD-EB2C-4613-B148-C8972AD89603}"/>
            </a:ext>
          </a:extLst>
        </xdr:cNvPr>
        <xdr:cNvSpPr txBox="1"/>
      </xdr:nvSpPr>
      <xdr:spPr>
        <a:xfrm>
          <a:off x="2705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135272</xdr:rowOff>
    </xdr:from>
    <xdr:ext cx="405111" cy="259045"/>
    <xdr:sp macro="" textlink="">
      <xdr:nvSpPr>
        <xdr:cNvPr id="434" name="n_3mainValue【港湾・漁港】&#10;有形固定資産減価償却率">
          <a:extLst>
            <a:ext uri="{FF2B5EF4-FFF2-40B4-BE49-F238E27FC236}">
              <a16:creationId xmlns:a16="http://schemas.microsoft.com/office/drawing/2014/main" id="{EE467F3C-D20B-4A40-835C-2D21100C271E}"/>
            </a:ext>
          </a:extLst>
        </xdr:cNvPr>
        <xdr:cNvSpPr txBox="1"/>
      </xdr:nvSpPr>
      <xdr:spPr>
        <a:xfrm>
          <a:off x="1816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145432</xdr:rowOff>
    </xdr:from>
    <xdr:ext cx="405111" cy="259045"/>
    <xdr:sp macro="" textlink="">
      <xdr:nvSpPr>
        <xdr:cNvPr id="435" name="n_4mainValue【港湾・漁港】&#10;有形固定資産減価償却率">
          <a:extLst>
            <a:ext uri="{FF2B5EF4-FFF2-40B4-BE49-F238E27FC236}">
              <a16:creationId xmlns:a16="http://schemas.microsoft.com/office/drawing/2014/main" id="{6E358718-6893-4916-9EC0-D35B1F71C601}"/>
            </a:ext>
          </a:extLst>
        </xdr:cNvPr>
        <xdr:cNvSpPr txBox="1"/>
      </xdr:nvSpPr>
      <xdr:spPr>
        <a:xfrm>
          <a:off x="9277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EDBE0C80-0818-4149-8AC4-3333EB6EC02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9E3EC783-54D6-44BC-BF5C-C5DE604E76D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68B46251-FA93-4223-89F9-DC711F5FDC3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4A060144-6C97-4A97-A9B2-A9C2A17878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FFD509C7-8501-482A-B690-FEFF34AF8D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FCAA2207-012B-4B39-8032-3B6C915A63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B552DE4E-3C30-4F15-A1CF-224598FB7C7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50A67D02-6093-453C-9AAD-4A8B367E0F4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A2B3D551-9A95-489E-A5C4-E48451F7D40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3210A4B5-866A-4129-9EF2-FFE7B92437D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D21838CE-ADA5-40EA-A941-087AE8656C7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B2063F17-F936-4883-B368-21EAA45410B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5677FFAD-97B5-41EF-9E8E-EAD51BE7507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9" name="テキスト ボックス 448">
          <a:extLst>
            <a:ext uri="{FF2B5EF4-FFF2-40B4-BE49-F238E27FC236}">
              <a16:creationId xmlns:a16="http://schemas.microsoft.com/office/drawing/2014/main" id="{C4F53D24-791D-4450-B528-B01ECFA0493F}"/>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44180EF1-18FC-4BAA-BF59-C32094C13C7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1" name="テキスト ボックス 450">
          <a:extLst>
            <a:ext uri="{FF2B5EF4-FFF2-40B4-BE49-F238E27FC236}">
              <a16:creationId xmlns:a16="http://schemas.microsoft.com/office/drawing/2014/main" id="{93E68F96-8C93-43A1-9E7E-B645D77600CB}"/>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3C1C379B-0274-477C-BD2F-58FD02AFECF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3" name="テキスト ボックス 452">
          <a:extLst>
            <a:ext uri="{FF2B5EF4-FFF2-40B4-BE49-F238E27FC236}">
              <a16:creationId xmlns:a16="http://schemas.microsoft.com/office/drawing/2014/main" id="{150DAFC0-40C8-4B0B-9D57-8B6A4F0C4AFC}"/>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934A71E-337E-42F2-8D69-8AF648301AE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a:extLst>
            <a:ext uri="{FF2B5EF4-FFF2-40B4-BE49-F238E27FC236}">
              <a16:creationId xmlns:a16="http://schemas.microsoft.com/office/drawing/2014/main" id="{946D785D-C08A-4EE8-BC7F-F39C126E7955}"/>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98F2EA8C-05A9-4D6D-8465-80E0DC20E48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57" name="直線コネクタ 456">
          <a:extLst>
            <a:ext uri="{FF2B5EF4-FFF2-40B4-BE49-F238E27FC236}">
              <a16:creationId xmlns:a16="http://schemas.microsoft.com/office/drawing/2014/main" id="{975AA17A-5D02-4B32-97C4-566477D69919}"/>
            </a:ext>
          </a:extLst>
        </xdr:cNvPr>
        <xdr:cNvCxnSpPr/>
      </xdr:nvCxnSpPr>
      <xdr:spPr>
        <a:xfrm flipV="1">
          <a:off x="10476865" y="17251626"/>
          <a:ext cx="0" cy="134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58" name="【港湾・漁港】&#10;一人当たり有形固定資産（償却資産）額最小値テキスト">
          <a:extLst>
            <a:ext uri="{FF2B5EF4-FFF2-40B4-BE49-F238E27FC236}">
              <a16:creationId xmlns:a16="http://schemas.microsoft.com/office/drawing/2014/main" id="{9C99F020-790A-4C77-AB33-536C94386D91}"/>
            </a:ext>
          </a:extLst>
        </xdr:cNvPr>
        <xdr:cNvSpPr txBox="1"/>
      </xdr:nvSpPr>
      <xdr:spPr>
        <a:xfrm>
          <a:off x="10515600" y="1859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59" name="直線コネクタ 458">
          <a:extLst>
            <a:ext uri="{FF2B5EF4-FFF2-40B4-BE49-F238E27FC236}">
              <a16:creationId xmlns:a16="http://schemas.microsoft.com/office/drawing/2014/main" id="{AB4B506C-0B38-4D0E-BCE5-234D232B2DB5}"/>
            </a:ext>
          </a:extLst>
        </xdr:cNvPr>
        <xdr:cNvCxnSpPr/>
      </xdr:nvCxnSpPr>
      <xdr:spPr>
        <a:xfrm>
          <a:off x="10388600" y="1859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0" name="【港湾・漁港】&#10;一人当たり有形固定資産（償却資産）額最大値テキスト">
          <a:extLst>
            <a:ext uri="{FF2B5EF4-FFF2-40B4-BE49-F238E27FC236}">
              <a16:creationId xmlns:a16="http://schemas.microsoft.com/office/drawing/2014/main" id="{1C4F6527-AFFC-4090-973B-FC5D7DDF3C4D}"/>
            </a:ext>
          </a:extLst>
        </xdr:cNvPr>
        <xdr:cNvSpPr txBox="1"/>
      </xdr:nvSpPr>
      <xdr:spPr>
        <a:xfrm>
          <a:off x="10515600" y="1702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1" name="直線コネクタ 460">
          <a:extLst>
            <a:ext uri="{FF2B5EF4-FFF2-40B4-BE49-F238E27FC236}">
              <a16:creationId xmlns:a16="http://schemas.microsoft.com/office/drawing/2014/main" id="{6CE3DC1C-68D2-432B-864B-2E16D0B72250}"/>
            </a:ext>
          </a:extLst>
        </xdr:cNvPr>
        <xdr:cNvCxnSpPr/>
      </xdr:nvCxnSpPr>
      <xdr:spPr>
        <a:xfrm>
          <a:off x="10388600" y="1725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68592</xdr:rowOff>
    </xdr:from>
    <xdr:ext cx="534377" cy="259045"/>
    <xdr:sp macro="" textlink="">
      <xdr:nvSpPr>
        <xdr:cNvPr id="462" name="【港湾・漁港】&#10;一人当たり有形固定資産（償却資産）額平均値テキスト">
          <a:extLst>
            <a:ext uri="{FF2B5EF4-FFF2-40B4-BE49-F238E27FC236}">
              <a16:creationId xmlns:a16="http://schemas.microsoft.com/office/drawing/2014/main" id="{323DE3A1-8DF4-41B9-AD61-7D9EB65DBB80}"/>
            </a:ext>
          </a:extLst>
        </xdr:cNvPr>
        <xdr:cNvSpPr txBox="1"/>
      </xdr:nvSpPr>
      <xdr:spPr>
        <a:xfrm>
          <a:off x="10515600" y="18413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3" name="フローチャート: 判断 462">
          <a:extLst>
            <a:ext uri="{FF2B5EF4-FFF2-40B4-BE49-F238E27FC236}">
              <a16:creationId xmlns:a16="http://schemas.microsoft.com/office/drawing/2014/main" id="{E14F5131-89E3-4F52-A94A-B393172C8109}"/>
            </a:ext>
          </a:extLst>
        </xdr:cNvPr>
        <xdr:cNvSpPr/>
      </xdr:nvSpPr>
      <xdr:spPr>
        <a:xfrm>
          <a:off x="10426700" y="1843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64" name="フローチャート: 判断 463">
          <a:extLst>
            <a:ext uri="{FF2B5EF4-FFF2-40B4-BE49-F238E27FC236}">
              <a16:creationId xmlns:a16="http://schemas.microsoft.com/office/drawing/2014/main" id="{4D13605C-9D5E-4021-99D6-987459E8F555}"/>
            </a:ext>
          </a:extLst>
        </xdr:cNvPr>
        <xdr:cNvSpPr/>
      </xdr:nvSpPr>
      <xdr:spPr>
        <a:xfrm>
          <a:off x="9588500" y="1843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65" name="フローチャート: 判断 464">
          <a:extLst>
            <a:ext uri="{FF2B5EF4-FFF2-40B4-BE49-F238E27FC236}">
              <a16:creationId xmlns:a16="http://schemas.microsoft.com/office/drawing/2014/main" id="{5C2D9A02-975A-483A-93C2-E6BCCB6C8AFD}"/>
            </a:ext>
          </a:extLst>
        </xdr:cNvPr>
        <xdr:cNvSpPr/>
      </xdr:nvSpPr>
      <xdr:spPr>
        <a:xfrm>
          <a:off x="8699500" y="184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66" name="フローチャート: 判断 465">
          <a:extLst>
            <a:ext uri="{FF2B5EF4-FFF2-40B4-BE49-F238E27FC236}">
              <a16:creationId xmlns:a16="http://schemas.microsoft.com/office/drawing/2014/main" id="{A99ACDAF-E073-47EC-B613-3FD59BD6D9D7}"/>
            </a:ext>
          </a:extLst>
        </xdr:cNvPr>
        <xdr:cNvSpPr/>
      </xdr:nvSpPr>
      <xdr:spPr>
        <a:xfrm>
          <a:off x="7810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67" name="フローチャート: 判断 466">
          <a:extLst>
            <a:ext uri="{FF2B5EF4-FFF2-40B4-BE49-F238E27FC236}">
              <a16:creationId xmlns:a16="http://schemas.microsoft.com/office/drawing/2014/main" id="{E124AEE9-6549-43D2-99CC-0D7131F3E426}"/>
            </a:ext>
          </a:extLst>
        </xdr:cNvPr>
        <xdr:cNvSpPr/>
      </xdr:nvSpPr>
      <xdr:spPr>
        <a:xfrm>
          <a:off x="6921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ACC597C-299C-4923-9F97-4D1EC5A33E5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02146AB-0881-4BB6-A932-9DA7588859B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CADC063-C7A3-43DB-AD2D-AA1C6D09614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613FBC7-FD06-4D20-A43A-0D2C6DD38B9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9CF8AE4-2AA3-4F50-83DF-08019FE37DF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15954</xdr:rowOff>
    </xdr:from>
    <xdr:to>
      <xdr:col>55</xdr:col>
      <xdr:colOff>50800</xdr:colOff>
      <xdr:row>107</xdr:row>
      <xdr:rowOff>117554</xdr:rowOff>
    </xdr:to>
    <xdr:sp macro="" textlink="">
      <xdr:nvSpPr>
        <xdr:cNvPr id="473" name="楕円 472">
          <a:extLst>
            <a:ext uri="{FF2B5EF4-FFF2-40B4-BE49-F238E27FC236}">
              <a16:creationId xmlns:a16="http://schemas.microsoft.com/office/drawing/2014/main" id="{B7994312-79A0-4A5A-9466-AA2422493D28}"/>
            </a:ext>
          </a:extLst>
        </xdr:cNvPr>
        <xdr:cNvSpPr/>
      </xdr:nvSpPr>
      <xdr:spPr>
        <a:xfrm>
          <a:off x="10426700" y="183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38831</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3B6926AA-2767-4052-AC21-90E3D0E73036}"/>
            </a:ext>
          </a:extLst>
        </xdr:cNvPr>
        <xdr:cNvSpPr txBox="1"/>
      </xdr:nvSpPr>
      <xdr:spPr>
        <a:xfrm>
          <a:off x="10515600" y="1821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21748</xdr:rowOff>
    </xdr:from>
    <xdr:to>
      <xdr:col>50</xdr:col>
      <xdr:colOff>165100</xdr:colOff>
      <xdr:row>107</xdr:row>
      <xdr:rowOff>123348</xdr:rowOff>
    </xdr:to>
    <xdr:sp macro="" textlink="">
      <xdr:nvSpPr>
        <xdr:cNvPr id="475" name="楕円 474">
          <a:extLst>
            <a:ext uri="{FF2B5EF4-FFF2-40B4-BE49-F238E27FC236}">
              <a16:creationId xmlns:a16="http://schemas.microsoft.com/office/drawing/2014/main" id="{0F4939B2-1ADA-4A09-8B81-4A558609AE97}"/>
            </a:ext>
          </a:extLst>
        </xdr:cNvPr>
        <xdr:cNvSpPr/>
      </xdr:nvSpPr>
      <xdr:spPr>
        <a:xfrm>
          <a:off x="9588500" y="1836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66754</xdr:rowOff>
    </xdr:from>
    <xdr:to>
      <xdr:col>55</xdr:col>
      <xdr:colOff>0</xdr:colOff>
      <xdr:row>107</xdr:row>
      <xdr:rowOff>72548</xdr:rowOff>
    </xdr:to>
    <xdr:cxnSp macro="">
      <xdr:nvCxnSpPr>
        <xdr:cNvPr id="476" name="直線コネクタ 475">
          <a:extLst>
            <a:ext uri="{FF2B5EF4-FFF2-40B4-BE49-F238E27FC236}">
              <a16:creationId xmlns:a16="http://schemas.microsoft.com/office/drawing/2014/main" id="{3DCC10F3-0827-4140-8DCF-163E0ECE340D}"/>
            </a:ext>
          </a:extLst>
        </xdr:cNvPr>
        <xdr:cNvCxnSpPr/>
      </xdr:nvCxnSpPr>
      <xdr:spPr>
        <a:xfrm flipV="1">
          <a:off x="9639300" y="18411904"/>
          <a:ext cx="838200" cy="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26662</xdr:rowOff>
    </xdr:from>
    <xdr:to>
      <xdr:col>46</xdr:col>
      <xdr:colOff>38100</xdr:colOff>
      <xdr:row>107</xdr:row>
      <xdr:rowOff>128262</xdr:rowOff>
    </xdr:to>
    <xdr:sp macro="" textlink="">
      <xdr:nvSpPr>
        <xdr:cNvPr id="477" name="楕円 476">
          <a:extLst>
            <a:ext uri="{FF2B5EF4-FFF2-40B4-BE49-F238E27FC236}">
              <a16:creationId xmlns:a16="http://schemas.microsoft.com/office/drawing/2014/main" id="{F0A15412-1C75-4A2C-8B5A-2EF962B26005}"/>
            </a:ext>
          </a:extLst>
        </xdr:cNvPr>
        <xdr:cNvSpPr/>
      </xdr:nvSpPr>
      <xdr:spPr>
        <a:xfrm>
          <a:off x="8699500" y="183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72548</xdr:rowOff>
    </xdr:from>
    <xdr:to>
      <xdr:col>50</xdr:col>
      <xdr:colOff>114300</xdr:colOff>
      <xdr:row>107</xdr:row>
      <xdr:rowOff>77462</xdr:rowOff>
    </xdr:to>
    <xdr:cxnSp macro="">
      <xdr:nvCxnSpPr>
        <xdr:cNvPr id="478" name="直線コネクタ 477">
          <a:extLst>
            <a:ext uri="{FF2B5EF4-FFF2-40B4-BE49-F238E27FC236}">
              <a16:creationId xmlns:a16="http://schemas.microsoft.com/office/drawing/2014/main" id="{0BCA5978-622E-411B-AC1F-E90785D21355}"/>
            </a:ext>
          </a:extLst>
        </xdr:cNvPr>
        <xdr:cNvCxnSpPr/>
      </xdr:nvCxnSpPr>
      <xdr:spPr>
        <a:xfrm flipV="1">
          <a:off x="8750300" y="18417698"/>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31214</xdr:rowOff>
    </xdr:from>
    <xdr:to>
      <xdr:col>41</xdr:col>
      <xdr:colOff>101600</xdr:colOff>
      <xdr:row>107</xdr:row>
      <xdr:rowOff>132814</xdr:rowOff>
    </xdr:to>
    <xdr:sp macro="" textlink="">
      <xdr:nvSpPr>
        <xdr:cNvPr id="479" name="楕円 478">
          <a:extLst>
            <a:ext uri="{FF2B5EF4-FFF2-40B4-BE49-F238E27FC236}">
              <a16:creationId xmlns:a16="http://schemas.microsoft.com/office/drawing/2014/main" id="{610F01F3-DA89-4AB6-B0B6-1ACE41BA1539}"/>
            </a:ext>
          </a:extLst>
        </xdr:cNvPr>
        <xdr:cNvSpPr/>
      </xdr:nvSpPr>
      <xdr:spPr>
        <a:xfrm>
          <a:off x="7810500" y="1837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77462</xdr:rowOff>
    </xdr:from>
    <xdr:to>
      <xdr:col>45</xdr:col>
      <xdr:colOff>177800</xdr:colOff>
      <xdr:row>107</xdr:row>
      <xdr:rowOff>82014</xdr:rowOff>
    </xdr:to>
    <xdr:cxnSp macro="">
      <xdr:nvCxnSpPr>
        <xdr:cNvPr id="480" name="直線コネクタ 479">
          <a:extLst>
            <a:ext uri="{FF2B5EF4-FFF2-40B4-BE49-F238E27FC236}">
              <a16:creationId xmlns:a16="http://schemas.microsoft.com/office/drawing/2014/main" id="{014FFBBD-D3BC-42FD-9912-08E9207DF592}"/>
            </a:ext>
          </a:extLst>
        </xdr:cNvPr>
        <xdr:cNvCxnSpPr/>
      </xdr:nvCxnSpPr>
      <xdr:spPr>
        <a:xfrm flipV="1">
          <a:off x="7861300" y="18422612"/>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29124</xdr:rowOff>
    </xdr:from>
    <xdr:to>
      <xdr:col>36</xdr:col>
      <xdr:colOff>165100</xdr:colOff>
      <xdr:row>107</xdr:row>
      <xdr:rowOff>130724</xdr:rowOff>
    </xdr:to>
    <xdr:sp macro="" textlink="">
      <xdr:nvSpPr>
        <xdr:cNvPr id="481" name="楕円 480">
          <a:extLst>
            <a:ext uri="{FF2B5EF4-FFF2-40B4-BE49-F238E27FC236}">
              <a16:creationId xmlns:a16="http://schemas.microsoft.com/office/drawing/2014/main" id="{5850A597-E722-4FCD-983F-B5DC25AD7488}"/>
            </a:ext>
          </a:extLst>
        </xdr:cNvPr>
        <xdr:cNvSpPr/>
      </xdr:nvSpPr>
      <xdr:spPr>
        <a:xfrm>
          <a:off x="6921500" y="183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79924</xdr:rowOff>
    </xdr:from>
    <xdr:to>
      <xdr:col>41</xdr:col>
      <xdr:colOff>50800</xdr:colOff>
      <xdr:row>107</xdr:row>
      <xdr:rowOff>82014</xdr:rowOff>
    </xdr:to>
    <xdr:cxnSp macro="">
      <xdr:nvCxnSpPr>
        <xdr:cNvPr id="482" name="直線コネクタ 481">
          <a:extLst>
            <a:ext uri="{FF2B5EF4-FFF2-40B4-BE49-F238E27FC236}">
              <a16:creationId xmlns:a16="http://schemas.microsoft.com/office/drawing/2014/main" id="{69912B7D-E70E-49E4-BFA1-1D4F33B62174}"/>
            </a:ext>
          </a:extLst>
        </xdr:cNvPr>
        <xdr:cNvCxnSpPr/>
      </xdr:nvCxnSpPr>
      <xdr:spPr>
        <a:xfrm>
          <a:off x="6972300" y="18425074"/>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13099</xdr:rowOff>
    </xdr:from>
    <xdr:ext cx="534377" cy="259045"/>
    <xdr:sp macro="" textlink="">
      <xdr:nvSpPr>
        <xdr:cNvPr id="483" name="n_1aveValue【港湾・漁港】&#10;一人当たり有形固定資産（償却資産）額">
          <a:extLst>
            <a:ext uri="{FF2B5EF4-FFF2-40B4-BE49-F238E27FC236}">
              <a16:creationId xmlns:a16="http://schemas.microsoft.com/office/drawing/2014/main" id="{228D96C8-2F93-418A-ACDD-A178AD49E4DD}"/>
            </a:ext>
          </a:extLst>
        </xdr:cNvPr>
        <xdr:cNvSpPr txBox="1"/>
      </xdr:nvSpPr>
      <xdr:spPr>
        <a:xfrm>
          <a:off x="9359411" y="185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15108</xdr:rowOff>
    </xdr:from>
    <xdr:ext cx="534377" cy="259045"/>
    <xdr:sp macro="" textlink="">
      <xdr:nvSpPr>
        <xdr:cNvPr id="484" name="n_2aveValue【港湾・漁港】&#10;一人当たり有形固定資産（償却資産）額">
          <a:extLst>
            <a:ext uri="{FF2B5EF4-FFF2-40B4-BE49-F238E27FC236}">
              <a16:creationId xmlns:a16="http://schemas.microsoft.com/office/drawing/2014/main" id="{FB4B076A-A75D-434F-ADF6-145678DF08C6}"/>
            </a:ext>
          </a:extLst>
        </xdr:cNvPr>
        <xdr:cNvSpPr txBox="1"/>
      </xdr:nvSpPr>
      <xdr:spPr>
        <a:xfrm>
          <a:off x="8483111" y="185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20556</xdr:rowOff>
    </xdr:from>
    <xdr:ext cx="534377" cy="259045"/>
    <xdr:sp macro="" textlink="">
      <xdr:nvSpPr>
        <xdr:cNvPr id="485" name="n_3aveValue【港湾・漁港】&#10;一人当たり有形固定資産（償却資産）額">
          <a:extLst>
            <a:ext uri="{FF2B5EF4-FFF2-40B4-BE49-F238E27FC236}">
              <a16:creationId xmlns:a16="http://schemas.microsoft.com/office/drawing/2014/main" id="{5DAE565A-70A6-4273-ACCC-7961A4DE0A76}"/>
            </a:ext>
          </a:extLst>
        </xdr:cNvPr>
        <xdr:cNvSpPr txBox="1"/>
      </xdr:nvSpPr>
      <xdr:spPr>
        <a:xfrm>
          <a:off x="7594111" y="1853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110321</xdr:rowOff>
    </xdr:from>
    <xdr:ext cx="534377" cy="259045"/>
    <xdr:sp macro="" textlink="">
      <xdr:nvSpPr>
        <xdr:cNvPr id="486" name="n_4aveValue【港湾・漁港】&#10;一人当たり有形固定資産（償却資産）額">
          <a:extLst>
            <a:ext uri="{FF2B5EF4-FFF2-40B4-BE49-F238E27FC236}">
              <a16:creationId xmlns:a16="http://schemas.microsoft.com/office/drawing/2014/main" id="{871208B9-E4AC-4892-9AD6-82EFE9420536}"/>
            </a:ext>
          </a:extLst>
        </xdr:cNvPr>
        <xdr:cNvSpPr txBox="1"/>
      </xdr:nvSpPr>
      <xdr:spPr>
        <a:xfrm>
          <a:off x="6705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139875</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E68E3770-A158-4963-96B5-47303ACF5CAB}"/>
            </a:ext>
          </a:extLst>
        </xdr:cNvPr>
        <xdr:cNvSpPr txBox="1"/>
      </xdr:nvSpPr>
      <xdr:spPr>
        <a:xfrm>
          <a:off x="9359411" y="1814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144789</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0D78A619-F2FA-4A27-8F37-1ECF2CC4ACEA}"/>
            </a:ext>
          </a:extLst>
        </xdr:cNvPr>
        <xdr:cNvSpPr txBox="1"/>
      </xdr:nvSpPr>
      <xdr:spPr>
        <a:xfrm>
          <a:off x="8483111" y="1814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149341</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6C18D784-B8ED-4898-8E38-2D4BD8F14132}"/>
            </a:ext>
          </a:extLst>
        </xdr:cNvPr>
        <xdr:cNvSpPr txBox="1"/>
      </xdr:nvSpPr>
      <xdr:spPr>
        <a:xfrm>
          <a:off x="7594111" y="181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121851</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CAA51B6F-573B-45CE-AA16-077A5C951BE3}"/>
            </a:ext>
          </a:extLst>
        </xdr:cNvPr>
        <xdr:cNvSpPr txBox="1"/>
      </xdr:nvSpPr>
      <xdr:spPr>
        <a:xfrm>
          <a:off x="6705111" y="1846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D75A0043-65BA-4B8B-AC86-63FF8655C94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D8053C9-7CD4-4EBA-9550-77FD8212191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54D00E6F-5ADF-457A-B60B-CADB82FAAFA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9D0E22E1-95FB-40D6-A3BA-80AE64B5B6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8BE5019-3A15-4511-A998-023670190A0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D77F648E-8AC7-4FA3-9CA9-0C3A058020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9705C457-E2C0-4B38-B2E8-7F451A2AF8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BE46FCC2-FF44-42D6-B12E-B9C0C70E035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4A052BF8-F07D-44FC-BD5E-D8F8D5CFA0A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FE3B3FA8-5481-49F1-96A4-422E90EBB8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61561D6C-5D88-4A0F-9BAF-CE78794BC0B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A8BE573C-0D1C-433C-B6F0-37F973AC62C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B7FD0DF1-CEBD-4BFD-9050-155E4650DE6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CFD39AF4-264B-42B2-A007-37937051315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FBDBAC37-3254-414F-9DEE-15D23684CB5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2DD9837F-B100-49A2-B5DC-4E3BDC0721D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908E8C3B-7851-47B2-88D3-88A495144E5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9F4F657C-9544-4085-BD07-A475CD30724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7D73FCD1-F165-4026-BE75-D15D77651BC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6D96A013-F708-45CA-BB4F-5AB332CCC28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A6E26FC4-2210-4953-B5BD-EA9106C4684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2FBD58D8-F5FE-4CA9-9DBE-36B8065DA74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F340EF29-C72D-4F7C-AD41-20271F199AC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3D6FD027-7445-4BB3-9404-37D71EE775F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15" name="直線コネクタ 514">
          <a:extLst>
            <a:ext uri="{FF2B5EF4-FFF2-40B4-BE49-F238E27FC236}">
              <a16:creationId xmlns:a16="http://schemas.microsoft.com/office/drawing/2014/main" id="{FA91DDB9-F754-4647-A84C-B9373CF9216C}"/>
            </a:ext>
          </a:extLst>
        </xdr:cNvPr>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16" name="【認定こども園・幼稚園・保育所】&#10;有形固定資産減価償却率最小値テキスト">
          <a:extLst>
            <a:ext uri="{FF2B5EF4-FFF2-40B4-BE49-F238E27FC236}">
              <a16:creationId xmlns:a16="http://schemas.microsoft.com/office/drawing/2014/main" id="{A1E73802-F36D-486B-91B7-92C1DD317B18}"/>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17" name="直線コネクタ 516">
          <a:extLst>
            <a:ext uri="{FF2B5EF4-FFF2-40B4-BE49-F238E27FC236}">
              <a16:creationId xmlns:a16="http://schemas.microsoft.com/office/drawing/2014/main" id="{633C4ECC-34B6-4D2A-AD56-ECD3CB755D65}"/>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18" name="【認定こども園・幼稚園・保育所】&#10;有形固定資産減価償却率最大値テキスト">
          <a:extLst>
            <a:ext uri="{FF2B5EF4-FFF2-40B4-BE49-F238E27FC236}">
              <a16:creationId xmlns:a16="http://schemas.microsoft.com/office/drawing/2014/main" id="{EE5CFA66-E6CC-4F76-8E78-F239FCEC9EAC}"/>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19" name="直線コネクタ 518">
          <a:extLst>
            <a:ext uri="{FF2B5EF4-FFF2-40B4-BE49-F238E27FC236}">
              <a16:creationId xmlns:a16="http://schemas.microsoft.com/office/drawing/2014/main" id="{4A838E84-1D5E-441F-BBAB-BB0CEEDADC70}"/>
            </a:ext>
          </a:extLst>
        </xdr:cNvPr>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B147DA16-2D49-431A-A31D-6EC66159D355}"/>
            </a:ext>
          </a:extLst>
        </xdr:cNvPr>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1" name="フローチャート: 判断 520">
          <a:extLst>
            <a:ext uri="{FF2B5EF4-FFF2-40B4-BE49-F238E27FC236}">
              <a16:creationId xmlns:a16="http://schemas.microsoft.com/office/drawing/2014/main" id="{AFD47217-F445-41D5-8FE2-F6B4007E3EF1}"/>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2" name="フローチャート: 判断 521">
          <a:extLst>
            <a:ext uri="{FF2B5EF4-FFF2-40B4-BE49-F238E27FC236}">
              <a16:creationId xmlns:a16="http://schemas.microsoft.com/office/drawing/2014/main" id="{8B32723E-361C-4CF0-95B6-B87793E7D1E3}"/>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3" name="フローチャート: 判断 522">
          <a:extLst>
            <a:ext uri="{FF2B5EF4-FFF2-40B4-BE49-F238E27FC236}">
              <a16:creationId xmlns:a16="http://schemas.microsoft.com/office/drawing/2014/main" id="{EBF8A383-00BD-4C6B-ADA4-CE10AACAC7FA}"/>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24" name="フローチャート: 判断 523">
          <a:extLst>
            <a:ext uri="{FF2B5EF4-FFF2-40B4-BE49-F238E27FC236}">
              <a16:creationId xmlns:a16="http://schemas.microsoft.com/office/drawing/2014/main" id="{3C374AEF-2D3C-40DA-9C89-2CA51BEE158E}"/>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25" name="フローチャート: 判断 524">
          <a:extLst>
            <a:ext uri="{FF2B5EF4-FFF2-40B4-BE49-F238E27FC236}">
              <a16:creationId xmlns:a16="http://schemas.microsoft.com/office/drawing/2014/main" id="{4E0C81C6-17F8-4B5B-BF7C-BABC659EAAB5}"/>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FF44DF4-982F-471D-A81D-E81FDB766DD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85C8EC4-27B6-4776-B586-A8FC38FD7E0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16E7989-459A-462A-9935-D562DF75A82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5E11B33-61BA-41EE-8F09-2A7B729BB7D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45B03F4-0613-43CD-A99A-8EB84010A99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531" name="楕円 530">
          <a:extLst>
            <a:ext uri="{FF2B5EF4-FFF2-40B4-BE49-F238E27FC236}">
              <a16:creationId xmlns:a16="http://schemas.microsoft.com/office/drawing/2014/main" id="{BDABABBF-12BE-4951-8E42-959E77DFC493}"/>
            </a:ext>
          </a:extLst>
        </xdr:cNvPr>
        <xdr:cNvSpPr/>
      </xdr:nvSpPr>
      <xdr:spPr>
        <a:xfrm>
          <a:off x="162687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121937</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554922F7-2CE3-48C4-83A5-DDB5F3D7ACB9}"/>
            </a:ext>
          </a:extLst>
        </xdr:cNvPr>
        <xdr:cNvSpPr txBox="1"/>
      </xdr:nvSpPr>
      <xdr:spPr>
        <a:xfrm>
          <a:off x="16357600"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86360</xdr:rowOff>
    </xdr:from>
    <xdr:to>
      <xdr:col>81</xdr:col>
      <xdr:colOff>101600</xdr:colOff>
      <xdr:row>38</xdr:row>
      <xdr:rowOff>16510</xdr:rowOff>
    </xdr:to>
    <xdr:sp macro="" textlink="">
      <xdr:nvSpPr>
        <xdr:cNvPr id="533" name="楕円 532">
          <a:extLst>
            <a:ext uri="{FF2B5EF4-FFF2-40B4-BE49-F238E27FC236}">
              <a16:creationId xmlns:a16="http://schemas.microsoft.com/office/drawing/2014/main" id="{E2DFBE8E-87E2-451F-A104-7A84B16D6823}"/>
            </a:ext>
          </a:extLst>
        </xdr:cNvPr>
        <xdr:cNvSpPr/>
      </xdr:nvSpPr>
      <xdr:spPr>
        <a:xfrm>
          <a:off x="15430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137160</xdr:rowOff>
    </xdr:from>
    <xdr:to>
      <xdr:col>85</xdr:col>
      <xdr:colOff>127000</xdr:colOff>
      <xdr:row>38</xdr:row>
      <xdr:rowOff>22860</xdr:rowOff>
    </xdr:to>
    <xdr:cxnSp macro="">
      <xdr:nvCxnSpPr>
        <xdr:cNvPr id="534" name="直線コネクタ 533">
          <a:extLst>
            <a:ext uri="{FF2B5EF4-FFF2-40B4-BE49-F238E27FC236}">
              <a16:creationId xmlns:a16="http://schemas.microsoft.com/office/drawing/2014/main" id="{FA7F9BA5-C291-4397-9A4F-AF7018CC2244}"/>
            </a:ext>
          </a:extLst>
        </xdr:cNvPr>
        <xdr:cNvCxnSpPr/>
      </xdr:nvCxnSpPr>
      <xdr:spPr>
        <a:xfrm>
          <a:off x="15481300" y="64808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27305</xdr:rowOff>
    </xdr:from>
    <xdr:to>
      <xdr:col>76</xdr:col>
      <xdr:colOff>165100</xdr:colOff>
      <xdr:row>37</xdr:row>
      <xdr:rowOff>128905</xdr:rowOff>
    </xdr:to>
    <xdr:sp macro="" textlink="">
      <xdr:nvSpPr>
        <xdr:cNvPr id="535" name="楕円 534">
          <a:extLst>
            <a:ext uri="{FF2B5EF4-FFF2-40B4-BE49-F238E27FC236}">
              <a16:creationId xmlns:a16="http://schemas.microsoft.com/office/drawing/2014/main" id="{4E6931E4-61C4-42AB-A81D-AB434A70E3B3}"/>
            </a:ext>
          </a:extLst>
        </xdr:cNvPr>
        <xdr:cNvSpPr/>
      </xdr:nvSpPr>
      <xdr:spPr>
        <a:xfrm>
          <a:off x="14541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78105</xdr:rowOff>
    </xdr:from>
    <xdr:to>
      <xdr:col>81</xdr:col>
      <xdr:colOff>50800</xdr:colOff>
      <xdr:row>37</xdr:row>
      <xdr:rowOff>137160</xdr:rowOff>
    </xdr:to>
    <xdr:cxnSp macro="">
      <xdr:nvCxnSpPr>
        <xdr:cNvPr id="536" name="直線コネクタ 535">
          <a:extLst>
            <a:ext uri="{FF2B5EF4-FFF2-40B4-BE49-F238E27FC236}">
              <a16:creationId xmlns:a16="http://schemas.microsoft.com/office/drawing/2014/main" id="{5206B104-51EC-4A00-8F37-C2351DFFC802}"/>
            </a:ext>
          </a:extLst>
        </xdr:cNvPr>
        <xdr:cNvCxnSpPr/>
      </xdr:nvCxnSpPr>
      <xdr:spPr>
        <a:xfrm>
          <a:off x="14592300" y="642175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141605</xdr:rowOff>
    </xdr:from>
    <xdr:to>
      <xdr:col>72</xdr:col>
      <xdr:colOff>38100</xdr:colOff>
      <xdr:row>37</xdr:row>
      <xdr:rowOff>71755</xdr:rowOff>
    </xdr:to>
    <xdr:sp macro="" textlink="">
      <xdr:nvSpPr>
        <xdr:cNvPr id="537" name="楕円 536">
          <a:extLst>
            <a:ext uri="{FF2B5EF4-FFF2-40B4-BE49-F238E27FC236}">
              <a16:creationId xmlns:a16="http://schemas.microsoft.com/office/drawing/2014/main" id="{A07E709D-12E5-4B47-A810-77B5A85991FA}"/>
            </a:ext>
          </a:extLst>
        </xdr:cNvPr>
        <xdr:cNvSpPr/>
      </xdr:nvSpPr>
      <xdr:spPr>
        <a:xfrm>
          <a:off x="13652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20955</xdr:rowOff>
    </xdr:from>
    <xdr:to>
      <xdr:col>76</xdr:col>
      <xdr:colOff>114300</xdr:colOff>
      <xdr:row>37</xdr:row>
      <xdr:rowOff>78105</xdr:rowOff>
    </xdr:to>
    <xdr:cxnSp macro="">
      <xdr:nvCxnSpPr>
        <xdr:cNvPr id="538" name="直線コネクタ 537">
          <a:extLst>
            <a:ext uri="{FF2B5EF4-FFF2-40B4-BE49-F238E27FC236}">
              <a16:creationId xmlns:a16="http://schemas.microsoft.com/office/drawing/2014/main" id="{1F32EF7B-A6F2-47B9-B27D-5A76C394597C}"/>
            </a:ext>
          </a:extLst>
        </xdr:cNvPr>
        <xdr:cNvCxnSpPr/>
      </xdr:nvCxnSpPr>
      <xdr:spPr>
        <a:xfrm>
          <a:off x="13703300" y="63646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82550</xdr:rowOff>
    </xdr:from>
    <xdr:to>
      <xdr:col>67</xdr:col>
      <xdr:colOff>101600</xdr:colOff>
      <xdr:row>37</xdr:row>
      <xdr:rowOff>12700</xdr:rowOff>
    </xdr:to>
    <xdr:sp macro="" textlink="">
      <xdr:nvSpPr>
        <xdr:cNvPr id="539" name="楕円 538">
          <a:extLst>
            <a:ext uri="{FF2B5EF4-FFF2-40B4-BE49-F238E27FC236}">
              <a16:creationId xmlns:a16="http://schemas.microsoft.com/office/drawing/2014/main" id="{D22BCA47-A269-4C48-AE93-AC8BBC5BECF8}"/>
            </a:ext>
          </a:extLst>
        </xdr:cNvPr>
        <xdr:cNvSpPr/>
      </xdr:nvSpPr>
      <xdr:spPr>
        <a:xfrm>
          <a:off x="12763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133350</xdr:rowOff>
    </xdr:from>
    <xdr:to>
      <xdr:col>71</xdr:col>
      <xdr:colOff>177800</xdr:colOff>
      <xdr:row>37</xdr:row>
      <xdr:rowOff>20955</xdr:rowOff>
    </xdr:to>
    <xdr:cxnSp macro="">
      <xdr:nvCxnSpPr>
        <xdr:cNvPr id="540" name="直線コネクタ 539">
          <a:extLst>
            <a:ext uri="{FF2B5EF4-FFF2-40B4-BE49-F238E27FC236}">
              <a16:creationId xmlns:a16="http://schemas.microsoft.com/office/drawing/2014/main" id="{5395B9CA-930F-4593-90C6-33F52C564FE4}"/>
            </a:ext>
          </a:extLst>
        </xdr:cNvPr>
        <xdr:cNvCxnSpPr/>
      </xdr:nvCxnSpPr>
      <xdr:spPr>
        <a:xfrm>
          <a:off x="12814300" y="63055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B6438E7E-8100-4076-BE6E-751133E9835E}"/>
            </a:ext>
          </a:extLst>
        </xdr:cNvPr>
        <xdr:cNvSpPr txBox="1"/>
      </xdr:nvSpPr>
      <xdr:spPr>
        <a:xfrm>
          <a:off x="15266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6C9F7705-DD4A-49A4-92C1-E5D82C998173}"/>
            </a:ext>
          </a:extLst>
        </xdr:cNvPr>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29EF8487-B5FF-4479-A642-EECEF5FFD661}"/>
            </a:ext>
          </a:extLst>
        </xdr:cNvPr>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24782</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0A8A1BB0-21CB-48A5-AA67-74739AA9BF22}"/>
            </a:ext>
          </a:extLst>
        </xdr:cNvPr>
        <xdr:cNvSpPr txBox="1"/>
      </xdr:nvSpPr>
      <xdr:spPr>
        <a:xfrm>
          <a:off x="12611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33037</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A30B9687-28EA-43C6-B3D5-3076BA6C409A}"/>
            </a:ext>
          </a:extLst>
        </xdr:cNvPr>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145432</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CC45F23D-EE28-4F7A-A5F7-067051C70BFC}"/>
            </a:ext>
          </a:extLst>
        </xdr:cNvPr>
        <xdr:cNvSpPr txBox="1"/>
      </xdr:nvSpPr>
      <xdr:spPr>
        <a:xfrm>
          <a:off x="14389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88282</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DF195056-FA3F-459B-8A97-3CAF7C65B410}"/>
            </a:ext>
          </a:extLst>
        </xdr:cNvPr>
        <xdr:cNvSpPr txBox="1"/>
      </xdr:nvSpPr>
      <xdr:spPr>
        <a:xfrm>
          <a:off x="13500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29227</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B3668464-056C-482D-BA16-138B815E4015}"/>
            </a:ext>
          </a:extLst>
        </xdr:cNvPr>
        <xdr:cNvSpPr txBox="1"/>
      </xdr:nvSpPr>
      <xdr:spPr>
        <a:xfrm>
          <a:off x="12611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3071DDE8-CC4D-4B8F-B87A-F0194F5780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639F295C-648D-431B-A3DD-AE5C9838FCA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B25DDAA-3F11-430E-991A-45F6C8C3336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2995A31F-BB7B-4F24-82AC-99D4EDD424A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2617F19-99D4-4CFE-A1E7-E8E1B2AA1D2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2B7FB4BB-62DB-4ABB-B03D-ADC1AE8DE6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22A6C36F-2E1B-4EA0-B7D0-11B8B5766A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B98DAA2B-F928-4D51-A82A-0363A8EEC8F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104C544D-0FDB-494F-992C-C24E6D41D16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B86258A3-FC83-4D31-88F0-470306E4BEE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8440E27C-7003-461F-A699-62119469522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0" name="テキスト ボックス 559">
          <a:extLst>
            <a:ext uri="{FF2B5EF4-FFF2-40B4-BE49-F238E27FC236}">
              <a16:creationId xmlns:a16="http://schemas.microsoft.com/office/drawing/2014/main" id="{1BC9196E-E671-4C84-9345-839681B8FEE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E644D13A-AE27-4BD4-8EFC-16A8FB5DC2C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2" name="テキスト ボックス 561">
          <a:extLst>
            <a:ext uri="{FF2B5EF4-FFF2-40B4-BE49-F238E27FC236}">
              <a16:creationId xmlns:a16="http://schemas.microsoft.com/office/drawing/2014/main" id="{22F224DB-6C62-4D6F-994F-1962F55C43C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C3ED68FE-9A08-4476-B805-FDF31D95E5B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4" name="テキスト ボックス 563">
          <a:extLst>
            <a:ext uri="{FF2B5EF4-FFF2-40B4-BE49-F238E27FC236}">
              <a16:creationId xmlns:a16="http://schemas.microsoft.com/office/drawing/2014/main" id="{F2FF6B9D-35DB-45F1-80ED-2BE0952BF68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8E70FC7A-55FB-4E4D-A631-99E871700B1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6" name="テキスト ボックス 565">
          <a:extLst>
            <a:ext uri="{FF2B5EF4-FFF2-40B4-BE49-F238E27FC236}">
              <a16:creationId xmlns:a16="http://schemas.microsoft.com/office/drawing/2014/main" id="{6E57BA98-EB92-4742-9219-16547456D98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CB76FC2C-3B62-4D1B-B508-8ED0384B2A4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8" name="テキスト ボックス 567">
          <a:extLst>
            <a:ext uri="{FF2B5EF4-FFF2-40B4-BE49-F238E27FC236}">
              <a16:creationId xmlns:a16="http://schemas.microsoft.com/office/drawing/2014/main" id="{4D18EAED-CE2E-4BAA-A580-42D2AC227BD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E23266DE-840E-408C-8F11-17B8F885B5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7DB4A038-510F-48FB-9121-A92345DEAAA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0B75CFA5-84B2-46D2-B102-CBD41FBC2B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2" name="直線コネクタ 571">
          <a:extLst>
            <a:ext uri="{FF2B5EF4-FFF2-40B4-BE49-F238E27FC236}">
              <a16:creationId xmlns:a16="http://schemas.microsoft.com/office/drawing/2014/main" id="{EB181432-A3A0-4EDE-8660-F06156235370}"/>
            </a:ext>
          </a:extLst>
        </xdr:cNvPr>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1C4E734E-5C3E-43C5-A0CC-28F8980AF2D5}"/>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4" name="直線コネクタ 573">
          <a:extLst>
            <a:ext uri="{FF2B5EF4-FFF2-40B4-BE49-F238E27FC236}">
              <a16:creationId xmlns:a16="http://schemas.microsoft.com/office/drawing/2014/main" id="{6DE1411C-708C-4098-B4D1-13CD9DC29A6F}"/>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AB2D8582-A315-4247-A7A9-9FFB4FC411EC}"/>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76" name="直線コネクタ 575">
          <a:extLst>
            <a:ext uri="{FF2B5EF4-FFF2-40B4-BE49-F238E27FC236}">
              <a16:creationId xmlns:a16="http://schemas.microsoft.com/office/drawing/2014/main" id="{AD7A2E76-A0C8-43D9-AC52-AB5118EE6E6C}"/>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70299BC4-1A13-4FE3-8C82-C8C7A9BCBD6D}"/>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78" name="フローチャート: 判断 577">
          <a:extLst>
            <a:ext uri="{FF2B5EF4-FFF2-40B4-BE49-F238E27FC236}">
              <a16:creationId xmlns:a16="http://schemas.microsoft.com/office/drawing/2014/main" id="{36B22615-2FF5-441D-BE7B-D45D282120C3}"/>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79" name="フローチャート: 判断 578">
          <a:extLst>
            <a:ext uri="{FF2B5EF4-FFF2-40B4-BE49-F238E27FC236}">
              <a16:creationId xmlns:a16="http://schemas.microsoft.com/office/drawing/2014/main" id="{46C35B1E-9ACE-4289-8C86-17F5379E4352}"/>
            </a:ext>
          </a:extLst>
        </xdr:cNvPr>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0" name="フローチャート: 判断 579">
          <a:extLst>
            <a:ext uri="{FF2B5EF4-FFF2-40B4-BE49-F238E27FC236}">
              <a16:creationId xmlns:a16="http://schemas.microsoft.com/office/drawing/2014/main" id="{1DA1D143-9698-4F18-B0A3-1DF05FABA9C2}"/>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1" name="フローチャート: 判断 580">
          <a:extLst>
            <a:ext uri="{FF2B5EF4-FFF2-40B4-BE49-F238E27FC236}">
              <a16:creationId xmlns:a16="http://schemas.microsoft.com/office/drawing/2014/main" id="{4FD7C3CE-0BA7-4442-84BE-AC1DBCE36E1B}"/>
            </a:ext>
          </a:extLst>
        </xdr:cNvPr>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2" name="フローチャート: 判断 581">
          <a:extLst>
            <a:ext uri="{FF2B5EF4-FFF2-40B4-BE49-F238E27FC236}">
              <a16:creationId xmlns:a16="http://schemas.microsoft.com/office/drawing/2014/main" id="{4CE6F7A7-BE0D-401C-A8DD-618FFD018A97}"/>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F28D7E9-BD55-43A6-BBB7-2F2AD34CFBF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3873294-7BCF-4266-AD30-618CC4D4B16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DD460ED-4799-48D7-B10E-A4AC6242FB8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6289F15-8C70-41B9-B080-429D7BBC2A0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4AFA85C-C932-4059-90BA-88DAEDB64C5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588" name="楕円 587">
          <a:extLst>
            <a:ext uri="{FF2B5EF4-FFF2-40B4-BE49-F238E27FC236}">
              <a16:creationId xmlns:a16="http://schemas.microsoft.com/office/drawing/2014/main" id="{70A6B083-B9C9-4C78-9092-D4AA6EF293E8}"/>
            </a:ext>
          </a:extLst>
        </xdr:cNvPr>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4261FFFF-713F-4106-ABC0-46C1EA51C871}"/>
            </a:ext>
          </a:extLst>
        </xdr:cNvPr>
        <xdr:cNvSpPr txBox="1"/>
      </xdr:nvSpPr>
      <xdr:spPr>
        <a:xfrm>
          <a:off x="22199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29210</xdr:rowOff>
    </xdr:from>
    <xdr:to>
      <xdr:col>112</xdr:col>
      <xdr:colOff>38100</xdr:colOff>
      <xdr:row>40</xdr:row>
      <xdr:rowOff>130810</xdr:rowOff>
    </xdr:to>
    <xdr:sp macro="" textlink="">
      <xdr:nvSpPr>
        <xdr:cNvPr id="590" name="楕円 589">
          <a:extLst>
            <a:ext uri="{FF2B5EF4-FFF2-40B4-BE49-F238E27FC236}">
              <a16:creationId xmlns:a16="http://schemas.microsoft.com/office/drawing/2014/main" id="{52B0C6BD-9A07-4820-A22E-AC384FFD037F}"/>
            </a:ext>
          </a:extLst>
        </xdr:cNvPr>
        <xdr:cNvSpPr/>
      </xdr:nvSpPr>
      <xdr:spPr>
        <a:xfrm>
          <a:off x="21272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80010</xdr:rowOff>
    </xdr:to>
    <xdr:cxnSp macro="">
      <xdr:nvCxnSpPr>
        <xdr:cNvPr id="591" name="直線コネクタ 590">
          <a:extLst>
            <a:ext uri="{FF2B5EF4-FFF2-40B4-BE49-F238E27FC236}">
              <a16:creationId xmlns:a16="http://schemas.microsoft.com/office/drawing/2014/main" id="{9184F185-A2F3-4463-A38F-E4CE6C263280}"/>
            </a:ext>
          </a:extLst>
        </xdr:cNvPr>
        <xdr:cNvCxnSpPr/>
      </xdr:nvCxnSpPr>
      <xdr:spPr>
        <a:xfrm flipV="1">
          <a:off x="21323300" y="69342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29210</xdr:rowOff>
    </xdr:from>
    <xdr:to>
      <xdr:col>107</xdr:col>
      <xdr:colOff>101600</xdr:colOff>
      <xdr:row>40</xdr:row>
      <xdr:rowOff>130810</xdr:rowOff>
    </xdr:to>
    <xdr:sp macro="" textlink="">
      <xdr:nvSpPr>
        <xdr:cNvPr id="592" name="楕円 591">
          <a:extLst>
            <a:ext uri="{FF2B5EF4-FFF2-40B4-BE49-F238E27FC236}">
              <a16:creationId xmlns:a16="http://schemas.microsoft.com/office/drawing/2014/main" id="{11D68C22-C755-4472-B0EF-06F347E52F97}"/>
            </a:ext>
          </a:extLst>
        </xdr:cNvPr>
        <xdr:cNvSpPr/>
      </xdr:nvSpPr>
      <xdr:spPr>
        <a:xfrm>
          <a:off x="20383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80010</xdr:rowOff>
    </xdr:from>
    <xdr:to>
      <xdr:col>111</xdr:col>
      <xdr:colOff>177800</xdr:colOff>
      <xdr:row>40</xdr:row>
      <xdr:rowOff>80010</xdr:rowOff>
    </xdr:to>
    <xdr:cxnSp macro="">
      <xdr:nvCxnSpPr>
        <xdr:cNvPr id="593" name="直線コネクタ 592">
          <a:extLst>
            <a:ext uri="{FF2B5EF4-FFF2-40B4-BE49-F238E27FC236}">
              <a16:creationId xmlns:a16="http://schemas.microsoft.com/office/drawing/2014/main" id="{C5793037-0206-4FA8-B0A3-CAAA0CF1DF66}"/>
            </a:ext>
          </a:extLst>
        </xdr:cNvPr>
        <xdr:cNvCxnSpPr/>
      </xdr:nvCxnSpPr>
      <xdr:spPr>
        <a:xfrm>
          <a:off x="20434300" y="693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33020</xdr:rowOff>
    </xdr:from>
    <xdr:to>
      <xdr:col>102</xdr:col>
      <xdr:colOff>165100</xdr:colOff>
      <xdr:row>40</xdr:row>
      <xdr:rowOff>134620</xdr:rowOff>
    </xdr:to>
    <xdr:sp macro="" textlink="">
      <xdr:nvSpPr>
        <xdr:cNvPr id="594" name="楕円 593">
          <a:extLst>
            <a:ext uri="{FF2B5EF4-FFF2-40B4-BE49-F238E27FC236}">
              <a16:creationId xmlns:a16="http://schemas.microsoft.com/office/drawing/2014/main" id="{F2A852C1-B46F-44AA-930B-4D0C03C2187E}"/>
            </a:ext>
          </a:extLst>
        </xdr:cNvPr>
        <xdr:cNvSpPr/>
      </xdr:nvSpPr>
      <xdr:spPr>
        <a:xfrm>
          <a:off x="19494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80010</xdr:rowOff>
    </xdr:from>
    <xdr:to>
      <xdr:col>107</xdr:col>
      <xdr:colOff>50800</xdr:colOff>
      <xdr:row>40</xdr:row>
      <xdr:rowOff>83820</xdr:rowOff>
    </xdr:to>
    <xdr:cxnSp macro="">
      <xdr:nvCxnSpPr>
        <xdr:cNvPr id="595" name="直線コネクタ 594">
          <a:extLst>
            <a:ext uri="{FF2B5EF4-FFF2-40B4-BE49-F238E27FC236}">
              <a16:creationId xmlns:a16="http://schemas.microsoft.com/office/drawing/2014/main" id="{3BA3D322-076E-4816-87CF-75F71775BE60}"/>
            </a:ext>
          </a:extLst>
        </xdr:cNvPr>
        <xdr:cNvCxnSpPr/>
      </xdr:nvCxnSpPr>
      <xdr:spPr>
        <a:xfrm flipV="1">
          <a:off x="19545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33020</xdr:rowOff>
    </xdr:from>
    <xdr:to>
      <xdr:col>98</xdr:col>
      <xdr:colOff>38100</xdr:colOff>
      <xdr:row>40</xdr:row>
      <xdr:rowOff>134620</xdr:rowOff>
    </xdr:to>
    <xdr:sp macro="" textlink="">
      <xdr:nvSpPr>
        <xdr:cNvPr id="596" name="楕円 595">
          <a:extLst>
            <a:ext uri="{FF2B5EF4-FFF2-40B4-BE49-F238E27FC236}">
              <a16:creationId xmlns:a16="http://schemas.microsoft.com/office/drawing/2014/main" id="{8B3A8545-6EB4-406F-BAD7-4AEF939B0047}"/>
            </a:ext>
          </a:extLst>
        </xdr:cNvPr>
        <xdr:cNvSpPr/>
      </xdr:nvSpPr>
      <xdr:spPr>
        <a:xfrm>
          <a:off x="18605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83820</xdr:rowOff>
    </xdr:from>
    <xdr:to>
      <xdr:col>102</xdr:col>
      <xdr:colOff>114300</xdr:colOff>
      <xdr:row>40</xdr:row>
      <xdr:rowOff>83820</xdr:rowOff>
    </xdr:to>
    <xdr:cxnSp macro="">
      <xdr:nvCxnSpPr>
        <xdr:cNvPr id="597" name="直線コネクタ 596">
          <a:extLst>
            <a:ext uri="{FF2B5EF4-FFF2-40B4-BE49-F238E27FC236}">
              <a16:creationId xmlns:a16="http://schemas.microsoft.com/office/drawing/2014/main" id="{3EFD085F-7853-40C0-9DAD-9ED0B3953C69}"/>
            </a:ext>
          </a:extLst>
        </xdr:cNvPr>
        <xdr:cNvCxnSpPr/>
      </xdr:nvCxnSpPr>
      <xdr:spPr>
        <a:xfrm>
          <a:off x="18656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1995A209-B1C7-4959-A01B-F081C05E4D84}"/>
            </a:ext>
          </a:extLst>
        </xdr:cNvPr>
        <xdr:cNvSpPr txBox="1"/>
      </xdr:nvSpPr>
      <xdr:spPr>
        <a:xfrm>
          <a:off x="210757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F7B281EB-25DB-4CC3-B82E-D544E724B64A}"/>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AC83904F-268A-431A-BBBA-79CAF8FA7888}"/>
            </a:ext>
          </a:extLst>
        </xdr:cNvPr>
        <xdr:cNvSpPr txBox="1"/>
      </xdr:nvSpPr>
      <xdr:spPr>
        <a:xfrm>
          <a:off x="19310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85BAFB73-D7C2-4A7A-A39E-502242B1FB3C}"/>
            </a:ext>
          </a:extLst>
        </xdr:cNvPr>
        <xdr:cNvSpPr txBox="1"/>
      </xdr:nvSpPr>
      <xdr:spPr>
        <a:xfrm>
          <a:off x="18421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121937</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4EB16943-E7BB-4CD5-83D6-19270CE971B8}"/>
            </a:ext>
          </a:extLst>
        </xdr:cNvPr>
        <xdr:cNvSpPr txBox="1"/>
      </xdr:nvSpPr>
      <xdr:spPr>
        <a:xfrm>
          <a:off x="210757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121937</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16583DE6-6C7C-4195-A46B-BD398D1F3457}"/>
            </a:ext>
          </a:extLst>
        </xdr:cNvPr>
        <xdr:cNvSpPr txBox="1"/>
      </xdr:nvSpPr>
      <xdr:spPr>
        <a:xfrm>
          <a:off x="20199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125747</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260EDC7B-0083-4848-8D03-F65D105231BB}"/>
            </a:ext>
          </a:extLst>
        </xdr:cNvPr>
        <xdr:cNvSpPr txBox="1"/>
      </xdr:nvSpPr>
      <xdr:spPr>
        <a:xfrm>
          <a:off x="19310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125747</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FE14366C-7665-4C0B-9AEA-E33EA9311470}"/>
            </a:ext>
          </a:extLst>
        </xdr:cNvPr>
        <xdr:cNvSpPr txBox="1"/>
      </xdr:nvSpPr>
      <xdr:spPr>
        <a:xfrm>
          <a:off x="18421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DE929610-1A39-4F5F-A117-EC58A3190F2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E25C594-F3D4-4D88-AA47-4B2004E0B5F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82F2712-AAB9-470C-8A0E-7F3CEE56C57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69375A4B-7DBD-4AE5-BFA2-00CC982D8EA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F1C4DFCD-DE04-4060-8ED2-AD215935572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6195635D-D21F-4FA5-8EEB-65E7F11ECF5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7F7EEFF6-1D84-4AD8-BC65-69752877DA3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305104EE-B55B-4451-A509-9C88161174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9B8584AC-4AB0-46A6-AFBE-AA6CD147E12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746F61C7-EAF1-45FF-8B35-769945D9E74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CEF41A7F-5AB6-4D2F-8EFB-2F65B181667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AB227987-65EB-4BC2-95C2-3FF34F325A8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8" name="テキスト ボックス 617">
          <a:extLst>
            <a:ext uri="{FF2B5EF4-FFF2-40B4-BE49-F238E27FC236}">
              <a16:creationId xmlns:a16="http://schemas.microsoft.com/office/drawing/2014/main" id="{D0174462-D76B-4817-8FD3-6D7B600ADE5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C1AA2D3D-62D8-4BD7-A859-4146F452A57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E17A067A-6FB8-46E8-8EDF-67668F72169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22B44326-B77C-4676-A7A9-FD9671F7B39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C183535F-8D78-499D-BFE4-EEE953DF5C3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51D8BE91-BA4D-4695-A69C-C05880A0CF1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2FBEF369-0F63-4B4E-81B4-656440266D2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55A0B59A-28D6-47C7-9A49-66608F515A1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DED920D5-767D-4233-B0B3-2F80C98C15F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CA9D4B23-8E93-493C-AEBA-9761D033BA9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8" name="テキスト ボックス 627">
          <a:extLst>
            <a:ext uri="{FF2B5EF4-FFF2-40B4-BE49-F238E27FC236}">
              <a16:creationId xmlns:a16="http://schemas.microsoft.com/office/drawing/2014/main" id="{5FDC7CE6-23B4-47A4-ABA7-B62684D6C104}"/>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89F65990-E026-4615-9BE7-814772E7FD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E904B8D5-3896-47F4-AFD1-2D4569664CB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7184A8D5-3338-4706-BC78-03912FB39D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2" name="直線コネクタ 631">
          <a:extLst>
            <a:ext uri="{FF2B5EF4-FFF2-40B4-BE49-F238E27FC236}">
              <a16:creationId xmlns:a16="http://schemas.microsoft.com/office/drawing/2014/main" id="{BADADE14-B8AD-4315-9CE5-76BC534A58AA}"/>
            </a:ext>
          </a:extLst>
        </xdr:cNvPr>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F509D881-14E8-45BA-A5DA-F23F1E1F29E2}"/>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4" name="直線コネクタ 633">
          <a:extLst>
            <a:ext uri="{FF2B5EF4-FFF2-40B4-BE49-F238E27FC236}">
              <a16:creationId xmlns:a16="http://schemas.microsoft.com/office/drawing/2014/main" id="{6BD7816F-0310-4A10-AB71-6391B0DF1169}"/>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7F809152-A6B1-4164-B9BE-36DCC9FA87E9}"/>
            </a:ext>
          </a:extLst>
        </xdr:cNvPr>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36" name="直線コネクタ 635">
          <a:extLst>
            <a:ext uri="{FF2B5EF4-FFF2-40B4-BE49-F238E27FC236}">
              <a16:creationId xmlns:a16="http://schemas.microsoft.com/office/drawing/2014/main" id="{837EE6A7-6F4A-49E2-894C-012CB9930394}"/>
            </a:ext>
          </a:extLst>
        </xdr:cNvPr>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208DFC1C-780B-4C1D-B633-ADBD60A845D2}"/>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38" name="フローチャート: 判断 637">
          <a:extLst>
            <a:ext uri="{FF2B5EF4-FFF2-40B4-BE49-F238E27FC236}">
              <a16:creationId xmlns:a16="http://schemas.microsoft.com/office/drawing/2014/main" id="{5C013B5E-CE4F-444C-AB51-E1267F9EA83C}"/>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39" name="フローチャート: 判断 638">
          <a:extLst>
            <a:ext uri="{FF2B5EF4-FFF2-40B4-BE49-F238E27FC236}">
              <a16:creationId xmlns:a16="http://schemas.microsoft.com/office/drawing/2014/main" id="{25A11051-6A57-48E8-80C4-00598974647A}"/>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0" name="フローチャート: 判断 639">
          <a:extLst>
            <a:ext uri="{FF2B5EF4-FFF2-40B4-BE49-F238E27FC236}">
              <a16:creationId xmlns:a16="http://schemas.microsoft.com/office/drawing/2014/main" id="{5D30AAD6-31E0-446B-B4CB-F2838A3C4D62}"/>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1" name="フローチャート: 判断 640">
          <a:extLst>
            <a:ext uri="{FF2B5EF4-FFF2-40B4-BE49-F238E27FC236}">
              <a16:creationId xmlns:a16="http://schemas.microsoft.com/office/drawing/2014/main" id="{F3281224-D615-4126-8E2E-2943D8D1E3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2" name="フローチャート: 判断 641">
          <a:extLst>
            <a:ext uri="{FF2B5EF4-FFF2-40B4-BE49-F238E27FC236}">
              <a16:creationId xmlns:a16="http://schemas.microsoft.com/office/drawing/2014/main" id="{97415058-185C-4BFC-B6E5-6A6636732C94}"/>
            </a:ext>
          </a:extLst>
        </xdr:cNvPr>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5A5A277-AC2B-466E-B3D3-60DAFAD3FC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66B0E11-421D-4195-836D-AB45DEE3ED3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D6E1D61-8A72-4BA8-ACCE-8567E69F0A6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12127B8-8BD7-450E-B32B-250E78E7BA8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A5BA2E4-1A17-4D35-B5BC-62CBDBF6708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648" name="楕円 647">
          <a:extLst>
            <a:ext uri="{FF2B5EF4-FFF2-40B4-BE49-F238E27FC236}">
              <a16:creationId xmlns:a16="http://schemas.microsoft.com/office/drawing/2014/main" id="{A004B5F3-398A-48E8-A731-5539D87086F6}"/>
            </a:ext>
          </a:extLst>
        </xdr:cNvPr>
        <xdr:cNvSpPr/>
      </xdr:nvSpPr>
      <xdr:spPr>
        <a:xfrm>
          <a:off x="16268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119034</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26F9DEE7-2F6F-4166-A661-E3DAE8FF97BB}"/>
            </a:ext>
          </a:extLst>
        </xdr:cNvPr>
        <xdr:cNvSpPr txBox="1"/>
      </xdr:nvSpPr>
      <xdr:spPr>
        <a:xfrm>
          <a:off x="16357600" y="102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60234</xdr:rowOff>
    </xdr:from>
    <xdr:to>
      <xdr:col>81</xdr:col>
      <xdr:colOff>101600</xdr:colOff>
      <xdr:row>60</xdr:row>
      <xdr:rowOff>161834</xdr:rowOff>
    </xdr:to>
    <xdr:sp macro="" textlink="">
      <xdr:nvSpPr>
        <xdr:cNvPr id="650" name="楕円 649">
          <a:extLst>
            <a:ext uri="{FF2B5EF4-FFF2-40B4-BE49-F238E27FC236}">
              <a16:creationId xmlns:a16="http://schemas.microsoft.com/office/drawing/2014/main" id="{8DE12219-0363-4729-8BBB-5C5E03DB9556}"/>
            </a:ext>
          </a:extLst>
        </xdr:cNvPr>
        <xdr:cNvSpPr/>
      </xdr:nvSpPr>
      <xdr:spPr>
        <a:xfrm>
          <a:off x="15430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111034</xdr:rowOff>
    </xdr:from>
    <xdr:to>
      <xdr:col>85</xdr:col>
      <xdr:colOff>127000</xdr:colOff>
      <xdr:row>60</xdr:row>
      <xdr:rowOff>146957</xdr:rowOff>
    </xdr:to>
    <xdr:cxnSp macro="">
      <xdr:nvCxnSpPr>
        <xdr:cNvPr id="651" name="直線コネクタ 650">
          <a:extLst>
            <a:ext uri="{FF2B5EF4-FFF2-40B4-BE49-F238E27FC236}">
              <a16:creationId xmlns:a16="http://schemas.microsoft.com/office/drawing/2014/main" id="{1198A412-0790-4E40-BB7B-EF45CFFC4136}"/>
            </a:ext>
          </a:extLst>
        </xdr:cNvPr>
        <xdr:cNvCxnSpPr/>
      </xdr:nvCxnSpPr>
      <xdr:spPr>
        <a:xfrm>
          <a:off x="15481300" y="103980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24312</xdr:rowOff>
    </xdr:from>
    <xdr:to>
      <xdr:col>76</xdr:col>
      <xdr:colOff>165100</xdr:colOff>
      <xdr:row>60</xdr:row>
      <xdr:rowOff>125912</xdr:rowOff>
    </xdr:to>
    <xdr:sp macro="" textlink="">
      <xdr:nvSpPr>
        <xdr:cNvPr id="652" name="楕円 651">
          <a:extLst>
            <a:ext uri="{FF2B5EF4-FFF2-40B4-BE49-F238E27FC236}">
              <a16:creationId xmlns:a16="http://schemas.microsoft.com/office/drawing/2014/main" id="{74606876-226E-4668-9065-4C69EC86CE79}"/>
            </a:ext>
          </a:extLst>
        </xdr:cNvPr>
        <xdr:cNvSpPr/>
      </xdr:nvSpPr>
      <xdr:spPr>
        <a:xfrm>
          <a:off x="14541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75112</xdr:rowOff>
    </xdr:from>
    <xdr:to>
      <xdr:col>81</xdr:col>
      <xdr:colOff>50800</xdr:colOff>
      <xdr:row>60</xdr:row>
      <xdr:rowOff>111034</xdr:rowOff>
    </xdr:to>
    <xdr:cxnSp macro="">
      <xdr:nvCxnSpPr>
        <xdr:cNvPr id="653" name="直線コネクタ 652">
          <a:extLst>
            <a:ext uri="{FF2B5EF4-FFF2-40B4-BE49-F238E27FC236}">
              <a16:creationId xmlns:a16="http://schemas.microsoft.com/office/drawing/2014/main" id="{28A713DE-C3C0-498C-83D6-4F0C68AA475A}"/>
            </a:ext>
          </a:extLst>
        </xdr:cNvPr>
        <xdr:cNvCxnSpPr/>
      </xdr:nvCxnSpPr>
      <xdr:spPr>
        <a:xfrm>
          <a:off x="14592300" y="103621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130447</xdr:rowOff>
    </xdr:from>
    <xdr:to>
      <xdr:col>72</xdr:col>
      <xdr:colOff>38100</xdr:colOff>
      <xdr:row>60</xdr:row>
      <xdr:rowOff>60597</xdr:rowOff>
    </xdr:to>
    <xdr:sp macro="" textlink="">
      <xdr:nvSpPr>
        <xdr:cNvPr id="654" name="楕円 653">
          <a:extLst>
            <a:ext uri="{FF2B5EF4-FFF2-40B4-BE49-F238E27FC236}">
              <a16:creationId xmlns:a16="http://schemas.microsoft.com/office/drawing/2014/main" id="{88A409B0-21F3-4DAF-9990-B77CB7C87024}"/>
            </a:ext>
          </a:extLst>
        </xdr:cNvPr>
        <xdr:cNvSpPr/>
      </xdr:nvSpPr>
      <xdr:spPr>
        <a:xfrm>
          <a:off x="13652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xdr:rowOff>
    </xdr:from>
    <xdr:to>
      <xdr:col>76</xdr:col>
      <xdr:colOff>114300</xdr:colOff>
      <xdr:row>60</xdr:row>
      <xdr:rowOff>75112</xdr:rowOff>
    </xdr:to>
    <xdr:cxnSp macro="">
      <xdr:nvCxnSpPr>
        <xdr:cNvPr id="655" name="直線コネクタ 654">
          <a:extLst>
            <a:ext uri="{FF2B5EF4-FFF2-40B4-BE49-F238E27FC236}">
              <a16:creationId xmlns:a16="http://schemas.microsoft.com/office/drawing/2014/main" id="{891535AF-4DCC-444B-A378-B47D5C65508C}"/>
            </a:ext>
          </a:extLst>
        </xdr:cNvPr>
        <xdr:cNvCxnSpPr/>
      </xdr:nvCxnSpPr>
      <xdr:spPr>
        <a:xfrm>
          <a:off x="13703300" y="1029679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68399</xdr:rowOff>
    </xdr:from>
    <xdr:to>
      <xdr:col>67</xdr:col>
      <xdr:colOff>101600</xdr:colOff>
      <xdr:row>59</xdr:row>
      <xdr:rowOff>169999</xdr:rowOff>
    </xdr:to>
    <xdr:sp macro="" textlink="">
      <xdr:nvSpPr>
        <xdr:cNvPr id="656" name="楕円 655">
          <a:extLst>
            <a:ext uri="{FF2B5EF4-FFF2-40B4-BE49-F238E27FC236}">
              <a16:creationId xmlns:a16="http://schemas.microsoft.com/office/drawing/2014/main" id="{62EB8359-A000-4F37-BA8C-389096042942}"/>
            </a:ext>
          </a:extLst>
        </xdr:cNvPr>
        <xdr:cNvSpPr/>
      </xdr:nvSpPr>
      <xdr:spPr>
        <a:xfrm>
          <a:off x="12763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119199</xdr:rowOff>
    </xdr:from>
    <xdr:to>
      <xdr:col>71</xdr:col>
      <xdr:colOff>177800</xdr:colOff>
      <xdr:row>60</xdr:row>
      <xdr:rowOff>9797</xdr:rowOff>
    </xdr:to>
    <xdr:cxnSp macro="">
      <xdr:nvCxnSpPr>
        <xdr:cNvPr id="657" name="直線コネクタ 656">
          <a:extLst>
            <a:ext uri="{FF2B5EF4-FFF2-40B4-BE49-F238E27FC236}">
              <a16:creationId xmlns:a16="http://schemas.microsoft.com/office/drawing/2014/main" id="{C83572EF-1345-42B1-8C8C-EFA71C81BDAC}"/>
            </a:ext>
          </a:extLst>
        </xdr:cNvPr>
        <xdr:cNvCxnSpPr/>
      </xdr:nvCxnSpPr>
      <xdr:spPr>
        <a:xfrm>
          <a:off x="12814300" y="1023474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658" name="n_1aveValue【学校施設】&#10;有形固定資産減価償却率">
          <a:extLst>
            <a:ext uri="{FF2B5EF4-FFF2-40B4-BE49-F238E27FC236}">
              <a16:creationId xmlns:a16="http://schemas.microsoft.com/office/drawing/2014/main" id="{F68F450C-BAA8-456F-B381-D0081253E39A}"/>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659" name="n_2aveValue【学校施設】&#10;有形固定資産減価償却率">
          <a:extLst>
            <a:ext uri="{FF2B5EF4-FFF2-40B4-BE49-F238E27FC236}">
              <a16:creationId xmlns:a16="http://schemas.microsoft.com/office/drawing/2014/main" id="{C3939F72-ED71-41BF-8473-58EE23450DB7}"/>
            </a:ext>
          </a:extLst>
        </xdr:cNvPr>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60" name="n_3aveValue【学校施設】&#10;有形固定資産減価償却率">
          <a:extLst>
            <a:ext uri="{FF2B5EF4-FFF2-40B4-BE49-F238E27FC236}">
              <a16:creationId xmlns:a16="http://schemas.microsoft.com/office/drawing/2014/main" id="{6D1A3E36-EBFB-4C41-A5D2-526C649DC505}"/>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61" name="n_4aveValue【学校施設】&#10;有形固定資産減価償却率">
          <a:extLst>
            <a:ext uri="{FF2B5EF4-FFF2-40B4-BE49-F238E27FC236}">
              <a16:creationId xmlns:a16="http://schemas.microsoft.com/office/drawing/2014/main" id="{CE78A54A-13F8-4221-AC6A-9207AC60B738}"/>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6911</xdr:rowOff>
    </xdr:from>
    <xdr:ext cx="405111" cy="259045"/>
    <xdr:sp macro="" textlink="">
      <xdr:nvSpPr>
        <xdr:cNvPr id="662" name="n_1mainValue【学校施設】&#10;有形固定資産減価償却率">
          <a:extLst>
            <a:ext uri="{FF2B5EF4-FFF2-40B4-BE49-F238E27FC236}">
              <a16:creationId xmlns:a16="http://schemas.microsoft.com/office/drawing/2014/main" id="{28664C7A-226E-4714-8F7B-73DDC68CA63D}"/>
            </a:ext>
          </a:extLst>
        </xdr:cNvPr>
        <xdr:cNvSpPr txBox="1"/>
      </xdr:nvSpPr>
      <xdr:spPr>
        <a:xfrm>
          <a:off x="152660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142439</xdr:rowOff>
    </xdr:from>
    <xdr:ext cx="405111" cy="259045"/>
    <xdr:sp macro="" textlink="">
      <xdr:nvSpPr>
        <xdr:cNvPr id="663" name="n_2mainValue【学校施設】&#10;有形固定資産減価償却率">
          <a:extLst>
            <a:ext uri="{FF2B5EF4-FFF2-40B4-BE49-F238E27FC236}">
              <a16:creationId xmlns:a16="http://schemas.microsoft.com/office/drawing/2014/main" id="{E70AA2C1-E481-4637-8657-DEE0ED5391E7}"/>
            </a:ext>
          </a:extLst>
        </xdr:cNvPr>
        <xdr:cNvSpPr txBox="1"/>
      </xdr:nvSpPr>
      <xdr:spPr>
        <a:xfrm>
          <a:off x="14389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77124</xdr:rowOff>
    </xdr:from>
    <xdr:ext cx="405111" cy="259045"/>
    <xdr:sp macro="" textlink="">
      <xdr:nvSpPr>
        <xdr:cNvPr id="664" name="n_3mainValue【学校施設】&#10;有形固定資産減価償却率">
          <a:extLst>
            <a:ext uri="{FF2B5EF4-FFF2-40B4-BE49-F238E27FC236}">
              <a16:creationId xmlns:a16="http://schemas.microsoft.com/office/drawing/2014/main" id="{34D8404F-5F4D-478C-B4C8-229A7AB36E28}"/>
            </a:ext>
          </a:extLst>
        </xdr:cNvPr>
        <xdr:cNvSpPr txBox="1"/>
      </xdr:nvSpPr>
      <xdr:spPr>
        <a:xfrm>
          <a:off x="13500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5" name="n_4mainValue【学校施設】&#10;有形固定資産減価償却率">
          <a:extLst>
            <a:ext uri="{FF2B5EF4-FFF2-40B4-BE49-F238E27FC236}">
              <a16:creationId xmlns:a16="http://schemas.microsoft.com/office/drawing/2014/main" id="{45974187-0E8D-432D-9828-1FA4AD1F31C4}"/>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4983A7C5-E630-4B9D-80FC-BA7EDE67037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4A0F14F7-3F17-468B-826E-F4130545F5C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F952A9EF-B13E-49BF-A147-EF71DC3571F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4847264-5130-4D1C-A7E0-1EA787F310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7CA697A2-79B6-40AB-95B1-C2F7714571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1DC1584E-AF35-43A2-9AFB-98AF2A04E8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78949101-1A6F-4DD9-8A22-49F99B5216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6644C7CE-C829-47B8-A102-2A4368A5DEF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B9265894-8C57-4A17-96EB-56D0EF3EE9E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647DCB14-87A0-401C-A1A3-B86EEFBDFA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73EDE15B-2778-4323-B5A9-D3C58444EA8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537B60C-176F-4DFF-9AE1-6CACF91DCB5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29B81383-998A-4E8E-ABB2-B00842A95AA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320976BE-33C5-4FB0-B200-14E0CDCF6F2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797748FE-388E-4A7A-B94A-EF08B5FAB43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B2308EF5-2A2E-48F8-8227-50F6DBF3533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3F228C6D-957D-44A3-864A-3CAB41A7D54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895F4E88-48D8-4F04-BABB-5271051440D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ADC1C20B-212F-452E-8AFF-A948A2C7078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99746E03-2454-4884-8F51-BBBDBCA3DBD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F90355EB-B826-4964-93A0-C4735A5B285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69BDDBE1-7BC8-4190-A825-C9CBB5F44B5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17FBEDAC-FA60-4ECE-AEA8-15010B39598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D855D655-3FF2-414B-A8D8-0C0D4B2A121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0" name="直線コネクタ 689">
          <a:extLst>
            <a:ext uri="{FF2B5EF4-FFF2-40B4-BE49-F238E27FC236}">
              <a16:creationId xmlns:a16="http://schemas.microsoft.com/office/drawing/2014/main" id="{57A78105-8D82-406B-8847-039C9175960D}"/>
            </a:ext>
          </a:extLst>
        </xdr:cNvPr>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1" name="【学校施設】&#10;一人当たり面積最小値テキスト">
          <a:extLst>
            <a:ext uri="{FF2B5EF4-FFF2-40B4-BE49-F238E27FC236}">
              <a16:creationId xmlns:a16="http://schemas.microsoft.com/office/drawing/2014/main" id="{EE17D50F-30E8-458F-AD9C-4893C2D75437}"/>
            </a:ext>
          </a:extLst>
        </xdr:cNvPr>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2" name="直線コネクタ 691">
          <a:extLst>
            <a:ext uri="{FF2B5EF4-FFF2-40B4-BE49-F238E27FC236}">
              <a16:creationId xmlns:a16="http://schemas.microsoft.com/office/drawing/2014/main" id="{00A67263-092C-4FA5-97C4-B60A3359F25B}"/>
            </a:ext>
          </a:extLst>
        </xdr:cNvPr>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3" name="【学校施設】&#10;一人当たり面積最大値テキスト">
          <a:extLst>
            <a:ext uri="{FF2B5EF4-FFF2-40B4-BE49-F238E27FC236}">
              <a16:creationId xmlns:a16="http://schemas.microsoft.com/office/drawing/2014/main" id="{96A6C3B9-8350-4FF5-AA3C-E7311DBED0D0}"/>
            </a:ext>
          </a:extLst>
        </xdr:cNvPr>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94" name="直線コネクタ 693">
          <a:extLst>
            <a:ext uri="{FF2B5EF4-FFF2-40B4-BE49-F238E27FC236}">
              <a16:creationId xmlns:a16="http://schemas.microsoft.com/office/drawing/2014/main" id="{E8097461-5A33-4D53-8E5D-121D266A9A37}"/>
            </a:ext>
          </a:extLst>
        </xdr:cNvPr>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695" name="【学校施設】&#10;一人当たり面積平均値テキスト">
          <a:extLst>
            <a:ext uri="{FF2B5EF4-FFF2-40B4-BE49-F238E27FC236}">
              <a16:creationId xmlns:a16="http://schemas.microsoft.com/office/drawing/2014/main" id="{3F17E264-2CAA-4E70-90A6-B2AA44E5B2E8}"/>
            </a:ext>
          </a:extLst>
        </xdr:cNvPr>
        <xdr:cNvSpPr txBox="1"/>
      </xdr:nvSpPr>
      <xdr:spPr>
        <a:xfrm>
          <a:off x="22199600" y="1041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96" name="フローチャート: 判断 695">
          <a:extLst>
            <a:ext uri="{FF2B5EF4-FFF2-40B4-BE49-F238E27FC236}">
              <a16:creationId xmlns:a16="http://schemas.microsoft.com/office/drawing/2014/main" id="{82558A44-9E9A-4279-A921-BF584763C9ED}"/>
            </a:ext>
          </a:extLst>
        </xdr:cNvPr>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97" name="フローチャート: 判断 696">
          <a:extLst>
            <a:ext uri="{FF2B5EF4-FFF2-40B4-BE49-F238E27FC236}">
              <a16:creationId xmlns:a16="http://schemas.microsoft.com/office/drawing/2014/main" id="{EE45D309-C6BC-4BEA-96FA-D4A086B6BD49}"/>
            </a:ext>
          </a:extLst>
        </xdr:cNvPr>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98" name="フローチャート: 判断 697">
          <a:extLst>
            <a:ext uri="{FF2B5EF4-FFF2-40B4-BE49-F238E27FC236}">
              <a16:creationId xmlns:a16="http://schemas.microsoft.com/office/drawing/2014/main" id="{29750987-B99A-46E3-8FA0-EC7D6AAD6CCE}"/>
            </a:ext>
          </a:extLst>
        </xdr:cNvPr>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99" name="フローチャート: 判断 698">
          <a:extLst>
            <a:ext uri="{FF2B5EF4-FFF2-40B4-BE49-F238E27FC236}">
              <a16:creationId xmlns:a16="http://schemas.microsoft.com/office/drawing/2014/main" id="{15689442-A49F-4D7D-B80C-E33A7CB92E19}"/>
            </a:ext>
          </a:extLst>
        </xdr:cNvPr>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0" name="フローチャート: 判断 699">
          <a:extLst>
            <a:ext uri="{FF2B5EF4-FFF2-40B4-BE49-F238E27FC236}">
              <a16:creationId xmlns:a16="http://schemas.microsoft.com/office/drawing/2014/main" id="{AB57692E-7238-4EA6-8BDE-ABB013747EB0}"/>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F8FB432-5623-459C-982F-371F32E4AD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08F0BFD-7653-455D-9D48-0DDC4D28ED8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95FFC9C-8D91-4386-898B-5A3E99B57D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94EAFDF-8E00-4E6D-ABB0-652114766E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00B8AF2-B1F7-4740-92D3-963AA7B8D7D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16510</xdr:rowOff>
    </xdr:from>
    <xdr:to>
      <xdr:col>116</xdr:col>
      <xdr:colOff>114300</xdr:colOff>
      <xdr:row>64</xdr:row>
      <xdr:rowOff>118110</xdr:rowOff>
    </xdr:to>
    <xdr:sp macro="" textlink="">
      <xdr:nvSpPr>
        <xdr:cNvPr id="706" name="楕円 705">
          <a:extLst>
            <a:ext uri="{FF2B5EF4-FFF2-40B4-BE49-F238E27FC236}">
              <a16:creationId xmlns:a16="http://schemas.microsoft.com/office/drawing/2014/main" id="{10D44DAA-FEDC-4D99-BFD6-75A5ABB0AC5B}"/>
            </a:ext>
          </a:extLst>
        </xdr:cNvPr>
        <xdr:cNvSpPr/>
      </xdr:nvSpPr>
      <xdr:spPr>
        <a:xfrm>
          <a:off x="221107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102887</xdr:rowOff>
    </xdr:from>
    <xdr:ext cx="469744" cy="259045"/>
    <xdr:sp macro="" textlink="">
      <xdr:nvSpPr>
        <xdr:cNvPr id="707" name="【学校施設】&#10;一人当たり面積該当値テキスト">
          <a:extLst>
            <a:ext uri="{FF2B5EF4-FFF2-40B4-BE49-F238E27FC236}">
              <a16:creationId xmlns:a16="http://schemas.microsoft.com/office/drawing/2014/main" id="{403923EC-79FD-4EDC-9B3D-3C434349D188}"/>
            </a:ext>
          </a:extLst>
        </xdr:cNvPr>
        <xdr:cNvSpPr txBox="1"/>
      </xdr:nvSpPr>
      <xdr:spPr>
        <a:xfrm>
          <a:off x="22199600"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25400</xdr:rowOff>
    </xdr:from>
    <xdr:to>
      <xdr:col>112</xdr:col>
      <xdr:colOff>38100</xdr:colOff>
      <xdr:row>64</xdr:row>
      <xdr:rowOff>127000</xdr:rowOff>
    </xdr:to>
    <xdr:sp macro="" textlink="">
      <xdr:nvSpPr>
        <xdr:cNvPr id="708" name="楕円 707">
          <a:extLst>
            <a:ext uri="{FF2B5EF4-FFF2-40B4-BE49-F238E27FC236}">
              <a16:creationId xmlns:a16="http://schemas.microsoft.com/office/drawing/2014/main" id="{06B1A8F2-E78A-4C25-9DF3-9032C1E37E63}"/>
            </a:ext>
          </a:extLst>
        </xdr:cNvPr>
        <xdr:cNvSpPr/>
      </xdr:nvSpPr>
      <xdr:spPr>
        <a:xfrm>
          <a:off x="21272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67310</xdr:rowOff>
    </xdr:from>
    <xdr:to>
      <xdr:col>116</xdr:col>
      <xdr:colOff>63500</xdr:colOff>
      <xdr:row>64</xdr:row>
      <xdr:rowOff>76200</xdr:rowOff>
    </xdr:to>
    <xdr:cxnSp macro="">
      <xdr:nvCxnSpPr>
        <xdr:cNvPr id="709" name="直線コネクタ 708">
          <a:extLst>
            <a:ext uri="{FF2B5EF4-FFF2-40B4-BE49-F238E27FC236}">
              <a16:creationId xmlns:a16="http://schemas.microsoft.com/office/drawing/2014/main" id="{799E0376-6C39-42B5-A20B-B4FD92A644E1}"/>
            </a:ext>
          </a:extLst>
        </xdr:cNvPr>
        <xdr:cNvCxnSpPr/>
      </xdr:nvCxnSpPr>
      <xdr:spPr>
        <a:xfrm flipV="1">
          <a:off x="21323300" y="1104011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31750</xdr:rowOff>
    </xdr:from>
    <xdr:to>
      <xdr:col>107</xdr:col>
      <xdr:colOff>101600</xdr:colOff>
      <xdr:row>64</xdr:row>
      <xdr:rowOff>133350</xdr:rowOff>
    </xdr:to>
    <xdr:sp macro="" textlink="">
      <xdr:nvSpPr>
        <xdr:cNvPr id="710" name="楕円 709">
          <a:extLst>
            <a:ext uri="{FF2B5EF4-FFF2-40B4-BE49-F238E27FC236}">
              <a16:creationId xmlns:a16="http://schemas.microsoft.com/office/drawing/2014/main" id="{D075B8D0-6EE8-44B4-8C96-6950542EACD6}"/>
            </a:ext>
          </a:extLst>
        </xdr:cNvPr>
        <xdr:cNvSpPr/>
      </xdr:nvSpPr>
      <xdr:spPr>
        <a:xfrm>
          <a:off x="20383500" y="1100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76200</xdr:rowOff>
    </xdr:from>
    <xdr:to>
      <xdr:col>111</xdr:col>
      <xdr:colOff>177800</xdr:colOff>
      <xdr:row>64</xdr:row>
      <xdr:rowOff>82550</xdr:rowOff>
    </xdr:to>
    <xdr:cxnSp macro="">
      <xdr:nvCxnSpPr>
        <xdr:cNvPr id="711" name="直線コネクタ 710">
          <a:extLst>
            <a:ext uri="{FF2B5EF4-FFF2-40B4-BE49-F238E27FC236}">
              <a16:creationId xmlns:a16="http://schemas.microsoft.com/office/drawing/2014/main" id="{1889D2BE-2766-4BAD-950A-C26793630AF2}"/>
            </a:ext>
          </a:extLst>
        </xdr:cNvPr>
        <xdr:cNvCxnSpPr/>
      </xdr:nvCxnSpPr>
      <xdr:spPr>
        <a:xfrm flipV="1">
          <a:off x="20434300" y="110490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44450</xdr:rowOff>
    </xdr:from>
    <xdr:to>
      <xdr:col>102</xdr:col>
      <xdr:colOff>165100</xdr:colOff>
      <xdr:row>64</xdr:row>
      <xdr:rowOff>146050</xdr:rowOff>
    </xdr:to>
    <xdr:sp macro="" textlink="">
      <xdr:nvSpPr>
        <xdr:cNvPr id="712" name="楕円 711">
          <a:extLst>
            <a:ext uri="{FF2B5EF4-FFF2-40B4-BE49-F238E27FC236}">
              <a16:creationId xmlns:a16="http://schemas.microsoft.com/office/drawing/2014/main" id="{9A65BA94-AEBC-4AE3-A678-FDA861B8CDDE}"/>
            </a:ext>
          </a:extLst>
        </xdr:cNvPr>
        <xdr:cNvSpPr/>
      </xdr:nvSpPr>
      <xdr:spPr>
        <a:xfrm>
          <a:off x="19494500" y="110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82550</xdr:rowOff>
    </xdr:from>
    <xdr:to>
      <xdr:col>107</xdr:col>
      <xdr:colOff>50800</xdr:colOff>
      <xdr:row>64</xdr:row>
      <xdr:rowOff>95250</xdr:rowOff>
    </xdr:to>
    <xdr:cxnSp macro="">
      <xdr:nvCxnSpPr>
        <xdr:cNvPr id="713" name="直線コネクタ 712">
          <a:extLst>
            <a:ext uri="{FF2B5EF4-FFF2-40B4-BE49-F238E27FC236}">
              <a16:creationId xmlns:a16="http://schemas.microsoft.com/office/drawing/2014/main" id="{82F7A854-0FDB-452A-9839-BEEE6441CE60}"/>
            </a:ext>
          </a:extLst>
        </xdr:cNvPr>
        <xdr:cNvCxnSpPr/>
      </xdr:nvCxnSpPr>
      <xdr:spPr>
        <a:xfrm flipV="1">
          <a:off x="19545300" y="110553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49530</xdr:rowOff>
    </xdr:from>
    <xdr:to>
      <xdr:col>98</xdr:col>
      <xdr:colOff>38100</xdr:colOff>
      <xdr:row>64</xdr:row>
      <xdr:rowOff>151130</xdr:rowOff>
    </xdr:to>
    <xdr:sp macro="" textlink="">
      <xdr:nvSpPr>
        <xdr:cNvPr id="714" name="楕円 713">
          <a:extLst>
            <a:ext uri="{FF2B5EF4-FFF2-40B4-BE49-F238E27FC236}">
              <a16:creationId xmlns:a16="http://schemas.microsoft.com/office/drawing/2014/main" id="{7E04D7A4-D622-4204-BD34-7E25B81473AE}"/>
            </a:ext>
          </a:extLst>
        </xdr:cNvPr>
        <xdr:cNvSpPr/>
      </xdr:nvSpPr>
      <xdr:spPr>
        <a:xfrm>
          <a:off x="18605500" y="1102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95250</xdr:rowOff>
    </xdr:from>
    <xdr:to>
      <xdr:col>102</xdr:col>
      <xdr:colOff>114300</xdr:colOff>
      <xdr:row>64</xdr:row>
      <xdr:rowOff>100330</xdr:rowOff>
    </xdr:to>
    <xdr:cxnSp macro="">
      <xdr:nvCxnSpPr>
        <xdr:cNvPr id="715" name="直線コネクタ 714">
          <a:extLst>
            <a:ext uri="{FF2B5EF4-FFF2-40B4-BE49-F238E27FC236}">
              <a16:creationId xmlns:a16="http://schemas.microsoft.com/office/drawing/2014/main" id="{11C7DC98-459F-4417-9883-79C5F8EDA660}"/>
            </a:ext>
          </a:extLst>
        </xdr:cNvPr>
        <xdr:cNvCxnSpPr/>
      </xdr:nvCxnSpPr>
      <xdr:spPr>
        <a:xfrm flipV="1">
          <a:off x="18656300" y="110680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716" name="n_1aveValue【学校施設】&#10;一人当たり面積">
          <a:extLst>
            <a:ext uri="{FF2B5EF4-FFF2-40B4-BE49-F238E27FC236}">
              <a16:creationId xmlns:a16="http://schemas.microsoft.com/office/drawing/2014/main" id="{EE62AC02-C408-4666-B399-056BF86CABE5}"/>
            </a:ext>
          </a:extLst>
        </xdr:cNvPr>
        <xdr:cNvSpPr txBox="1"/>
      </xdr:nvSpPr>
      <xdr:spPr>
        <a:xfrm>
          <a:off x="210757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717" name="n_2aveValue【学校施設】&#10;一人当たり面積">
          <a:extLst>
            <a:ext uri="{FF2B5EF4-FFF2-40B4-BE49-F238E27FC236}">
              <a16:creationId xmlns:a16="http://schemas.microsoft.com/office/drawing/2014/main" id="{99E35E15-6A3C-46FB-85C1-71E68D892684}"/>
            </a:ext>
          </a:extLst>
        </xdr:cNvPr>
        <xdr:cNvSpPr txBox="1"/>
      </xdr:nvSpPr>
      <xdr:spPr>
        <a:xfrm>
          <a:off x="20199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718" name="n_3aveValue【学校施設】&#10;一人当たり面積">
          <a:extLst>
            <a:ext uri="{FF2B5EF4-FFF2-40B4-BE49-F238E27FC236}">
              <a16:creationId xmlns:a16="http://schemas.microsoft.com/office/drawing/2014/main" id="{E64BCABA-EB3E-42C3-A0A2-8BC8A3D70F9D}"/>
            </a:ext>
          </a:extLst>
        </xdr:cNvPr>
        <xdr:cNvSpPr txBox="1"/>
      </xdr:nvSpPr>
      <xdr:spPr>
        <a:xfrm>
          <a:off x="19310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719" name="n_4aveValue【学校施設】&#10;一人当たり面積">
          <a:extLst>
            <a:ext uri="{FF2B5EF4-FFF2-40B4-BE49-F238E27FC236}">
              <a16:creationId xmlns:a16="http://schemas.microsoft.com/office/drawing/2014/main" id="{8B8FAEB4-607A-4415-97D9-CE21D7DABCF0}"/>
            </a:ext>
          </a:extLst>
        </xdr:cNvPr>
        <xdr:cNvSpPr txBox="1"/>
      </xdr:nvSpPr>
      <xdr:spPr>
        <a:xfrm>
          <a:off x="18421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118127</xdr:rowOff>
    </xdr:from>
    <xdr:ext cx="469744" cy="259045"/>
    <xdr:sp macro="" textlink="">
      <xdr:nvSpPr>
        <xdr:cNvPr id="720" name="n_1mainValue【学校施設】&#10;一人当たり面積">
          <a:extLst>
            <a:ext uri="{FF2B5EF4-FFF2-40B4-BE49-F238E27FC236}">
              <a16:creationId xmlns:a16="http://schemas.microsoft.com/office/drawing/2014/main" id="{E0DF300E-A993-4CC4-A299-21E961AB116A}"/>
            </a:ext>
          </a:extLst>
        </xdr:cNvPr>
        <xdr:cNvSpPr txBox="1"/>
      </xdr:nvSpPr>
      <xdr:spPr>
        <a:xfrm>
          <a:off x="21075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124477</xdr:rowOff>
    </xdr:from>
    <xdr:ext cx="469744" cy="259045"/>
    <xdr:sp macro="" textlink="">
      <xdr:nvSpPr>
        <xdr:cNvPr id="721" name="n_2mainValue【学校施設】&#10;一人当たり面積">
          <a:extLst>
            <a:ext uri="{FF2B5EF4-FFF2-40B4-BE49-F238E27FC236}">
              <a16:creationId xmlns:a16="http://schemas.microsoft.com/office/drawing/2014/main" id="{2E507130-A2EA-49F6-BE15-48E60F0FB65B}"/>
            </a:ext>
          </a:extLst>
        </xdr:cNvPr>
        <xdr:cNvSpPr txBox="1"/>
      </xdr:nvSpPr>
      <xdr:spPr>
        <a:xfrm>
          <a:off x="20199427" y="1109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137177</xdr:rowOff>
    </xdr:from>
    <xdr:ext cx="469744" cy="259045"/>
    <xdr:sp macro="" textlink="">
      <xdr:nvSpPr>
        <xdr:cNvPr id="722" name="n_3mainValue【学校施設】&#10;一人当たり面積">
          <a:extLst>
            <a:ext uri="{FF2B5EF4-FFF2-40B4-BE49-F238E27FC236}">
              <a16:creationId xmlns:a16="http://schemas.microsoft.com/office/drawing/2014/main" id="{02E658E7-9B37-4D69-A9B6-3B91C4A2E5D5}"/>
            </a:ext>
          </a:extLst>
        </xdr:cNvPr>
        <xdr:cNvSpPr txBox="1"/>
      </xdr:nvSpPr>
      <xdr:spPr>
        <a:xfrm>
          <a:off x="19310427" y="1110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142257</xdr:rowOff>
    </xdr:from>
    <xdr:ext cx="469744" cy="259045"/>
    <xdr:sp macro="" textlink="">
      <xdr:nvSpPr>
        <xdr:cNvPr id="723" name="n_4mainValue【学校施設】&#10;一人当たり面積">
          <a:extLst>
            <a:ext uri="{FF2B5EF4-FFF2-40B4-BE49-F238E27FC236}">
              <a16:creationId xmlns:a16="http://schemas.microsoft.com/office/drawing/2014/main" id="{B54A5944-95C6-41F0-ABBE-C1D340344FA3}"/>
            </a:ext>
          </a:extLst>
        </xdr:cNvPr>
        <xdr:cNvSpPr txBox="1"/>
      </xdr:nvSpPr>
      <xdr:spPr>
        <a:xfrm>
          <a:off x="18421427" y="1111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EED0A36F-304F-4FB6-80B0-3BFAD1C23C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84493E2F-4E32-412D-82DC-B9A9F60A4B0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B35204A3-0FA6-40D1-A168-52E6021216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A0FED182-35BE-4590-B10F-A30023BBE1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B98ABECE-58C5-446F-842B-B5F30647236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DAFD9BBA-53B3-4527-BA3A-3D2ED168C3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B25B9651-42EC-45BD-AF0B-8D52BB2749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C8B79DF1-5BC8-410B-9C4E-F347905369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A8E586A2-118A-4F61-A642-EB45CACDC66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E6A8F38F-9900-4A10-BB6D-07D86427043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8AE68792-419B-42FD-8EA4-3CC110F1ECA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360BE0A2-4673-45AD-8CC2-4BD31E8E7AA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6D2872FB-CA3C-4104-8354-7EE1D7C4F96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3C35D004-1237-4DB6-B7FA-A93275FDA38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9926CC04-C250-4DCD-A787-A76BA93601A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6A3289F8-64BD-4FCB-8D54-0FA23662484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C7AAF83E-8ED5-4C65-837E-C363589CCFB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698319BA-7D7D-4BEE-BBF1-C0732C1DC48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74272CD6-625B-4880-974B-3718757A65A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194931E8-D319-4382-9EEF-DFF9597C541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4FEE2E31-2503-41A5-B5FB-17FCFB6C403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41196091-C8FA-4221-A070-AA9E0EF2A11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EB85AD0C-CCA8-407B-8CD9-FE99E279A79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92537E8C-40C2-4315-A194-157F92A7E6D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67AD127E-D1BB-4545-828F-631131D7D67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5FDE828A-F835-45AC-8341-50BADB44E4A6}"/>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7134B8DB-9175-4191-8DD0-59E8B98F7C3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17CA8060-8BE9-43A0-AD6A-F5CB6F35CB37}"/>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2" name="【児童館】&#10;有形固定資産減価償却率最大値テキスト">
          <a:extLst>
            <a:ext uri="{FF2B5EF4-FFF2-40B4-BE49-F238E27FC236}">
              <a16:creationId xmlns:a16="http://schemas.microsoft.com/office/drawing/2014/main" id="{400215B7-019E-468D-921E-2FB0F968C4BF}"/>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3" name="直線コネクタ 752">
          <a:extLst>
            <a:ext uri="{FF2B5EF4-FFF2-40B4-BE49-F238E27FC236}">
              <a16:creationId xmlns:a16="http://schemas.microsoft.com/office/drawing/2014/main" id="{29570D5D-EC0F-435A-B4A9-AC2D3CF0E359}"/>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86558</xdr:rowOff>
    </xdr:from>
    <xdr:ext cx="405111" cy="259045"/>
    <xdr:sp macro="" textlink="">
      <xdr:nvSpPr>
        <xdr:cNvPr id="754" name="【児童館】&#10;有形固定資産減価償却率平均値テキスト">
          <a:extLst>
            <a:ext uri="{FF2B5EF4-FFF2-40B4-BE49-F238E27FC236}">
              <a16:creationId xmlns:a16="http://schemas.microsoft.com/office/drawing/2014/main" id="{EED66B7D-A427-49B2-876D-22D0A8AF70A5}"/>
            </a:ext>
          </a:extLst>
        </xdr:cNvPr>
        <xdr:cNvSpPr txBox="1"/>
      </xdr:nvSpPr>
      <xdr:spPr>
        <a:xfrm>
          <a:off x="16357600" y="13974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55" name="フローチャート: 判断 754">
          <a:extLst>
            <a:ext uri="{FF2B5EF4-FFF2-40B4-BE49-F238E27FC236}">
              <a16:creationId xmlns:a16="http://schemas.microsoft.com/office/drawing/2014/main" id="{E7F4F99B-4E66-4D13-8E64-8EA6681A8E4B}"/>
            </a:ext>
          </a:extLst>
        </xdr:cNvPr>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56" name="フローチャート: 判断 755">
          <a:extLst>
            <a:ext uri="{FF2B5EF4-FFF2-40B4-BE49-F238E27FC236}">
              <a16:creationId xmlns:a16="http://schemas.microsoft.com/office/drawing/2014/main" id="{19FD2CAC-CABD-44D3-B92F-108A4F831C99}"/>
            </a:ext>
          </a:extLst>
        </xdr:cNvPr>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57" name="フローチャート: 判断 756">
          <a:extLst>
            <a:ext uri="{FF2B5EF4-FFF2-40B4-BE49-F238E27FC236}">
              <a16:creationId xmlns:a16="http://schemas.microsoft.com/office/drawing/2014/main" id="{CF19DFC9-7849-4AE4-9672-2EC10CB830A5}"/>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58" name="フローチャート: 判断 757">
          <a:extLst>
            <a:ext uri="{FF2B5EF4-FFF2-40B4-BE49-F238E27FC236}">
              <a16:creationId xmlns:a16="http://schemas.microsoft.com/office/drawing/2014/main" id="{10E8440A-A286-4E6B-B49E-05E126632163}"/>
            </a:ext>
          </a:extLst>
        </xdr:cNvPr>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59" name="フローチャート: 判断 758">
          <a:extLst>
            <a:ext uri="{FF2B5EF4-FFF2-40B4-BE49-F238E27FC236}">
              <a16:creationId xmlns:a16="http://schemas.microsoft.com/office/drawing/2014/main" id="{27198560-367E-4061-A62B-4CB3059FA16A}"/>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650CD89-C1F5-40F0-AF9F-4728DF5302A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233926D-D2A0-4201-8958-D6BE85430B7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2D2A227-6C72-4343-8C6E-87B0304B4DA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179F238-DA0A-4117-BDF5-7EC393F687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A905EFE-E9F1-4160-A08C-EB69B284225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765" name="楕円 764">
          <a:extLst>
            <a:ext uri="{FF2B5EF4-FFF2-40B4-BE49-F238E27FC236}">
              <a16:creationId xmlns:a16="http://schemas.microsoft.com/office/drawing/2014/main" id="{4F9B2433-4424-41B8-A312-4E2ACC921B47}"/>
            </a:ext>
          </a:extLst>
        </xdr:cNvPr>
        <xdr:cNvSpPr/>
      </xdr:nvSpPr>
      <xdr:spPr>
        <a:xfrm>
          <a:off x="162687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122845</xdr:rowOff>
    </xdr:from>
    <xdr:ext cx="405111" cy="259045"/>
    <xdr:sp macro="" textlink="">
      <xdr:nvSpPr>
        <xdr:cNvPr id="766" name="【児童館】&#10;有形固定資産減価償却率該当値テキスト">
          <a:extLst>
            <a:ext uri="{FF2B5EF4-FFF2-40B4-BE49-F238E27FC236}">
              <a16:creationId xmlns:a16="http://schemas.microsoft.com/office/drawing/2014/main" id="{7840DFB2-B58D-44FC-BFC5-EEC916446925}"/>
            </a:ext>
          </a:extLst>
        </xdr:cNvPr>
        <xdr:cNvSpPr txBox="1"/>
      </xdr:nvSpPr>
      <xdr:spPr>
        <a:xfrm>
          <a:off x="16357600" y="138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50981</xdr:rowOff>
    </xdr:from>
    <xdr:to>
      <xdr:col>81</xdr:col>
      <xdr:colOff>101600</xdr:colOff>
      <xdr:row>81</xdr:row>
      <xdr:rowOff>152581</xdr:rowOff>
    </xdr:to>
    <xdr:sp macro="" textlink="">
      <xdr:nvSpPr>
        <xdr:cNvPr id="767" name="楕円 766">
          <a:extLst>
            <a:ext uri="{FF2B5EF4-FFF2-40B4-BE49-F238E27FC236}">
              <a16:creationId xmlns:a16="http://schemas.microsoft.com/office/drawing/2014/main" id="{48EAA12E-2C2E-4B1E-8D15-2EE5F97EFCE7}"/>
            </a:ext>
          </a:extLst>
        </xdr:cNvPr>
        <xdr:cNvSpPr/>
      </xdr:nvSpPr>
      <xdr:spPr>
        <a:xfrm>
          <a:off x="15430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101781</xdr:rowOff>
    </xdr:from>
    <xdr:to>
      <xdr:col>85</xdr:col>
      <xdr:colOff>127000</xdr:colOff>
      <xdr:row>81</xdr:row>
      <xdr:rowOff>150768</xdr:rowOff>
    </xdr:to>
    <xdr:cxnSp macro="">
      <xdr:nvCxnSpPr>
        <xdr:cNvPr id="768" name="直線コネクタ 767">
          <a:extLst>
            <a:ext uri="{FF2B5EF4-FFF2-40B4-BE49-F238E27FC236}">
              <a16:creationId xmlns:a16="http://schemas.microsoft.com/office/drawing/2014/main" id="{5EC830E2-45B0-44F2-B7D8-DFD67544238D}"/>
            </a:ext>
          </a:extLst>
        </xdr:cNvPr>
        <xdr:cNvCxnSpPr/>
      </xdr:nvCxnSpPr>
      <xdr:spPr>
        <a:xfrm>
          <a:off x="15481300" y="13989231"/>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xdr:rowOff>
    </xdr:from>
    <xdr:to>
      <xdr:col>76</xdr:col>
      <xdr:colOff>165100</xdr:colOff>
      <xdr:row>81</xdr:row>
      <xdr:rowOff>103595</xdr:rowOff>
    </xdr:to>
    <xdr:sp macro="" textlink="">
      <xdr:nvSpPr>
        <xdr:cNvPr id="769" name="楕円 768">
          <a:extLst>
            <a:ext uri="{FF2B5EF4-FFF2-40B4-BE49-F238E27FC236}">
              <a16:creationId xmlns:a16="http://schemas.microsoft.com/office/drawing/2014/main" id="{EB3FFE6D-319A-46D0-944E-FE2B7557188A}"/>
            </a:ext>
          </a:extLst>
        </xdr:cNvPr>
        <xdr:cNvSpPr/>
      </xdr:nvSpPr>
      <xdr:spPr>
        <a:xfrm>
          <a:off x="14541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52795</xdr:rowOff>
    </xdr:from>
    <xdr:to>
      <xdr:col>81</xdr:col>
      <xdr:colOff>50800</xdr:colOff>
      <xdr:row>81</xdr:row>
      <xdr:rowOff>101781</xdr:rowOff>
    </xdr:to>
    <xdr:cxnSp macro="">
      <xdr:nvCxnSpPr>
        <xdr:cNvPr id="770" name="直線コネクタ 769">
          <a:extLst>
            <a:ext uri="{FF2B5EF4-FFF2-40B4-BE49-F238E27FC236}">
              <a16:creationId xmlns:a16="http://schemas.microsoft.com/office/drawing/2014/main" id="{E9A353F3-1614-4958-BFE1-680E6B1FD498}"/>
            </a:ext>
          </a:extLst>
        </xdr:cNvPr>
        <xdr:cNvCxnSpPr/>
      </xdr:nvCxnSpPr>
      <xdr:spPr>
        <a:xfrm>
          <a:off x="14592300" y="1394024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124461</xdr:rowOff>
    </xdr:from>
    <xdr:to>
      <xdr:col>72</xdr:col>
      <xdr:colOff>38100</xdr:colOff>
      <xdr:row>81</xdr:row>
      <xdr:rowOff>54611</xdr:rowOff>
    </xdr:to>
    <xdr:sp macro="" textlink="">
      <xdr:nvSpPr>
        <xdr:cNvPr id="771" name="楕円 770">
          <a:extLst>
            <a:ext uri="{FF2B5EF4-FFF2-40B4-BE49-F238E27FC236}">
              <a16:creationId xmlns:a16="http://schemas.microsoft.com/office/drawing/2014/main" id="{7A16CCFE-EBBF-4BB0-B6C3-CA83F2E59EC8}"/>
            </a:ext>
          </a:extLst>
        </xdr:cNvPr>
        <xdr:cNvSpPr/>
      </xdr:nvSpPr>
      <xdr:spPr>
        <a:xfrm>
          <a:off x="1365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3811</xdr:rowOff>
    </xdr:from>
    <xdr:to>
      <xdr:col>76</xdr:col>
      <xdr:colOff>114300</xdr:colOff>
      <xdr:row>81</xdr:row>
      <xdr:rowOff>52795</xdr:rowOff>
    </xdr:to>
    <xdr:cxnSp macro="">
      <xdr:nvCxnSpPr>
        <xdr:cNvPr id="772" name="直線コネクタ 771">
          <a:extLst>
            <a:ext uri="{FF2B5EF4-FFF2-40B4-BE49-F238E27FC236}">
              <a16:creationId xmlns:a16="http://schemas.microsoft.com/office/drawing/2014/main" id="{F62D2EC7-1C1B-4ECD-B945-FA728E2A69AD}"/>
            </a:ext>
          </a:extLst>
        </xdr:cNvPr>
        <xdr:cNvCxnSpPr/>
      </xdr:nvCxnSpPr>
      <xdr:spPr>
        <a:xfrm>
          <a:off x="13703300" y="1389126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75474</xdr:rowOff>
    </xdr:from>
    <xdr:to>
      <xdr:col>67</xdr:col>
      <xdr:colOff>101600</xdr:colOff>
      <xdr:row>81</xdr:row>
      <xdr:rowOff>5624</xdr:rowOff>
    </xdr:to>
    <xdr:sp macro="" textlink="">
      <xdr:nvSpPr>
        <xdr:cNvPr id="773" name="楕円 772">
          <a:extLst>
            <a:ext uri="{FF2B5EF4-FFF2-40B4-BE49-F238E27FC236}">
              <a16:creationId xmlns:a16="http://schemas.microsoft.com/office/drawing/2014/main" id="{CD3E1098-DDD9-4665-9E79-4C17EBFAD192}"/>
            </a:ext>
          </a:extLst>
        </xdr:cNvPr>
        <xdr:cNvSpPr/>
      </xdr:nvSpPr>
      <xdr:spPr>
        <a:xfrm>
          <a:off x="12763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126274</xdr:rowOff>
    </xdr:from>
    <xdr:to>
      <xdr:col>71</xdr:col>
      <xdr:colOff>177800</xdr:colOff>
      <xdr:row>81</xdr:row>
      <xdr:rowOff>3811</xdr:rowOff>
    </xdr:to>
    <xdr:cxnSp macro="">
      <xdr:nvCxnSpPr>
        <xdr:cNvPr id="774" name="直線コネクタ 773">
          <a:extLst>
            <a:ext uri="{FF2B5EF4-FFF2-40B4-BE49-F238E27FC236}">
              <a16:creationId xmlns:a16="http://schemas.microsoft.com/office/drawing/2014/main" id="{5D8C711A-4A0A-4C59-8BB8-CD402F8F322B}"/>
            </a:ext>
          </a:extLst>
        </xdr:cNvPr>
        <xdr:cNvCxnSpPr/>
      </xdr:nvCxnSpPr>
      <xdr:spPr>
        <a:xfrm>
          <a:off x="12814300" y="13842274"/>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169834</xdr:rowOff>
    </xdr:from>
    <xdr:ext cx="405111" cy="259045"/>
    <xdr:sp macro="" textlink="">
      <xdr:nvSpPr>
        <xdr:cNvPr id="775" name="n_1aveValue【児童館】&#10;有形固定資産減価償却率">
          <a:extLst>
            <a:ext uri="{FF2B5EF4-FFF2-40B4-BE49-F238E27FC236}">
              <a16:creationId xmlns:a16="http://schemas.microsoft.com/office/drawing/2014/main" id="{89959924-395C-42D0-A53A-97179D5D7A56}"/>
            </a:ext>
          </a:extLst>
        </xdr:cNvPr>
        <xdr:cNvSpPr txBox="1"/>
      </xdr:nvSpPr>
      <xdr:spPr>
        <a:xfrm>
          <a:off x="15266044"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4915</xdr:rowOff>
    </xdr:from>
    <xdr:ext cx="405111" cy="259045"/>
    <xdr:sp macro="" textlink="">
      <xdr:nvSpPr>
        <xdr:cNvPr id="776" name="n_2aveValue【児童館】&#10;有形固定資産減価償却率">
          <a:extLst>
            <a:ext uri="{FF2B5EF4-FFF2-40B4-BE49-F238E27FC236}">
              <a16:creationId xmlns:a16="http://schemas.microsoft.com/office/drawing/2014/main" id="{4A01CBEA-8732-4F4A-AA00-DF5D3792CA34}"/>
            </a:ext>
          </a:extLst>
        </xdr:cNvPr>
        <xdr:cNvSpPr txBox="1"/>
      </xdr:nvSpPr>
      <xdr:spPr>
        <a:xfrm>
          <a:off x="1438974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145341</xdr:rowOff>
    </xdr:from>
    <xdr:ext cx="405111" cy="259045"/>
    <xdr:sp macro="" textlink="">
      <xdr:nvSpPr>
        <xdr:cNvPr id="777" name="n_3aveValue【児童館】&#10;有形固定資産減価償却率">
          <a:extLst>
            <a:ext uri="{FF2B5EF4-FFF2-40B4-BE49-F238E27FC236}">
              <a16:creationId xmlns:a16="http://schemas.microsoft.com/office/drawing/2014/main" id="{4255FAD6-C496-4818-8396-16A0A9C988B5}"/>
            </a:ext>
          </a:extLst>
        </xdr:cNvPr>
        <xdr:cNvSpPr txBox="1"/>
      </xdr:nvSpPr>
      <xdr:spPr>
        <a:xfrm>
          <a:off x="135007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70229</xdr:rowOff>
    </xdr:from>
    <xdr:ext cx="405111" cy="259045"/>
    <xdr:sp macro="" textlink="">
      <xdr:nvSpPr>
        <xdr:cNvPr id="778" name="n_4aveValue【児童館】&#10;有形固定資産減価償却率">
          <a:extLst>
            <a:ext uri="{FF2B5EF4-FFF2-40B4-BE49-F238E27FC236}">
              <a16:creationId xmlns:a16="http://schemas.microsoft.com/office/drawing/2014/main" id="{4879BA87-F769-4303-AF4E-5DA56CB1FF1A}"/>
            </a:ext>
          </a:extLst>
        </xdr:cNvPr>
        <xdr:cNvSpPr txBox="1"/>
      </xdr:nvSpPr>
      <xdr:spPr>
        <a:xfrm>
          <a:off x="12611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169108</xdr:rowOff>
    </xdr:from>
    <xdr:ext cx="405111" cy="259045"/>
    <xdr:sp macro="" textlink="">
      <xdr:nvSpPr>
        <xdr:cNvPr id="779" name="n_1mainValue【児童館】&#10;有形固定資産減価償却率">
          <a:extLst>
            <a:ext uri="{FF2B5EF4-FFF2-40B4-BE49-F238E27FC236}">
              <a16:creationId xmlns:a16="http://schemas.microsoft.com/office/drawing/2014/main" id="{2F14FBD2-D142-45F3-BAC8-BFB6925DC94A}"/>
            </a:ext>
          </a:extLst>
        </xdr:cNvPr>
        <xdr:cNvSpPr txBox="1"/>
      </xdr:nvSpPr>
      <xdr:spPr>
        <a:xfrm>
          <a:off x="152660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780" name="n_2mainValue【児童館】&#10;有形固定資産減価償却率">
          <a:extLst>
            <a:ext uri="{FF2B5EF4-FFF2-40B4-BE49-F238E27FC236}">
              <a16:creationId xmlns:a16="http://schemas.microsoft.com/office/drawing/2014/main" id="{3E86A6AE-B2BE-4ABC-941F-A48939FBE950}"/>
            </a:ext>
          </a:extLst>
        </xdr:cNvPr>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781" name="n_3mainValue【児童館】&#10;有形固定資産減価償却率">
          <a:extLst>
            <a:ext uri="{FF2B5EF4-FFF2-40B4-BE49-F238E27FC236}">
              <a16:creationId xmlns:a16="http://schemas.microsoft.com/office/drawing/2014/main" id="{D013493D-993A-485C-8B9D-CEEE48C89CD6}"/>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22151</xdr:rowOff>
    </xdr:from>
    <xdr:ext cx="405111" cy="259045"/>
    <xdr:sp macro="" textlink="">
      <xdr:nvSpPr>
        <xdr:cNvPr id="782" name="n_4mainValue【児童館】&#10;有形固定資産減価償却率">
          <a:extLst>
            <a:ext uri="{FF2B5EF4-FFF2-40B4-BE49-F238E27FC236}">
              <a16:creationId xmlns:a16="http://schemas.microsoft.com/office/drawing/2014/main" id="{373A4F89-B767-46C3-9116-2C66F4DD838B}"/>
            </a:ext>
          </a:extLst>
        </xdr:cNvPr>
        <xdr:cNvSpPr txBox="1"/>
      </xdr:nvSpPr>
      <xdr:spPr>
        <a:xfrm>
          <a:off x="12611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CCCC8496-64D1-4215-A5B1-D837F96E74D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A516A4B7-9891-48E3-9497-CE45F593601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144C0088-2133-432B-B9B4-2F3B873A77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5C31B3F1-96B0-41CF-8302-9FB14A3E659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8B3D7C33-EE7F-4175-A861-673D013241D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270C1F23-4317-41F1-A8A3-966E06FCF2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D1B87C64-315B-4AE8-9D79-DD5BFDCBE39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51171E98-903C-48DD-97A6-DE17186F2B4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3961F44C-3D9D-4D64-8C04-5A19560A3DD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8D838EE6-2A65-4639-9285-26285C9F2BB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D84BA0ED-F4CE-463F-9697-F16190B1E1C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BFAC3F24-39EC-485F-89F6-E42A0AD98DD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C75181EC-1711-47FE-9A49-BCFE91B068E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39311BB0-5977-4AC5-91BF-EC68593FB29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6738B90C-0057-4A14-865F-96086D68C1A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1EC34052-DEF8-4B28-973A-F2879656CB7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1DD01E55-370C-4D27-BB4C-EDF4FC5B688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08790CB1-4A81-498F-86C6-3706A8B42F1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6812A24F-B251-4FFF-B221-C3446FA690B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F59762C5-1041-438C-AB26-FC4A2DBCF2F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F8F14323-16AA-4F4B-8A79-E160A10144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04" name="直線コネクタ 803">
          <a:extLst>
            <a:ext uri="{FF2B5EF4-FFF2-40B4-BE49-F238E27FC236}">
              <a16:creationId xmlns:a16="http://schemas.microsoft.com/office/drawing/2014/main" id="{091983AB-C80B-4112-B439-2770FD14B905}"/>
            </a:ext>
          </a:extLst>
        </xdr:cNvPr>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5" name="【児童館】&#10;一人当たり面積最小値テキスト">
          <a:extLst>
            <a:ext uri="{FF2B5EF4-FFF2-40B4-BE49-F238E27FC236}">
              <a16:creationId xmlns:a16="http://schemas.microsoft.com/office/drawing/2014/main" id="{71D1B866-6763-437D-98CB-5CD0723C98CD}"/>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6" name="直線コネクタ 805">
          <a:extLst>
            <a:ext uri="{FF2B5EF4-FFF2-40B4-BE49-F238E27FC236}">
              <a16:creationId xmlns:a16="http://schemas.microsoft.com/office/drawing/2014/main" id="{41BC21DA-7323-4A35-A5E3-60228399F32E}"/>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7" name="【児童館】&#10;一人当たり面積最大値テキスト">
          <a:extLst>
            <a:ext uri="{FF2B5EF4-FFF2-40B4-BE49-F238E27FC236}">
              <a16:creationId xmlns:a16="http://schemas.microsoft.com/office/drawing/2014/main" id="{4CC8717A-D985-4449-AE6F-A68CA51F3592}"/>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8" name="直線コネクタ 807">
          <a:extLst>
            <a:ext uri="{FF2B5EF4-FFF2-40B4-BE49-F238E27FC236}">
              <a16:creationId xmlns:a16="http://schemas.microsoft.com/office/drawing/2014/main" id="{A05A0FCC-56EC-49A3-812C-463CB22CC087}"/>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09" name="【児童館】&#10;一人当たり面積平均値テキスト">
          <a:extLst>
            <a:ext uri="{FF2B5EF4-FFF2-40B4-BE49-F238E27FC236}">
              <a16:creationId xmlns:a16="http://schemas.microsoft.com/office/drawing/2014/main" id="{AF136070-85CA-4549-99CB-36F2576A6D98}"/>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0" name="フローチャート: 判断 809">
          <a:extLst>
            <a:ext uri="{FF2B5EF4-FFF2-40B4-BE49-F238E27FC236}">
              <a16:creationId xmlns:a16="http://schemas.microsoft.com/office/drawing/2014/main" id="{0AC81E0E-CBDE-4240-94B5-5E461F6D1093}"/>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1" name="フローチャート: 判断 810">
          <a:extLst>
            <a:ext uri="{FF2B5EF4-FFF2-40B4-BE49-F238E27FC236}">
              <a16:creationId xmlns:a16="http://schemas.microsoft.com/office/drawing/2014/main" id="{477F430A-327E-4628-A933-8257F8CB0DAC}"/>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2" name="フローチャート: 判断 811">
          <a:extLst>
            <a:ext uri="{FF2B5EF4-FFF2-40B4-BE49-F238E27FC236}">
              <a16:creationId xmlns:a16="http://schemas.microsoft.com/office/drawing/2014/main" id="{37BE6E8A-388E-462A-8234-23FE0FA60F4F}"/>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3" name="フローチャート: 判断 812">
          <a:extLst>
            <a:ext uri="{FF2B5EF4-FFF2-40B4-BE49-F238E27FC236}">
              <a16:creationId xmlns:a16="http://schemas.microsoft.com/office/drawing/2014/main" id="{5E19A19F-F155-420F-9B51-10B19D3F90BB}"/>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4" name="フローチャート: 判断 813">
          <a:extLst>
            <a:ext uri="{FF2B5EF4-FFF2-40B4-BE49-F238E27FC236}">
              <a16:creationId xmlns:a16="http://schemas.microsoft.com/office/drawing/2014/main" id="{96391D6B-B2E0-4714-8D88-2245653FBA3A}"/>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59AC6E5-B520-4321-A058-D2CEC74EDC6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88F1601-E1C9-4A1E-8209-A9E2FC0B3E2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F456869-494F-4E0F-9E24-A2F41FC7FEB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BFADC10-673A-4EAC-AF09-65C30B5A26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9179D88-6769-47ED-805D-7EC700B7F6F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0" name="楕円 819">
          <a:extLst>
            <a:ext uri="{FF2B5EF4-FFF2-40B4-BE49-F238E27FC236}">
              <a16:creationId xmlns:a16="http://schemas.microsoft.com/office/drawing/2014/main" id="{22E74714-71C5-4790-87E2-05B512ACF2EF}"/>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821" name="【児童館】&#10;一人当たり面積該当値テキスト">
          <a:extLst>
            <a:ext uri="{FF2B5EF4-FFF2-40B4-BE49-F238E27FC236}">
              <a16:creationId xmlns:a16="http://schemas.microsoft.com/office/drawing/2014/main" id="{B3AEA5E8-F88C-455B-87CA-ABB01937967C}"/>
            </a:ext>
          </a:extLst>
        </xdr:cNvPr>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2" name="楕円 821">
          <a:extLst>
            <a:ext uri="{FF2B5EF4-FFF2-40B4-BE49-F238E27FC236}">
              <a16:creationId xmlns:a16="http://schemas.microsoft.com/office/drawing/2014/main" id="{EA7D3FC0-3340-491D-A756-64198581501D}"/>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3" name="直線コネクタ 822">
          <a:extLst>
            <a:ext uri="{FF2B5EF4-FFF2-40B4-BE49-F238E27FC236}">
              <a16:creationId xmlns:a16="http://schemas.microsoft.com/office/drawing/2014/main" id="{34092287-5A54-4EA5-8243-C9252E51E0C3}"/>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4" name="楕円 823">
          <a:extLst>
            <a:ext uri="{FF2B5EF4-FFF2-40B4-BE49-F238E27FC236}">
              <a16:creationId xmlns:a16="http://schemas.microsoft.com/office/drawing/2014/main" id="{FA96AF3F-D2D8-428B-A2DB-EDAF2C2C42FF}"/>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25" name="直線コネクタ 824">
          <a:extLst>
            <a:ext uri="{FF2B5EF4-FFF2-40B4-BE49-F238E27FC236}">
              <a16:creationId xmlns:a16="http://schemas.microsoft.com/office/drawing/2014/main" id="{CD490195-58F6-45D4-9E7B-9DDF52054423}"/>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6" name="楕円 825">
          <a:extLst>
            <a:ext uri="{FF2B5EF4-FFF2-40B4-BE49-F238E27FC236}">
              <a16:creationId xmlns:a16="http://schemas.microsoft.com/office/drawing/2014/main" id="{827E51BD-430F-49AC-904C-704A888170DB}"/>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27" name="直線コネクタ 826">
          <a:extLst>
            <a:ext uri="{FF2B5EF4-FFF2-40B4-BE49-F238E27FC236}">
              <a16:creationId xmlns:a16="http://schemas.microsoft.com/office/drawing/2014/main" id="{3F902ADA-6F1F-48A3-BB08-AE65DA1E1A15}"/>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28" name="楕円 827">
          <a:extLst>
            <a:ext uri="{FF2B5EF4-FFF2-40B4-BE49-F238E27FC236}">
              <a16:creationId xmlns:a16="http://schemas.microsoft.com/office/drawing/2014/main" id="{DE93FA1C-C253-4DF7-B609-8DADEB332919}"/>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29" name="直線コネクタ 828">
          <a:extLst>
            <a:ext uri="{FF2B5EF4-FFF2-40B4-BE49-F238E27FC236}">
              <a16:creationId xmlns:a16="http://schemas.microsoft.com/office/drawing/2014/main" id="{C5258CFD-CD6A-41A3-A4F0-5CC3D4EB1D51}"/>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30" name="n_1aveValue【児童館】&#10;一人当たり面積">
          <a:extLst>
            <a:ext uri="{FF2B5EF4-FFF2-40B4-BE49-F238E27FC236}">
              <a16:creationId xmlns:a16="http://schemas.microsoft.com/office/drawing/2014/main" id="{B086C154-2415-4C1F-8A48-0920748D7163}"/>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1" name="n_2aveValue【児童館】&#10;一人当たり面積">
          <a:extLst>
            <a:ext uri="{FF2B5EF4-FFF2-40B4-BE49-F238E27FC236}">
              <a16:creationId xmlns:a16="http://schemas.microsoft.com/office/drawing/2014/main" id="{9C1FCAB5-648E-4447-B662-579DC354FBBB}"/>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2" name="n_3aveValue【児童館】&#10;一人当たり面積">
          <a:extLst>
            <a:ext uri="{FF2B5EF4-FFF2-40B4-BE49-F238E27FC236}">
              <a16:creationId xmlns:a16="http://schemas.microsoft.com/office/drawing/2014/main" id="{2211A7DE-AE03-43F5-ABB1-4A9EBAC00BE7}"/>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3" name="n_4aveValue【児童館】&#10;一人当たり面積">
          <a:extLst>
            <a:ext uri="{FF2B5EF4-FFF2-40B4-BE49-F238E27FC236}">
              <a16:creationId xmlns:a16="http://schemas.microsoft.com/office/drawing/2014/main" id="{95E19C41-86F1-49D1-990F-941F5F88690F}"/>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4" name="n_1mainValue【児童館】&#10;一人当たり面積">
          <a:extLst>
            <a:ext uri="{FF2B5EF4-FFF2-40B4-BE49-F238E27FC236}">
              <a16:creationId xmlns:a16="http://schemas.microsoft.com/office/drawing/2014/main" id="{F705E026-D6C4-48C2-8E4E-AD3F6EC476BA}"/>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5" name="n_2mainValue【児童館】&#10;一人当たり面積">
          <a:extLst>
            <a:ext uri="{FF2B5EF4-FFF2-40B4-BE49-F238E27FC236}">
              <a16:creationId xmlns:a16="http://schemas.microsoft.com/office/drawing/2014/main" id="{51616A0E-D088-4ADE-87A3-F88D857B484C}"/>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36" name="n_3mainValue【児童館】&#10;一人当たり面積">
          <a:extLst>
            <a:ext uri="{FF2B5EF4-FFF2-40B4-BE49-F238E27FC236}">
              <a16:creationId xmlns:a16="http://schemas.microsoft.com/office/drawing/2014/main" id="{09430815-E88B-4ED9-B511-77C6BCB4FDB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37" name="n_4mainValue【児童館】&#10;一人当たり面積">
          <a:extLst>
            <a:ext uri="{FF2B5EF4-FFF2-40B4-BE49-F238E27FC236}">
              <a16:creationId xmlns:a16="http://schemas.microsoft.com/office/drawing/2014/main" id="{8050801A-086B-481A-A435-286BB0D6CE3E}"/>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D320C3C7-3FBD-4C59-949F-C125B6D997D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58245C57-C548-4364-84DE-B4775AFB55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961A6703-3FD5-426C-AA4C-BC73D9BF0F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3D8346A8-EE95-4A6F-A7C5-8DFF5D1A898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38D120BE-BCAA-406D-8141-50EB8EA2214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4B2F8447-E960-462A-8520-193DF917168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AA6BFFB5-5CD4-444E-86F1-4CDA4163450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B0F6C5EA-2381-4745-8DF6-CAB3944BEFA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9E3491E-E4B8-40E3-AEDB-15ED8B6AB62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17FA55CC-4154-461A-B348-42FA1918E6C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36C19A93-E634-47D2-B778-4979AD67FB3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49" name="直線コネクタ 848">
          <a:extLst>
            <a:ext uri="{FF2B5EF4-FFF2-40B4-BE49-F238E27FC236}">
              <a16:creationId xmlns:a16="http://schemas.microsoft.com/office/drawing/2014/main" id="{9CC11E6F-2078-45AE-A8A0-2C5ACD8E65D6}"/>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0" name="テキスト ボックス 849">
          <a:extLst>
            <a:ext uri="{FF2B5EF4-FFF2-40B4-BE49-F238E27FC236}">
              <a16:creationId xmlns:a16="http://schemas.microsoft.com/office/drawing/2014/main" id="{1367D40D-0059-4E0B-B8A5-14957630BCA7}"/>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1" name="直線コネクタ 850">
          <a:extLst>
            <a:ext uri="{FF2B5EF4-FFF2-40B4-BE49-F238E27FC236}">
              <a16:creationId xmlns:a16="http://schemas.microsoft.com/office/drawing/2014/main" id="{1645DC44-BC27-40A6-9AA4-85998A6A7642}"/>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2" name="テキスト ボックス 851">
          <a:extLst>
            <a:ext uri="{FF2B5EF4-FFF2-40B4-BE49-F238E27FC236}">
              <a16:creationId xmlns:a16="http://schemas.microsoft.com/office/drawing/2014/main" id="{D308DE67-F0EC-4047-B201-27F5B0A8FEAE}"/>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3" name="直線コネクタ 852">
          <a:extLst>
            <a:ext uri="{FF2B5EF4-FFF2-40B4-BE49-F238E27FC236}">
              <a16:creationId xmlns:a16="http://schemas.microsoft.com/office/drawing/2014/main" id="{BAE108B4-F6D4-4130-BEC3-41412A97C7AE}"/>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54" name="テキスト ボックス 853">
          <a:extLst>
            <a:ext uri="{FF2B5EF4-FFF2-40B4-BE49-F238E27FC236}">
              <a16:creationId xmlns:a16="http://schemas.microsoft.com/office/drawing/2014/main" id="{70CDC385-74AA-4A04-8541-862EBC0C55F8}"/>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0DED52A4-44F4-49E1-A8E2-0B579879A9E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BBAEBFAE-F4AB-48ED-8284-BE500DBA02E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57" name="直線コネクタ 856">
          <a:extLst>
            <a:ext uri="{FF2B5EF4-FFF2-40B4-BE49-F238E27FC236}">
              <a16:creationId xmlns:a16="http://schemas.microsoft.com/office/drawing/2014/main" id="{49FBA4EB-4442-44FA-87FA-5275BE6F31B0}"/>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58" name="テキスト ボックス 857">
          <a:extLst>
            <a:ext uri="{FF2B5EF4-FFF2-40B4-BE49-F238E27FC236}">
              <a16:creationId xmlns:a16="http://schemas.microsoft.com/office/drawing/2014/main" id="{7D5A8332-4BA3-4E0A-80E9-7063A7DA4308}"/>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59" name="直線コネクタ 858">
          <a:extLst>
            <a:ext uri="{FF2B5EF4-FFF2-40B4-BE49-F238E27FC236}">
              <a16:creationId xmlns:a16="http://schemas.microsoft.com/office/drawing/2014/main" id="{B3EA6600-CB6D-4957-A353-52C7FD0B6040}"/>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0" name="テキスト ボックス 859">
          <a:extLst>
            <a:ext uri="{FF2B5EF4-FFF2-40B4-BE49-F238E27FC236}">
              <a16:creationId xmlns:a16="http://schemas.microsoft.com/office/drawing/2014/main" id="{1BACB575-D02F-481E-BEA9-0680F3395CCC}"/>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1" name="直線コネクタ 860">
          <a:extLst>
            <a:ext uri="{FF2B5EF4-FFF2-40B4-BE49-F238E27FC236}">
              <a16:creationId xmlns:a16="http://schemas.microsoft.com/office/drawing/2014/main" id="{0C5ED87A-F246-4EB1-89C2-D302A4ED1969}"/>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2" name="テキスト ボックス 861">
          <a:extLst>
            <a:ext uri="{FF2B5EF4-FFF2-40B4-BE49-F238E27FC236}">
              <a16:creationId xmlns:a16="http://schemas.microsoft.com/office/drawing/2014/main" id="{89132393-7BDA-4F39-84EE-0C36946B0430}"/>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C029AD70-EB1D-4811-827F-0C29EC74972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4" name="テキスト ボックス 863">
          <a:extLst>
            <a:ext uri="{FF2B5EF4-FFF2-40B4-BE49-F238E27FC236}">
              <a16:creationId xmlns:a16="http://schemas.microsoft.com/office/drawing/2014/main" id="{BFCD7BB1-BB0C-4C63-988E-BDD50BEDD6A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a:extLst>
            <a:ext uri="{FF2B5EF4-FFF2-40B4-BE49-F238E27FC236}">
              <a16:creationId xmlns:a16="http://schemas.microsoft.com/office/drawing/2014/main" id="{F6A88F35-2ACA-4AA4-979B-EC8B0677B5E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66" name="直線コネクタ 865">
          <a:extLst>
            <a:ext uri="{FF2B5EF4-FFF2-40B4-BE49-F238E27FC236}">
              <a16:creationId xmlns:a16="http://schemas.microsoft.com/office/drawing/2014/main" id="{7216EFE1-5F3B-415B-9B5E-9D72843056EA}"/>
            </a:ext>
          </a:extLst>
        </xdr:cNvPr>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867" name="【公民館】&#10;有形固定資産減価償却率最小値テキスト">
          <a:extLst>
            <a:ext uri="{FF2B5EF4-FFF2-40B4-BE49-F238E27FC236}">
              <a16:creationId xmlns:a16="http://schemas.microsoft.com/office/drawing/2014/main" id="{D9541D5C-98B2-4FF6-B545-85F3C2451DDC}"/>
            </a:ext>
          </a:extLst>
        </xdr:cNvPr>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68" name="直線コネクタ 867">
          <a:extLst>
            <a:ext uri="{FF2B5EF4-FFF2-40B4-BE49-F238E27FC236}">
              <a16:creationId xmlns:a16="http://schemas.microsoft.com/office/drawing/2014/main" id="{66314B71-01AB-4349-BEDD-E9C4E4E51B2C}"/>
            </a:ext>
          </a:extLst>
        </xdr:cNvPr>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869" name="【公民館】&#10;有形固定資産減価償却率最大値テキスト">
          <a:extLst>
            <a:ext uri="{FF2B5EF4-FFF2-40B4-BE49-F238E27FC236}">
              <a16:creationId xmlns:a16="http://schemas.microsoft.com/office/drawing/2014/main" id="{43F26E28-DFCE-45CD-ADCB-C057BFDE202D}"/>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0" name="直線コネクタ 869">
          <a:extLst>
            <a:ext uri="{FF2B5EF4-FFF2-40B4-BE49-F238E27FC236}">
              <a16:creationId xmlns:a16="http://schemas.microsoft.com/office/drawing/2014/main" id="{473B856B-47B1-4A6E-AD33-382D808B0DE6}"/>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115270</xdr:rowOff>
    </xdr:from>
    <xdr:ext cx="405111" cy="259045"/>
    <xdr:sp macro="" textlink="">
      <xdr:nvSpPr>
        <xdr:cNvPr id="871" name="【公民館】&#10;有形固定資産減価償却率平均値テキスト">
          <a:extLst>
            <a:ext uri="{FF2B5EF4-FFF2-40B4-BE49-F238E27FC236}">
              <a16:creationId xmlns:a16="http://schemas.microsoft.com/office/drawing/2014/main" id="{30580E36-BA54-4AE7-9EF6-06B7567AFDE8}"/>
            </a:ext>
          </a:extLst>
        </xdr:cNvPr>
        <xdr:cNvSpPr txBox="1"/>
      </xdr:nvSpPr>
      <xdr:spPr>
        <a:xfrm>
          <a:off x="16357600" y="17946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872" name="フローチャート: 判断 871">
          <a:extLst>
            <a:ext uri="{FF2B5EF4-FFF2-40B4-BE49-F238E27FC236}">
              <a16:creationId xmlns:a16="http://schemas.microsoft.com/office/drawing/2014/main" id="{592C449F-A67B-44CA-96F2-453112E666C9}"/>
            </a:ext>
          </a:extLst>
        </xdr:cNvPr>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873" name="フローチャート: 判断 872">
          <a:extLst>
            <a:ext uri="{FF2B5EF4-FFF2-40B4-BE49-F238E27FC236}">
              <a16:creationId xmlns:a16="http://schemas.microsoft.com/office/drawing/2014/main" id="{5CAF958E-3939-4DBB-A200-DF5CD6B44C38}"/>
            </a:ext>
          </a:extLst>
        </xdr:cNvPr>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874" name="フローチャート: 判断 873">
          <a:extLst>
            <a:ext uri="{FF2B5EF4-FFF2-40B4-BE49-F238E27FC236}">
              <a16:creationId xmlns:a16="http://schemas.microsoft.com/office/drawing/2014/main" id="{94FCE2AD-9022-49EA-BB6A-23276310707C}"/>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75" name="フローチャート: 判断 874">
          <a:extLst>
            <a:ext uri="{FF2B5EF4-FFF2-40B4-BE49-F238E27FC236}">
              <a16:creationId xmlns:a16="http://schemas.microsoft.com/office/drawing/2014/main" id="{0744ABF0-4A76-43AA-A23B-354977FCF6AF}"/>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876" name="フローチャート: 判断 875">
          <a:extLst>
            <a:ext uri="{FF2B5EF4-FFF2-40B4-BE49-F238E27FC236}">
              <a16:creationId xmlns:a16="http://schemas.microsoft.com/office/drawing/2014/main" id="{B9B0092A-9248-4664-BDDE-26BAD12C13FC}"/>
            </a:ext>
          </a:extLst>
        </xdr:cNvPr>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73B61AF-B070-413C-AB68-71C173F6EC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25E911C-0C58-45E5-8851-F9185A00CD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4F5CE91-F02F-492E-B8A7-767DE8500CF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6D90D28B-CD09-410E-A371-E8746F0E03B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1E3C73A-12B7-418D-9256-D1E56661779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133986</xdr:rowOff>
    </xdr:from>
    <xdr:to>
      <xdr:col>85</xdr:col>
      <xdr:colOff>177800</xdr:colOff>
      <xdr:row>102</xdr:row>
      <xdr:rowOff>64136</xdr:rowOff>
    </xdr:to>
    <xdr:sp macro="" textlink="">
      <xdr:nvSpPr>
        <xdr:cNvPr id="882" name="楕円 881">
          <a:extLst>
            <a:ext uri="{FF2B5EF4-FFF2-40B4-BE49-F238E27FC236}">
              <a16:creationId xmlns:a16="http://schemas.microsoft.com/office/drawing/2014/main" id="{A23E08E1-7DF6-48EB-9683-B1166B39258A}"/>
            </a:ext>
          </a:extLst>
        </xdr:cNvPr>
        <xdr:cNvSpPr/>
      </xdr:nvSpPr>
      <xdr:spPr>
        <a:xfrm>
          <a:off x="162687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156863</xdr:rowOff>
    </xdr:from>
    <xdr:ext cx="405111" cy="259045"/>
    <xdr:sp macro="" textlink="">
      <xdr:nvSpPr>
        <xdr:cNvPr id="883" name="【公民館】&#10;有形固定資産減価償却率該当値テキスト">
          <a:extLst>
            <a:ext uri="{FF2B5EF4-FFF2-40B4-BE49-F238E27FC236}">
              <a16:creationId xmlns:a16="http://schemas.microsoft.com/office/drawing/2014/main" id="{D7781BFC-36BF-4662-8CB0-DADF88191965}"/>
            </a:ext>
          </a:extLst>
        </xdr:cNvPr>
        <xdr:cNvSpPr txBox="1"/>
      </xdr:nvSpPr>
      <xdr:spPr>
        <a:xfrm>
          <a:off x="16357600" y="1730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59689</xdr:rowOff>
    </xdr:from>
    <xdr:to>
      <xdr:col>81</xdr:col>
      <xdr:colOff>101600</xdr:colOff>
      <xdr:row>101</xdr:row>
      <xdr:rowOff>161289</xdr:rowOff>
    </xdr:to>
    <xdr:sp macro="" textlink="">
      <xdr:nvSpPr>
        <xdr:cNvPr id="884" name="楕円 883">
          <a:extLst>
            <a:ext uri="{FF2B5EF4-FFF2-40B4-BE49-F238E27FC236}">
              <a16:creationId xmlns:a16="http://schemas.microsoft.com/office/drawing/2014/main" id="{E810C72E-DA8C-4714-9AE9-2C3DAC3274EB}"/>
            </a:ext>
          </a:extLst>
        </xdr:cNvPr>
        <xdr:cNvSpPr/>
      </xdr:nvSpPr>
      <xdr:spPr>
        <a:xfrm>
          <a:off x="15430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110489</xdr:rowOff>
    </xdr:from>
    <xdr:to>
      <xdr:col>85</xdr:col>
      <xdr:colOff>127000</xdr:colOff>
      <xdr:row>102</xdr:row>
      <xdr:rowOff>13336</xdr:rowOff>
    </xdr:to>
    <xdr:cxnSp macro="">
      <xdr:nvCxnSpPr>
        <xdr:cNvPr id="885" name="直線コネクタ 884">
          <a:extLst>
            <a:ext uri="{FF2B5EF4-FFF2-40B4-BE49-F238E27FC236}">
              <a16:creationId xmlns:a16="http://schemas.microsoft.com/office/drawing/2014/main" id="{2187EF73-20C7-4D2D-9363-25B469C5E631}"/>
            </a:ext>
          </a:extLst>
        </xdr:cNvPr>
        <xdr:cNvCxnSpPr/>
      </xdr:nvCxnSpPr>
      <xdr:spPr>
        <a:xfrm>
          <a:off x="15481300" y="17426939"/>
          <a:ext cx="8382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151130</xdr:rowOff>
    </xdr:from>
    <xdr:to>
      <xdr:col>76</xdr:col>
      <xdr:colOff>165100</xdr:colOff>
      <xdr:row>101</xdr:row>
      <xdr:rowOff>81280</xdr:rowOff>
    </xdr:to>
    <xdr:sp macro="" textlink="">
      <xdr:nvSpPr>
        <xdr:cNvPr id="886" name="楕円 885">
          <a:extLst>
            <a:ext uri="{FF2B5EF4-FFF2-40B4-BE49-F238E27FC236}">
              <a16:creationId xmlns:a16="http://schemas.microsoft.com/office/drawing/2014/main" id="{F5D85B2E-7DD4-4435-B9FE-C942360165E0}"/>
            </a:ext>
          </a:extLst>
        </xdr:cNvPr>
        <xdr:cNvSpPr/>
      </xdr:nvSpPr>
      <xdr:spPr>
        <a:xfrm>
          <a:off x="14541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30480</xdr:rowOff>
    </xdr:from>
    <xdr:to>
      <xdr:col>81</xdr:col>
      <xdr:colOff>50800</xdr:colOff>
      <xdr:row>101</xdr:row>
      <xdr:rowOff>110489</xdr:rowOff>
    </xdr:to>
    <xdr:cxnSp macro="">
      <xdr:nvCxnSpPr>
        <xdr:cNvPr id="887" name="直線コネクタ 886">
          <a:extLst>
            <a:ext uri="{FF2B5EF4-FFF2-40B4-BE49-F238E27FC236}">
              <a16:creationId xmlns:a16="http://schemas.microsoft.com/office/drawing/2014/main" id="{FBDD592F-CE4F-4312-9453-231B63BC57D8}"/>
            </a:ext>
          </a:extLst>
        </xdr:cNvPr>
        <xdr:cNvCxnSpPr/>
      </xdr:nvCxnSpPr>
      <xdr:spPr>
        <a:xfrm>
          <a:off x="14592300" y="173469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65405</xdr:rowOff>
    </xdr:from>
    <xdr:to>
      <xdr:col>72</xdr:col>
      <xdr:colOff>38100</xdr:colOff>
      <xdr:row>100</xdr:row>
      <xdr:rowOff>167005</xdr:rowOff>
    </xdr:to>
    <xdr:sp macro="" textlink="">
      <xdr:nvSpPr>
        <xdr:cNvPr id="888" name="楕円 887">
          <a:extLst>
            <a:ext uri="{FF2B5EF4-FFF2-40B4-BE49-F238E27FC236}">
              <a16:creationId xmlns:a16="http://schemas.microsoft.com/office/drawing/2014/main" id="{4A07A02D-0010-4E15-A6B3-A0F537D92AFE}"/>
            </a:ext>
          </a:extLst>
        </xdr:cNvPr>
        <xdr:cNvSpPr/>
      </xdr:nvSpPr>
      <xdr:spPr>
        <a:xfrm>
          <a:off x="13652500" y="172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116205</xdr:rowOff>
    </xdr:from>
    <xdr:to>
      <xdr:col>76</xdr:col>
      <xdr:colOff>114300</xdr:colOff>
      <xdr:row>101</xdr:row>
      <xdr:rowOff>30480</xdr:rowOff>
    </xdr:to>
    <xdr:cxnSp macro="">
      <xdr:nvCxnSpPr>
        <xdr:cNvPr id="889" name="直線コネクタ 888">
          <a:extLst>
            <a:ext uri="{FF2B5EF4-FFF2-40B4-BE49-F238E27FC236}">
              <a16:creationId xmlns:a16="http://schemas.microsoft.com/office/drawing/2014/main" id="{B436C1AF-1978-4B29-B181-86A52C16721A}"/>
            </a:ext>
          </a:extLst>
        </xdr:cNvPr>
        <xdr:cNvCxnSpPr/>
      </xdr:nvCxnSpPr>
      <xdr:spPr>
        <a:xfrm>
          <a:off x="13703300" y="172612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156845</xdr:rowOff>
    </xdr:from>
    <xdr:to>
      <xdr:col>67</xdr:col>
      <xdr:colOff>101600</xdr:colOff>
      <xdr:row>100</xdr:row>
      <xdr:rowOff>86995</xdr:rowOff>
    </xdr:to>
    <xdr:sp macro="" textlink="">
      <xdr:nvSpPr>
        <xdr:cNvPr id="890" name="楕円 889">
          <a:extLst>
            <a:ext uri="{FF2B5EF4-FFF2-40B4-BE49-F238E27FC236}">
              <a16:creationId xmlns:a16="http://schemas.microsoft.com/office/drawing/2014/main" id="{302BF871-48A6-4149-8553-A02BEB108E56}"/>
            </a:ext>
          </a:extLst>
        </xdr:cNvPr>
        <xdr:cNvSpPr/>
      </xdr:nvSpPr>
      <xdr:spPr>
        <a:xfrm>
          <a:off x="12763500" y="171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36195</xdr:rowOff>
    </xdr:from>
    <xdr:to>
      <xdr:col>71</xdr:col>
      <xdr:colOff>177800</xdr:colOff>
      <xdr:row>100</xdr:row>
      <xdr:rowOff>116205</xdr:rowOff>
    </xdr:to>
    <xdr:cxnSp macro="">
      <xdr:nvCxnSpPr>
        <xdr:cNvPr id="891" name="直線コネクタ 890">
          <a:extLst>
            <a:ext uri="{FF2B5EF4-FFF2-40B4-BE49-F238E27FC236}">
              <a16:creationId xmlns:a16="http://schemas.microsoft.com/office/drawing/2014/main" id="{CF68C1D5-663F-4A14-85C3-2C8890929D6F}"/>
            </a:ext>
          </a:extLst>
        </xdr:cNvPr>
        <xdr:cNvCxnSpPr/>
      </xdr:nvCxnSpPr>
      <xdr:spPr>
        <a:xfrm>
          <a:off x="12814300" y="171811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20972</xdr:rowOff>
    </xdr:from>
    <xdr:ext cx="405111" cy="259045"/>
    <xdr:sp macro="" textlink="">
      <xdr:nvSpPr>
        <xdr:cNvPr id="892" name="n_1aveValue【公民館】&#10;有形固定資産減価償却率">
          <a:extLst>
            <a:ext uri="{FF2B5EF4-FFF2-40B4-BE49-F238E27FC236}">
              <a16:creationId xmlns:a16="http://schemas.microsoft.com/office/drawing/2014/main" id="{DA85B712-1CA7-400D-9BC2-FA9F494003EF}"/>
            </a:ext>
          </a:extLst>
        </xdr:cNvPr>
        <xdr:cNvSpPr txBox="1"/>
      </xdr:nvSpPr>
      <xdr:spPr>
        <a:xfrm>
          <a:off x="152660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893" name="n_2aveValue【公民館】&#10;有形固定資産減価償却率">
          <a:extLst>
            <a:ext uri="{FF2B5EF4-FFF2-40B4-BE49-F238E27FC236}">
              <a16:creationId xmlns:a16="http://schemas.microsoft.com/office/drawing/2014/main" id="{0990AF8D-F888-4766-8324-EDBB9ED7A441}"/>
            </a:ext>
          </a:extLst>
        </xdr:cNvPr>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894" name="n_3aveValue【公民館】&#10;有形固定資産減価償却率">
          <a:extLst>
            <a:ext uri="{FF2B5EF4-FFF2-40B4-BE49-F238E27FC236}">
              <a16:creationId xmlns:a16="http://schemas.microsoft.com/office/drawing/2014/main" id="{12A03690-0C52-44A5-8DD2-1EE3DB0E304F}"/>
            </a:ext>
          </a:extLst>
        </xdr:cNvPr>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18115</xdr:rowOff>
    </xdr:from>
    <xdr:ext cx="405111" cy="259045"/>
    <xdr:sp macro="" textlink="">
      <xdr:nvSpPr>
        <xdr:cNvPr id="895" name="n_4aveValue【公民館】&#10;有形固定資産減価償却率">
          <a:extLst>
            <a:ext uri="{FF2B5EF4-FFF2-40B4-BE49-F238E27FC236}">
              <a16:creationId xmlns:a16="http://schemas.microsoft.com/office/drawing/2014/main" id="{F0A4D323-9911-477F-9638-91B409662A75}"/>
            </a:ext>
          </a:extLst>
        </xdr:cNvPr>
        <xdr:cNvSpPr txBox="1"/>
      </xdr:nvSpPr>
      <xdr:spPr>
        <a:xfrm>
          <a:off x="12611744" y="17848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6366</xdr:rowOff>
    </xdr:from>
    <xdr:ext cx="405111" cy="259045"/>
    <xdr:sp macro="" textlink="">
      <xdr:nvSpPr>
        <xdr:cNvPr id="896" name="n_1mainValue【公民館】&#10;有形固定資産減価償却率">
          <a:extLst>
            <a:ext uri="{FF2B5EF4-FFF2-40B4-BE49-F238E27FC236}">
              <a16:creationId xmlns:a16="http://schemas.microsoft.com/office/drawing/2014/main" id="{C77C78C4-1B52-4697-9E7B-8AE5BDBFD19D}"/>
            </a:ext>
          </a:extLst>
        </xdr:cNvPr>
        <xdr:cNvSpPr txBox="1"/>
      </xdr:nvSpPr>
      <xdr:spPr>
        <a:xfrm>
          <a:off x="152660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97807</xdr:rowOff>
    </xdr:from>
    <xdr:ext cx="405111" cy="259045"/>
    <xdr:sp macro="" textlink="">
      <xdr:nvSpPr>
        <xdr:cNvPr id="897" name="n_2mainValue【公民館】&#10;有形固定資産減価償却率">
          <a:extLst>
            <a:ext uri="{FF2B5EF4-FFF2-40B4-BE49-F238E27FC236}">
              <a16:creationId xmlns:a16="http://schemas.microsoft.com/office/drawing/2014/main" id="{94E5D55A-9554-4DE7-8FBF-B20204B70E73}"/>
            </a:ext>
          </a:extLst>
        </xdr:cNvPr>
        <xdr:cNvSpPr txBox="1"/>
      </xdr:nvSpPr>
      <xdr:spPr>
        <a:xfrm>
          <a:off x="143897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12082</xdr:rowOff>
    </xdr:from>
    <xdr:ext cx="405111" cy="259045"/>
    <xdr:sp macro="" textlink="">
      <xdr:nvSpPr>
        <xdr:cNvPr id="898" name="n_3mainValue【公民館】&#10;有形固定資産減価償却率">
          <a:extLst>
            <a:ext uri="{FF2B5EF4-FFF2-40B4-BE49-F238E27FC236}">
              <a16:creationId xmlns:a16="http://schemas.microsoft.com/office/drawing/2014/main" id="{D65815D6-C6B0-4E38-9216-100513508A35}"/>
            </a:ext>
          </a:extLst>
        </xdr:cNvPr>
        <xdr:cNvSpPr txBox="1"/>
      </xdr:nvSpPr>
      <xdr:spPr>
        <a:xfrm>
          <a:off x="13500744" y="1698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103522</xdr:rowOff>
    </xdr:from>
    <xdr:ext cx="405111" cy="259045"/>
    <xdr:sp macro="" textlink="">
      <xdr:nvSpPr>
        <xdr:cNvPr id="899" name="n_4mainValue【公民館】&#10;有形固定資産減価償却率">
          <a:extLst>
            <a:ext uri="{FF2B5EF4-FFF2-40B4-BE49-F238E27FC236}">
              <a16:creationId xmlns:a16="http://schemas.microsoft.com/office/drawing/2014/main" id="{F563B0D2-AFBA-45CC-9677-383C1B680915}"/>
            </a:ext>
          </a:extLst>
        </xdr:cNvPr>
        <xdr:cNvSpPr txBox="1"/>
      </xdr:nvSpPr>
      <xdr:spPr>
        <a:xfrm>
          <a:off x="12611744" y="1690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29679ED8-BDFF-40EF-8946-CF089BC1E1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BD912C4E-DAD8-4EBA-A626-87BA538DD7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F5DC64D4-687A-485D-8215-3477BD0072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9A3B6068-BBBA-4171-9108-5C8EA6FFA12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7D4F8B92-53A7-4BBF-816C-617BE43C092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5E951635-73ED-4593-BF09-840D6B1E33F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D98E9369-8AEB-43BC-BBC4-63C02B81D2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BB9B8A39-96C2-466C-9224-04EFD1CD6C1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F297F974-AE7C-443F-B191-7AF1270923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70E72A51-A7DD-4B37-957E-63EE5A5324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0" name="直線コネクタ 909">
          <a:extLst>
            <a:ext uri="{FF2B5EF4-FFF2-40B4-BE49-F238E27FC236}">
              <a16:creationId xmlns:a16="http://schemas.microsoft.com/office/drawing/2014/main" id="{86C7E279-79DF-4ECA-8C37-8041EB0E3DB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1" name="テキスト ボックス 910">
          <a:extLst>
            <a:ext uri="{FF2B5EF4-FFF2-40B4-BE49-F238E27FC236}">
              <a16:creationId xmlns:a16="http://schemas.microsoft.com/office/drawing/2014/main" id="{5289A559-0797-4EC4-A0B0-7507548D077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2" name="直線コネクタ 911">
          <a:extLst>
            <a:ext uri="{FF2B5EF4-FFF2-40B4-BE49-F238E27FC236}">
              <a16:creationId xmlns:a16="http://schemas.microsoft.com/office/drawing/2014/main" id="{8B122C38-BB18-4BE8-8515-B1CA7F34FF8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3" name="テキスト ボックス 912">
          <a:extLst>
            <a:ext uri="{FF2B5EF4-FFF2-40B4-BE49-F238E27FC236}">
              <a16:creationId xmlns:a16="http://schemas.microsoft.com/office/drawing/2014/main" id="{0DC1998F-1BB6-4A56-9383-5FBCCBBF7CA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4" name="直線コネクタ 913">
          <a:extLst>
            <a:ext uri="{FF2B5EF4-FFF2-40B4-BE49-F238E27FC236}">
              <a16:creationId xmlns:a16="http://schemas.microsoft.com/office/drawing/2014/main" id="{BA94DF48-1ABA-4BCE-A704-076C3B96572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5" name="テキスト ボックス 914">
          <a:extLst>
            <a:ext uri="{FF2B5EF4-FFF2-40B4-BE49-F238E27FC236}">
              <a16:creationId xmlns:a16="http://schemas.microsoft.com/office/drawing/2014/main" id="{D47B43C2-469E-405E-913C-B7839C3BBBC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6" name="直線コネクタ 915">
          <a:extLst>
            <a:ext uri="{FF2B5EF4-FFF2-40B4-BE49-F238E27FC236}">
              <a16:creationId xmlns:a16="http://schemas.microsoft.com/office/drawing/2014/main" id="{E723784C-F507-458C-8C27-71E1CEBE430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7" name="テキスト ボックス 916">
          <a:extLst>
            <a:ext uri="{FF2B5EF4-FFF2-40B4-BE49-F238E27FC236}">
              <a16:creationId xmlns:a16="http://schemas.microsoft.com/office/drawing/2014/main" id="{996FC593-5FC0-4575-83D5-2F878E2F117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4AF18C8-6B27-4B55-A419-4DB086C569F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A91C8FFC-FDB5-42F2-A481-2CBA699BBBB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1969981E-53CB-4135-9559-9DADE329E3C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1" name="直線コネクタ 920">
          <a:extLst>
            <a:ext uri="{FF2B5EF4-FFF2-40B4-BE49-F238E27FC236}">
              <a16:creationId xmlns:a16="http://schemas.microsoft.com/office/drawing/2014/main" id="{720A3E54-32AC-4E31-8561-C019CF4CB05F}"/>
            </a:ext>
          </a:extLst>
        </xdr:cNvPr>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22" name="【公民館】&#10;一人当たり面積最小値テキスト">
          <a:extLst>
            <a:ext uri="{FF2B5EF4-FFF2-40B4-BE49-F238E27FC236}">
              <a16:creationId xmlns:a16="http://schemas.microsoft.com/office/drawing/2014/main" id="{F8F2928F-164F-4BC4-8162-B96D52092341}"/>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3" name="直線コネクタ 922">
          <a:extLst>
            <a:ext uri="{FF2B5EF4-FFF2-40B4-BE49-F238E27FC236}">
              <a16:creationId xmlns:a16="http://schemas.microsoft.com/office/drawing/2014/main" id="{DB72589E-69FE-45CD-9AD7-8617ADEA109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924" name="【公民館】&#10;一人当たり面積最大値テキスト">
          <a:extLst>
            <a:ext uri="{FF2B5EF4-FFF2-40B4-BE49-F238E27FC236}">
              <a16:creationId xmlns:a16="http://schemas.microsoft.com/office/drawing/2014/main" id="{05E6D727-7E6F-4D41-A7D5-7ACE9713B45D}"/>
            </a:ext>
          </a:extLst>
        </xdr:cNvPr>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25" name="直線コネクタ 924">
          <a:extLst>
            <a:ext uri="{FF2B5EF4-FFF2-40B4-BE49-F238E27FC236}">
              <a16:creationId xmlns:a16="http://schemas.microsoft.com/office/drawing/2014/main" id="{6E12B133-ACB2-42F2-97FB-BA7F16732286}"/>
            </a:ext>
          </a:extLst>
        </xdr:cNvPr>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926" name="【公民館】&#10;一人当たり面積平均値テキスト">
          <a:extLst>
            <a:ext uri="{FF2B5EF4-FFF2-40B4-BE49-F238E27FC236}">
              <a16:creationId xmlns:a16="http://schemas.microsoft.com/office/drawing/2014/main" id="{0DF2E596-669B-43CE-B6FB-4A30786DF7B9}"/>
            </a:ext>
          </a:extLst>
        </xdr:cNvPr>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27" name="フローチャート: 判断 926">
          <a:extLst>
            <a:ext uri="{FF2B5EF4-FFF2-40B4-BE49-F238E27FC236}">
              <a16:creationId xmlns:a16="http://schemas.microsoft.com/office/drawing/2014/main" id="{829FA826-6B5E-4BF0-ADCC-C9FD19878291}"/>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928" name="フローチャート: 判断 927">
          <a:extLst>
            <a:ext uri="{FF2B5EF4-FFF2-40B4-BE49-F238E27FC236}">
              <a16:creationId xmlns:a16="http://schemas.microsoft.com/office/drawing/2014/main" id="{F94D6382-6A29-4EEE-9C0F-C4F1BABF0405}"/>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29" name="フローチャート: 判断 928">
          <a:extLst>
            <a:ext uri="{FF2B5EF4-FFF2-40B4-BE49-F238E27FC236}">
              <a16:creationId xmlns:a16="http://schemas.microsoft.com/office/drawing/2014/main" id="{452FC7A3-D03A-44BF-BC33-51DE74A585C7}"/>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0" name="フローチャート: 判断 929">
          <a:extLst>
            <a:ext uri="{FF2B5EF4-FFF2-40B4-BE49-F238E27FC236}">
              <a16:creationId xmlns:a16="http://schemas.microsoft.com/office/drawing/2014/main" id="{A299A19D-4FD3-4E61-B833-107F8FC97FC4}"/>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31" name="フローチャート: 判断 930">
          <a:extLst>
            <a:ext uri="{FF2B5EF4-FFF2-40B4-BE49-F238E27FC236}">
              <a16:creationId xmlns:a16="http://schemas.microsoft.com/office/drawing/2014/main" id="{87A9AFD2-DD43-4EF8-A044-720B88AAA357}"/>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06FE38A-5AA1-4036-8159-8D74D4EDCCA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8398737-4284-4550-90C3-D0A7474357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C28353F2-EB31-40DA-8723-D136DEDA5D4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3D4533B-DA3A-4C3D-885D-82A07BCEFC4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0824A6D-14B3-4B38-9106-76E74998A15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37" name="楕円 936">
          <a:extLst>
            <a:ext uri="{FF2B5EF4-FFF2-40B4-BE49-F238E27FC236}">
              <a16:creationId xmlns:a16="http://schemas.microsoft.com/office/drawing/2014/main" id="{D37D8A67-B938-4BC9-92F4-5BB8BCD6376D}"/>
            </a:ext>
          </a:extLst>
        </xdr:cNvPr>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938" name="【公民館】&#10;一人当たり面積該当値テキスト">
          <a:extLst>
            <a:ext uri="{FF2B5EF4-FFF2-40B4-BE49-F238E27FC236}">
              <a16:creationId xmlns:a16="http://schemas.microsoft.com/office/drawing/2014/main" id="{A960AB62-A320-4B1F-B840-0AD1D653C5BA}"/>
            </a:ext>
          </a:extLst>
        </xdr:cNvPr>
        <xdr:cNvSpPr txBox="1"/>
      </xdr:nvSpPr>
      <xdr:spPr>
        <a:xfrm>
          <a:off x="22199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939" name="楕円 938">
          <a:extLst>
            <a:ext uri="{FF2B5EF4-FFF2-40B4-BE49-F238E27FC236}">
              <a16:creationId xmlns:a16="http://schemas.microsoft.com/office/drawing/2014/main" id="{6A372EA5-4D61-43A7-857C-EB1CC0005B7F}"/>
            </a:ext>
          </a:extLst>
        </xdr:cNvPr>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53339</xdr:rowOff>
    </xdr:to>
    <xdr:cxnSp macro="">
      <xdr:nvCxnSpPr>
        <xdr:cNvPr id="940" name="直線コネクタ 939">
          <a:extLst>
            <a:ext uri="{FF2B5EF4-FFF2-40B4-BE49-F238E27FC236}">
              <a16:creationId xmlns:a16="http://schemas.microsoft.com/office/drawing/2014/main" id="{B90EF668-42E0-4DC8-B45D-65DDAAD4A5D9}"/>
            </a:ext>
          </a:extLst>
        </xdr:cNvPr>
        <xdr:cNvCxnSpPr/>
      </xdr:nvCxnSpPr>
      <xdr:spPr>
        <a:xfrm>
          <a:off x="21323300" y="1822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7113</xdr:rowOff>
    </xdr:from>
    <xdr:to>
      <xdr:col>107</xdr:col>
      <xdr:colOff>101600</xdr:colOff>
      <xdr:row>106</xdr:row>
      <xdr:rowOff>108713</xdr:rowOff>
    </xdr:to>
    <xdr:sp macro="" textlink="">
      <xdr:nvSpPr>
        <xdr:cNvPr id="941" name="楕円 940">
          <a:extLst>
            <a:ext uri="{FF2B5EF4-FFF2-40B4-BE49-F238E27FC236}">
              <a16:creationId xmlns:a16="http://schemas.microsoft.com/office/drawing/2014/main" id="{7808A4F2-754A-4211-979E-F2908C36FE38}"/>
            </a:ext>
          </a:extLst>
        </xdr:cNvPr>
        <xdr:cNvSpPr/>
      </xdr:nvSpPr>
      <xdr:spPr>
        <a:xfrm>
          <a:off x="20383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57913</xdr:rowOff>
    </xdr:to>
    <xdr:cxnSp macro="">
      <xdr:nvCxnSpPr>
        <xdr:cNvPr id="942" name="直線コネクタ 941">
          <a:extLst>
            <a:ext uri="{FF2B5EF4-FFF2-40B4-BE49-F238E27FC236}">
              <a16:creationId xmlns:a16="http://schemas.microsoft.com/office/drawing/2014/main" id="{9B1AA393-DD92-42FD-BEE0-948D5F396A33}"/>
            </a:ext>
          </a:extLst>
        </xdr:cNvPr>
        <xdr:cNvCxnSpPr/>
      </xdr:nvCxnSpPr>
      <xdr:spPr>
        <a:xfrm flipV="1">
          <a:off x="20434300" y="18227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11685</xdr:rowOff>
    </xdr:from>
    <xdr:to>
      <xdr:col>102</xdr:col>
      <xdr:colOff>165100</xdr:colOff>
      <xdr:row>106</xdr:row>
      <xdr:rowOff>113285</xdr:rowOff>
    </xdr:to>
    <xdr:sp macro="" textlink="">
      <xdr:nvSpPr>
        <xdr:cNvPr id="943" name="楕円 942">
          <a:extLst>
            <a:ext uri="{FF2B5EF4-FFF2-40B4-BE49-F238E27FC236}">
              <a16:creationId xmlns:a16="http://schemas.microsoft.com/office/drawing/2014/main" id="{5E3AFACF-BCF3-40BA-852A-45D4F47FB2AB}"/>
            </a:ext>
          </a:extLst>
        </xdr:cNvPr>
        <xdr:cNvSpPr/>
      </xdr:nvSpPr>
      <xdr:spPr>
        <a:xfrm>
          <a:off x="19494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57913</xdr:rowOff>
    </xdr:from>
    <xdr:to>
      <xdr:col>107</xdr:col>
      <xdr:colOff>50800</xdr:colOff>
      <xdr:row>106</xdr:row>
      <xdr:rowOff>62485</xdr:rowOff>
    </xdr:to>
    <xdr:cxnSp macro="">
      <xdr:nvCxnSpPr>
        <xdr:cNvPr id="944" name="直線コネクタ 943">
          <a:extLst>
            <a:ext uri="{FF2B5EF4-FFF2-40B4-BE49-F238E27FC236}">
              <a16:creationId xmlns:a16="http://schemas.microsoft.com/office/drawing/2014/main" id="{43E7D55E-0F5C-4C7C-B4D4-F142CFA73685}"/>
            </a:ext>
          </a:extLst>
        </xdr:cNvPr>
        <xdr:cNvCxnSpPr/>
      </xdr:nvCxnSpPr>
      <xdr:spPr>
        <a:xfrm flipV="1">
          <a:off x="19545300" y="182316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945" name="楕円 944">
          <a:extLst>
            <a:ext uri="{FF2B5EF4-FFF2-40B4-BE49-F238E27FC236}">
              <a16:creationId xmlns:a16="http://schemas.microsoft.com/office/drawing/2014/main" id="{A1DC4756-C8BE-4CE5-9023-9A3A316B3C16}"/>
            </a:ext>
          </a:extLst>
        </xdr:cNvPr>
        <xdr:cNvSpPr/>
      </xdr:nvSpPr>
      <xdr:spPr>
        <a:xfrm>
          <a:off x="18605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62485</xdr:rowOff>
    </xdr:from>
    <xdr:to>
      <xdr:col>102</xdr:col>
      <xdr:colOff>114300</xdr:colOff>
      <xdr:row>106</xdr:row>
      <xdr:rowOff>62485</xdr:rowOff>
    </xdr:to>
    <xdr:cxnSp macro="">
      <xdr:nvCxnSpPr>
        <xdr:cNvPr id="946" name="直線コネクタ 945">
          <a:extLst>
            <a:ext uri="{FF2B5EF4-FFF2-40B4-BE49-F238E27FC236}">
              <a16:creationId xmlns:a16="http://schemas.microsoft.com/office/drawing/2014/main" id="{58A3F3E7-C88D-492E-B2E8-6C1AA4C05D7C}"/>
            </a:ext>
          </a:extLst>
        </xdr:cNvPr>
        <xdr:cNvCxnSpPr/>
      </xdr:nvCxnSpPr>
      <xdr:spPr>
        <a:xfrm>
          <a:off x="18656300" y="1823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947" name="n_1aveValue【公民館】&#10;一人当たり面積">
          <a:extLst>
            <a:ext uri="{FF2B5EF4-FFF2-40B4-BE49-F238E27FC236}">
              <a16:creationId xmlns:a16="http://schemas.microsoft.com/office/drawing/2014/main" id="{F06EDFFE-8947-499D-904E-9348FFE94FD0}"/>
            </a:ext>
          </a:extLst>
        </xdr:cNvPr>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948" name="n_2aveValue【公民館】&#10;一人当たり面積">
          <a:extLst>
            <a:ext uri="{FF2B5EF4-FFF2-40B4-BE49-F238E27FC236}">
              <a16:creationId xmlns:a16="http://schemas.microsoft.com/office/drawing/2014/main" id="{78503666-46DF-431E-B689-73210432FA46}"/>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49" name="n_3aveValue【公民館】&#10;一人当たり面積">
          <a:extLst>
            <a:ext uri="{FF2B5EF4-FFF2-40B4-BE49-F238E27FC236}">
              <a16:creationId xmlns:a16="http://schemas.microsoft.com/office/drawing/2014/main" id="{1138B8B6-152B-4AEA-A219-77EC20CDF040}"/>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950" name="n_4aveValue【公民館】&#10;一人当たり面積">
          <a:extLst>
            <a:ext uri="{FF2B5EF4-FFF2-40B4-BE49-F238E27FC236}">
              <a16:creationId xmlns:a16="http://schemas.microsoft.com/office/drawing/2014/main" id="{D89F9055-39D3-44CA-BC27-4E6E5BF2B615}"/>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951" name="n_1mainValue【公民館】&#10;一人当たり面積">
          <a:extLst>
            <a:ext uri="{FF2B5EF4-FFF2-40B4-BE49-F238E27FC236}">
              <a16:creationId xmlns:a16="http://schemas.microsoft.com/office/drawing/2014/main" id="{D0D5C677-2E7B-4DD8-91A4-57E86CC67C3A}"/>
            </a:ext>
          </a:extLst>
        </xdr:cNvPr>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99840</xdr:rowOff>
    </xdr:from>
    <xdr:ext cx="469744" cy="259045"/>
    <xdr:sp macro="" textlink="">
      <xdr:nvSpPr>
        <xdr:cNvPr id="952" name="n_2mainValue【公民館】&#10;一人当たり面積">
          <a:extLst>
            <a:ext uri="{FF2B5EF4-FFF2-40B4-BE49-F238E27FC236}">
              <a16:creationId xmlns:a16="http://schemas.microsoft.com/office/drawing/2014/main" id="{E5970000-B966-4ECE-9D66-6714958AF87A}"/>
            </a:ext>
          </a:extLst>
        </xdr:cNvPr>
        <xdr:cNvSpPr txBox="1"/>
      </xdr:nvSpPr>
      <xdr:spPr>
        <a:xfrm>
          <a:off x="20199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129812</xdr:rowOff>
    </xdr:from>
    <xdr:ext cx="469744" cy="259045"/>
    <xdr:sp macro="" textlink="">
      <xdr:nvSpPr>
        <xdr:cNvPr id="953" name="n_3mainValue【公民館】&#10;一人当たり面積">
          <a:extLst>
            <a:ext uri="{FF2B5EF4-FFF2-40B4-BE49-F238E27FC236}">
              <a16:creationId xmlns:a16="http://schemas.microsoft.com/office/drawing/2014/main" id="{F93788C4-85C1-4F60-A8D5-CEF292D5FD35}"/>
            </a:ext>
          </a:extLst>
        </xdr:cNvPr>
        <xdr:cNvSpPr txBox="1"/>
      </xdr:nvSpPr>
      <xdr:spPr>
        <a:xfrm>
          <a:off x="19310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129812</xdr:rowOff>
    </xdr:from>
    <xdr:ext cx="469744" cy="259045"/>
    <xdr:sp macro="" textlink="">
      <xdr:nvSpPr>
        <xdr:cNvPr id="954" name="n_4mainValue【公民館】&#10;一人当たり面積">
          <a:extLst>
            <a:ext uri="{FF2B5EF4-FFF2-40B4-BE49-F238E27FC236}">
              <a16:creationId xmlns:a16="http://schemas.microsoft.com/office/drawing/2014/main" id="{FA3003D1-F99C-45EE-A268-2057CD98769D}"/>
            </a:ext>
          </a:extLst>
        </xdr:cNvPr>
        <xdr:cNvSpPr txBox="1"/>
      </xdr:nvSpPr>
      <xdr:spPr>
        <a:xfrm>
          <a:off x="18421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634CB398-D22C-46E8-AAFE-48C6361F7F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FED3479D-63DC-46FE-8A41-F3167059B10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758E197B-D327-4A41-B8CB-41206165273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有形固定資産減価償却率は、港湾・漁港施設</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を除いた全ての施設類型において類似団体内平均値を下回っており、一人当たり面積も施設類型全体では低い傾向にある。</a:t>
          </a:r>
          <a:endParaRPr lang="ja-JP" altLang="ja-JP" sz="1400">
            <a:effectLst/>
          </a:endParaRPr>
        </a:p>
        <a:p>
          <a:r>
            <a:rPr kumimoji="1" lang="ja-JP" altLang="ja-JP" sz="1100">
              <a:solidFill>
                <a:schemeClr val="dk1"/>
              </a:solidFill>
              <a:effectLst/>
              <a:latin typeface="+mn-lt"/>
              <a:ea typeface="+mn-ea"/>
              <a:cs typeface="+mn-cs"/>
            </a:rPr>
            <a:t>類似団体内平均値と比較し、道路施設の有形固定資産減価償却率が大きく下回っているが、これは計画的な更新によるものである。公民館についても同様に大きく下回っているが、平成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年度の間に９施設のうち５施設の更新を行ったためであり、今後の更新についても計画されている。</a:t>
          </a:r>
          <a:endParaRPr lang="ja-JP" altLang="ja-JP" sz="1400">
            <a:effectLst/>
          </a:endParaRPr>
        </a:p>
        <a:p>
          <a:r>
            <a:rPr kumimoji="1" lang="ja-JP" altLang="ja-JP" sz="1100">
              <a:solidFill>
                <a:schemeClr val="dk1"/>
              </a:solidFill>
              <a:effectLst/>
              <a:latin typeface="+mn-lt"/>
              <a:ea typeface="+mn-ea"/>
              <a:cs typeface="+mn-cs"/>
            </a:rPr>
            <a:t>一方、認定こども園・幼稚園・保育所や学校施設の有形固定資産減価償却率は大差ないものの、一人当たり面積は下回っていることから、今後、施設更新の際は、施設の効果的な活用及び効率的な維持管理について検討する必要がある。</a:t>
          </a:r>
          <a:endParaRPr lang="ja-JP" altLang="ja-JP" sz="1400">
            <a:effectLst/>
          </a:endParaRPr>
        </a:p>
        <a:p>
          <a:r>
            <a:rPr kumimoji="1" lang="ja-JP" altLang="ja-JP" sz="1100">
              <a:solidFill>
                <a:schemeClr val="dk1"/>
              </a:solidFill>
              <a:effectLst/>
              <a:latin typeface="+mn-lt"/>
              <a:ea typeface="+mn-ea"/>
              <a:cs typeface="+mn-cs"/>
            </a:rPr>
            <a:t>また、計画的な整備・更新などに伴い、港湾・漁港施設や橋りょう・トンネル施設の一人当たり有形固定資産（償却資産）額が類似団体内平均を上回っているため、今後の維持補修等の管理が課題となる。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C17EA9-1FC0-46C6-89B4-6597944C0E9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EABFE4-44D9-4215-9596-9283496F2B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00B26B-4706-4A0B-8E0C-5426F51934D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590DE38-FFFF-4770-982A-B1F33D64F5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A3C4CE7-C35B-4B0E-B7C1-3AA36B873CF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3D2106-3F45-4B35-813E-2DA50930CF6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838698-D128-4281-B34A-9A9A10AAB4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9E88DF-F8FA-4975-985D-8A43D66BFFC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86E33B-7D74-4EF4-B3CF-A346C4C938B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B1EA824-AF83-49A1-8F04-59D59BC9D63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136,343
130,934
70.30
67,080,545
63,226,374
3,383,641
28,967,623
51,490,541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7734CD-72ED-4CB5-82CB-4F49A74FDBA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66ED818-537E-4C27-B123-F0BF5A203CB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352A30C-85E7-4CD9-9B3C-1757BC6FDF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02B958-952E-42B1-848D-231CC7AC43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0D449B-1508-4D68-AF33-68C5D9292F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69C4F8B-604F-48E5-85FC-8E8E66F4E53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A65798-3DFE-42AC-A70C-DE999706A0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7D4447-1D1D-4D71-85E2-5219079538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ED46E7-0E90-4647-A18C-0DEFE72932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18F9D98-1EA1-4507-BA04-F6AB319685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2854C6-F7DE-469C-92CA-09F8D69417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5C0D70-355D-4EAC-A4C7-AA61901A37B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65ECC4C-BD62-479F-AF30-78658D5C1A3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DB4E648-605E-4285-91F8-AACBC53B95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2501E24-3D60-488C-B11F-09C99A32E5F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0A621E-A963-4666-91CE-2A419F39EBD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0B0F89-14AA-4B07-A8D4-9556F735FC5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947A1C-C300-4DF1-B71F-C3E2E57F3E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7B03CE0-C4F5-4EC5-8511-CE8B3875AD5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3772AB-B55E-418B-9A83-6A1DF48F188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1A4B2B2-9831-4976-A193-9B0E5902749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65771D-F1D1-4F52-913E-F0E4ECE16F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7D0E6A5-E9CE-46B4-AC7A-8D27BA6B840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FE9655-A240-4BAF-A03D-6A0C5DE1D2D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1996B91-F9B6-48DC-A158-A1C9191DC7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B6262C-FEBB-4432-ACBC-F843BC92A80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950782B-CBD0-4E6B-8875-30A7814890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DD5A20-B7D2-4207-BDB2-655E0989ED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B70AA2-CDD4-43BA-9BBE-425E891B0A4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8FCF05-3613-4EA3-AED0-47401E8EF45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34D1EC-6E33-4D07-84E5-D9CA0BF319E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4383387-D2FF-4BC3-BF32-2C6CB614B9C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E23D4A6-A286-48FA-89D1-474F361A0F7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1E8DCB2-9A4E-4801-BB48-D2A045ED27C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9DA73D4-CE81-4B0A-90EC-B2B4382B700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D7E002B-6555-4F04-8E4C-F6D52DB92DB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483AAFF-3CC5-4CAE-86A4-881A92EE43B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D3FF29E-4702-4411-A7AC-EB3F562669C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DA33282-293D-4B1D-AE80-F2664850018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268FB7B-6E9A-426A-939D-446C784522F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EC88DCC-4971-4DC9-AD77-3DFF4C2BBC1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F587E1C-D79F-4712-9A2F-62C27F1B90D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921D89A-A11D-4755-8769-CAD49EABE75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A65918F-5932-4E1D-BEE5-1329C747E44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6FDB1F8-B58E-4458-B31F-66A7D7E435C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97651F4-1A09-4BE5-B1E0-824EF11062C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3DDE01-A3EB-4267-9E80-8475027DABCA}"/>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D3A814E-21A7-42B7-BDCE-A2B6052E644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ED39559-BDF4-4520-A6B4-A63996CE314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3E3437C3-C3E1-4D0F-A710-9E392DD5114A}"/>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4FA40F6A-8F69-4B0A-A499-A4C7E104E7DD}"/>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E4DACC8D-231B-4C11-9D21-A88592CC35F3}"/>
            </a:ext>
          </a:extLst>
        </xdr:cNvPr>
        <xdr:cNvSpPr txBox="1"/>
      </xdr:nvSpPr>
      <xdr:spPr>
        <a:xfrm>
          <a:off x="4673600" y="631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4A9D5035-13FA-46EA-9A98-CA7EE1F83A05}"/>
            </a:ext>
          </a:extLst>
        </xdr:cNvPr>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C3DCDBA8-D6D6-418E-B181-06936BDB0213}"/>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515AF10F-3B69-438D-955E-859AD4A8AAD5}"/>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8DCF6B1B-7377-4FC5-B05F-FBA70A8BCC8F}"/>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7D28E7F7-1B09-4B49-974E-1A5F1E19B423}"/>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A04CB4-C150-488B-882F-A08237997B9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435AFB1-E34B-4C11-9B0B-3925F7EB22F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4B86BA-2D5D-432A-B3AA-C476BBB000B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D6DAEDE-06BB-46A8-87A6-6500F2BF91D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3CA24A3-7A28-48DF-ADAB-A1370488B91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149497</xdr:rowOff>
    </xdr:from>
    <xdr:to>
      <xdr:col>24</xdr:col>
      <xdr:colOff>114300</xdr:colOff>
      <xdr:row>40</xdr:row>
      <xdr:rowOff>79647</xdr:rowOff>
    </xdr:to>
    <xdr:sp macro="" textlink="">
      <xdr:nvSpPr>
        <xdr:cNvPr id="74" name="楕円 73">
          <a:extLst>
            <a:ext uri="{FF2B5EF4-FFF2-40B4-BE49-F238E27FC236}">
              <a16:creationId xmlns:a16="http://schemas.microsoft.com/office/drawing/2014/main" id="{BB823C37-AC59-4C01-A352-531E8B5D097A}"/>
            </a:ext>
          </a:extLst>
        </xdr:cNvPr>
        <xdr:cNvSpPr/>
      </xdr:nvSpPr>
      <xdr:spPr>
        <a:xfrm>
          <a:off x="45847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127924</xdr:rowOff>
    </xdr:from>
    <xdr:ext cx="405111" cy="259045"/>
    <xdr:sp macro="" textlink="">
      <xdr:nvSpPr>
        <xdr:cNvPr id="75" name="【図書館】&#10;有形固定資産減価償却率該当値テキスト">
          <a:extLst>
            <a:ext uri="{FF2B5EF4-FFF2-40B4-BE49-F238E27FC236}">
              <a16:creationId xmlns:a16="http://schemas.microsoft.com/office/drawing/2014/main" id="{4DCBD4AE-A7A9-4EDE-B85E-8AFD33628D31}"/>
            </a:ext>
          </a:extLst>
        </xdr:cNvPr>
        <xdr:cNvSpPr txBox="1"/>
      </xdr:nvSpPr>
      <xdr:spPr>
        <a:xfrm>
          <a:off x="4673600"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126637</xdr:rowOff>
    </xdr:from>
    <xdr:to>
      <xdr:col>20</xdr:col>
      <xdr:colOff>38100</xdr:colOff>
      <xdr:row>40</xdr:row>
      <xdr:rowOff>56787</xdr:rowOff>
    </xdr:to>
    <xdr:sp macro="" textlink="">
      <xdr:nvSpPr>
        <xdr:cNvPr id="76" name="楕円 75">
          <a:extLst>
            <a:ext uri="{FF2B5EF4-FFF2-40B4-BE49-F238E27FC236}">
              <a16:creationId xmlns:a16="http://schemas.microsoft.com/office/drawing/2014/main" id="{2B64F06F-B582-41A0-95DD-2CE46E27D8DC}"/>
            </a:ext>
          </a:extLst>
        </xdr:cNvPr>
        <xdr:cNvSpPr/>
      </xdr:nvSpPr>
      <xdr:spPr>
        <a:xfrm>
          <a:off x="3746500" y="68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5987</xdr:rowOff>
    </xdr:from>
    <xdr:to>
      <xdr:col>24</xdr:col>
      <xdr:colOff>63500</xdr:colOff>
      <xdr:row>40</xdr:row>
      <xdr:rowOff>28847</xdr:rowOff>
    </xdr:to>
    <xdr:cxnSp macro="">
      <xdr:nvCxnSpPr>
        <xdr:cNvPr id="77" name="直線コネクタ 76">
          <a:extLst>
            <a:ext uri="{FF2B5EF4-FFF2-40B4-BE49-F238E27FC236}">
              <a16:creationId xmlns:a16="http://schemas.microsoft.com/office/drawing/2014/main" id="{44F8B8B0-06C5-41C5-AA50-50BEC384FCC1}"/>
            </a:ext>
          </a:extLst>
        </xdr:cNvPr>
        <xdr:cNvCxnSpPr/>
      </xdr:nvCxnSpPr>
      <xdr:spPr>
        <a:xfrm>
          <a:off x="3797300" y="686398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103777</xdr:rowOff>
    </xdr:from>
    <xdr:to>
      <xdr:col>15</xdr:col>
      <xdr:colOff>101600</xdr:colOff>
      <xdr:row>40</xdr:row>
      <xdr:rowOff>33927</xdr:rowOff>
    </xdr:to>
    <xdr:sp macro="" textlink="">
      <xdr:nvSpPr>
        <xdr:cNvPr id="78" name="楕円 77">
          <a:extLst>
            <a:ext uri="{FF2B5EF4-FFF2-40B4-BE49-F238E27FC236}">
              <a16:creationId xmlns:a16="http://schemas.microsoft.com/office/drawing/2014/main" id="{1A4CA8DC-24A9-4F98-BB68-32EF02C329B8}"/>
            </a:ext>
          </a:extLst>
        </xdr:cNvPr>
        <xdr:cNvSpPr/>
      </xdr:nvSpPr>
      <xdr:spPr>
        <a:xfrm>
          <a:off x="2857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154577</xdr:rowOff>
    </xdr:from>
    <xdr:to>
      <xdr:col>19</xdr:col>
      <xdr:colOff>177800</xdr:colOff>
      <xdr:row>40</xdr:row>
      <xdr:rowOff>5987</xdr:rowOff>
    </xdr:to>
    <xdr:cxnSp macro="">
      <xdr:nvCxnSpPr>
        <xdr:cNvPr id="79" name="直線コネクタ 78">
          <a:extLst>
            <a:ext uri="{FF2B5EF4-FFF2-40B4-BE49-F238E27FC236}">
              <a16:creationId xmlns:a16="http://schemas.microsoft.com/office/drawing/2014/main" id="{D047C578-6DB7-4DB2-B4F7-B75D7DBE87D5}"/>
            </a:ext>
          </a:extLst>
        </xdr:cNvPr>
        <xdr:cNvCxnSpPr/>
      </xdr:nvCxnSpPr>
      <xdr:spPr>
        <a:xfrm>
          <a:off x="2908300" y="68411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76019</xdr:rowOff>
    </xdr:from>
    <xdr:to>
      <xdr:col>10</xdr:col>
      <xdr:colOff>165100</xdr:colOff>
      <xdr:row>40</xdr:row>
      <xdr:rowOff>6169</xdr:rowOff>
    </xdr:to>
    <xdr:sp macro="" textlink="">
      <xdr:nvSpPr>
        <xdr:cNvPr id="80" name="楕円 79">
          <a:extLst>
            <a:ext uri="{FF2B5EF4-FFF2-40B4-BE49-F238E27FC236}">
              <a16:creationId xmlns:a16="http://schemas.microsoft.com/office/drawing/2014/main" id="{994BC927-67AC-44A2-B11D-BCCCCAE792DA}"/>
            </a:ext>
          </a:extLst>
        </xdr:cNvPr>
        <xdr:cNvSpPr/>
      </xdr:nvSpPr>
      <xdr:spPr>
        <a:xfrm>
          <a:off x="1968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126819</xdr:rowOff>
    </xdr:from>
    <xdr:to>
      <xdr:col>15</xdr:col>
      <xdr:colOff>50800</xdr:colOff>
      <xdr:row>39</xdr:row>
      <xdr:rowOff>154577</xdr:rowOff>
    </xdr:to>
    <xdr:cxnSp macro="">
      <xdr:nvCxnSpPr>
        <xdr:cNvPr id="81" name="直線コネクタ 80">
          <a:extLst>
            <a:ext uri="{FF2B5EF4-FFF2-40B4-BE49-F238E27FC236}">
              <a16:creationId xmlns:a16="http://schemas.microsoft.com/office/drawing/2014/main" id="{96AD0552-32AE-4604-96E8-3F7ACDCC8E57}"/>
            </a:ext>
          </a:extLst>
        </xdr:cNvPr>
        <xdr:cNvCxnSpPr/>
      </xdr:nvCxnSpPr>
      <xdr:spPr>
        <a:xfrm>
          <a:off x="2019300" y="68133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51526</xdr:rowOff>
    </xdr:from>
    <xdr:to>
      <xdr:col>6</xdr:col>
      <xdr:colOff>38100</xdr:colOff>
      <xdr:row>39</xdr:row>
      <xdr:rowOff>153126</xdr:rowOff>
    </xdr:to>
    <xdr:sp macro="" textlink="">
      <xdr:nvSpPr>
        <xdr:cNvPr id="82" name="楕円 81">
          <a:extLst>
            <a:ext uri="{FF2B5EF4-FFF2-40B4-BE49-F238E27FC236}">
              <a16:creationId xmlns:a16="http://schemas.microsoft.com/office/drawing/2014/main" id="{F9C18053-3762-4909-A5CE-F74E4B92873D}"/>
            </a:ext>
          </a:extLst>
        </xdr:cNvPr>
        <xdr:cNvSpPr/>
      </xdr:nvSpPr>
      <xdr:spPr>
        <a:xfrm>
          <a:off x="1079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102326</xdr:rowOff>
    </xdr:from>
    <xdr:to>
      <xdr:col>10</xdr:col>
      <xdr:colOff>114300</xdr:colOff>
      <xdr:row>39</xdr:row>
      <xdr:rowOff>126819</xdr:rowOff>
    </xdr:to>
    <xdr:cxnSp macro="">
      <xdr:nvCxnSpPr>
        <xdr:cNvPr id="83" name="直線コネクタ 82">
          <a:extLst>
            <a:ext uri="{FF2B5EF4-FFF2-40B4-BE49-F238E27FC236}">
              <a16:creationId xmlns:a16="http://schemas.microsoft.com/office/drawing/2014/main" id="{47630981-93C3-4A4E-A403-B6BB9F6D1D41}"/>
            </a:ext>
          </a:extLst>
        </xdr:cNvPr>
        <xdr:cNvCxnSpPr/>
      </xdr:nvCxnSpPr>
      <xdr:spPr>
        <a:xfrm>
          <a:off x="1130300" y="67888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16EAA28B-C36C-4B41-82DB-50FE2F08D137}"/>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77755A22-1287-4E96-9CA4-B8DFA5A154BB}"/>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50D0A531-C0CD-4083-855C-9797C7D15BE9}"/>
            </a:ext>
          </a:extLst>
        </xdr:cNvPr>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31E8EA8E-A64F-48EA-A147-6F1BDD457BBA}"/>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47914</xdr:rowOff>
    </xdr:from>
    <xdr:ext cx="405111" cy="259045"/>
    <xdr:sp macro="" textlink="">
      <xdr:nvSpPr>
        <xdr:cNvPr id="88" name="n_1mainValue【図書館】&#10;有形固定資産減価償却率">
          <a:extLst>
            <a:ext uri="{FF2B5EF4-FFF2-40B4-BE49-F238E27FC236}">
              <a16:creationId xmlns:a16="http://schemas.microsoft.com/office/drawing/2014/main" id="{A5C2CD3E-B8FD-4B94-BDD6-D3305DDB84B5}"/>
            </a:ext>
          </a:extLst>
        </xdr:cNvPr>
        <xdr:cNvSpPr txBox="1"/>
      </xdr:nvSpPr>
      <xdr:spPr>
        <a:xfrm>
          <a:off x="3582044" y="690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25054</xdr:rowOff>
    </xdr:from>
    <xdr:ext cx="405111" cy="259045"/>
    <xdr:sp macro="" textlink="">
      <xdr:nvSpPr>
        <xdr:cNvPr id="89" name="n_2mainValue【図書館】&#10;有形固定資産減価償却率">
          <a:extLst>
            <a:ext uri="{FF2B5EF4-FFF2-40B4-BE49-F238E27FC236}">
              <a16:creationId xmlns:a16="http://schemas.microsoft.com/office/drawing/2014/main" id="{B26700A8-A0A0-4576-813C-7B690269FC5E}"/>
            </a:ext>
          </a:extLst>
        </xdr:cNvPr>
        <xdr:cNvSpPr txBox="1"/>
      </xdr:nvSpPr>
      <xdr:spPr>
        <a:xfrm>
          <a:off x="2705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168746</xdr:rowOff>
    </xdr:from>
    <xdr:ext cx="405111" cy="259045"/>
    <xdr:sp macro="" textlink="">
      <xdr:nvSpPr>
        <xdr:cNvPr id="90" name="n_3mainValue【図書館】&#10;有形固定資産減価償却率">
          <a:extLst>
            <a:ext uri="{FF2B5EF4-FFF2-40B4-BE49-F238E27FC236}">
              <a16:creationId xmlns:a16="http://schemas.microsoft.com/office/drawing/2014/main" id="{C9B43B5D-220C-478A-86EA-F497EC68700F}"/>
            </a:ext>
          </a:extLst>
        </xdr:cNvPr>
        <xdr:cNvSpPr txBox="1"/>
      </xdr:nvSpPr>
      <xdr:spPr>
        <a:xfrm>
          <a:off x="1816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144253</xdr:rowOff>
    </xdr:from>
    <xdr:ext cx="405111" cy="259045"/>
    <xdr:sp macro="" textlink="">
      <xdr:nvSpPr>
        <xdr:cNvPr id="91" name="n_4mainValue【図書館】&#10;有形固定資産減価償却率">
          <a:extLst>
            <a:ext uri="{FF2B5EF4-FFF2-40B4-BE49-F238E27FC236}">
              <a16:creationId xmlns:a16="http://schemas.microsoft.com/office/drawing/2014/main" id="{74E2C7A5-D99D-4A68-A9CF-92EAFAC40ED8}"/>
            </a:ext>
          </a:extLst>
        </xdr:cNvPr>
        <xdr:cNvSpPr txBox="1"/>
      </xdr:nvSpPr>
      <xdr:spPr>
        <a:xfrm>
          <a:off x="927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4A8B0D3-1EF5-487D-AF55-A9FFC586B9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D382B15-4CDF-443E-AD40-9AE7A2D91B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72C4A04-4756-40E6-A0FF-5DBF9769183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D1B0BFD-823D-4E64-A938-1837C865F91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C0313E9-91FF-4FC1-ADD4-03C59C5B7FD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580B54D-08F2-4EA5-B036-F1AA7AEDEF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CBDD41E-271E-4CFF-8F5C-B5D2176162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C81B389-2C4F-4AFA-BE3C-3E8062A9F09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F59FA43-B028-4135-AA8C-544436CA30D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AB20A55-A282-4B76-B4DC-46039E1BF83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1972E04-BC80-41D3-BCC2-0E476A9CD23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97B5D34-DAAD-4DE8-AFD6-A25C5EB3BF7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15935AC-99D4-4711-98E7-AF2300F7640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08E48D8-EDD5-49F8-A89D-816D48EC598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ED9DFFC-65AB-4E02-9EC8-46127F6ED63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C5D4D59-0EAE-4388-B4BF-32D21704B58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FABBEB9-C17A-4EB2-8366-B504BE11F21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0C795C2-39AD-4832-A64A-AD7A647F018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668CF66-F4B6-49B0-B40C-BB5E30322AF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E4489E3-4ACF-4E04-9581-35A8B5A9925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73C0A8D-EE8F-481F-A161-9764AA83F1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E5EAC16-ABE4-43F2-AD7A-E5F4DE1F190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43557F9-FF56-4259-9E47-8F07B162E9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26949380-994C-4C91-BD62-70722285C9FB}"/>
            </a:ext>
          </a:extLst>
        </xdr:cNvPr>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DEAEF796-C27B-435D-83AB-B0D9A02C3A8F}"/>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7F951982-A504-49B7-A82C-27E7AAF1B671}"/>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96DA3DFD-A1C1-41E0-911D-6AA37BA51DB8}"/>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8D430178-C1E8-4B36-BF12-550E4C6E02EE}"/>
            </a:ext>
          </a:extLst>
        </xdr:cNvPr>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a:extLst>
            <a:ext uri="{FF2B5EF4-FFF2-40B4-BE49-F238E27FC236}">
              <a16:creationId xmlns:a16="http://schemas.microsoft.com/office/drawing/2014/main" id="{55F59CB5-A920-403F-845C-703674570550}"/>
            </a:ext>
          </a:extLst>
        </xdr:cNvPr>
        <xdr:cNvSpPr txBox="1"/>
      </xdr:nvSpPr>
      <xdr:spPr>
        <a:xfrm>
          <a:off x="10515600" y="645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ADD07D90-BC67-4C31-A03E-E9C150D23B03}"/>
            </a:ext>
          </a:extLst>
        </xdr:cNvPr>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F508341C-5EAA-45F6-930B-4D89F9985A39}"/>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8D109817-CD80-47AF-8143-96631BB10016}"/>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8BAE2EF4-7534-449C-9B13-A611A2977E58}"/>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2BBD8231-2993-4E6E-B2B9-518E0C80A575}"/>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9003DF4-AD99-4C31-82DE-93C03587A2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444B24C-9059-46BA-9373-6B9FA50A068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FE7B13C-2D5B-4EAE-A05F-40F0AE648D8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52F416B-1E1F-4718-909A-F6FE8B862B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45A2263-5782-4547-B21D-E6DB3601C65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31" name="楕円 130">
          <a:extLst>
            <a:ext uri="{FF2B5EF4-FFF2-40B4-BE49-F238E27FC236}">
              <a16:creationId xmlns:a16="http://schemas.microsoft.com/office/drawing/2014/main" id="{B7B3ACE8-EDF1-4C42-B9AB-C9D0F1814DC4}"/>
            </a:ext>
          </a:extLst>
        </xdr:cNvPr>
        <xdr:cNvSpPr/>
      </xdr:nvSpPr>
      <xdr:spPr>
        <a:xfrm>
          <a:off x="10426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41927</xdr:rowOff>
    </xdr:from>
    <xdr:ext cx="469744" cy="259045"/>
    <xdr:sp macro="" textlink="">
      <xdr:nvSpPr>
        <xdr:cNvPr id="132" name="【図書館】&#10;一人当たり面積該当値テキスト">
          <a:extLst>
            <a:ext uri="{FF2B5EF4-FFF2-40B4-BE49-F238E27FC236}">
              <a16:creationId xmlns:a16="http://schemas.microsoft.com/office/drawing/2014/main" id="{FCFE572E-4BF4-4213-879A-BD394F45925B}"/>
            </a:ext>
          </a:extLst>
        </xdr:cNvPr>
        <xdr:cNvSpPr txBox="1"/>
      </xdr:nvSpPr>
      <xdr:spPr>
        <a:xfrm>
          <a:off x="10515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3" name="楕円 132">
          <a:extLst>
            <a:ext uri="{FF2B5EF4-FFF2-40B4-BE49-F238E27FC236}">
              <a16:creationId xmlns:a16="http://schemas.microsoft.com/office/drawing/2014/main" id="{88C9768A-C6C2-4D28-B837-78AD61D3E34D}"/>
            </a:ext>
          </a:extLst>
        </xdr:cNvPr>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114300</xdr:rowOff>
    </xdr:to>
    <xdr:cxnSp macro="">
      <xdr:nvCxnSpPr>
        <xdr:cNvPr id="134" name="直線コネクタ 133">
          <a:extLst>
            <a:ext uri="{FF2B5EF4-FFF2-40B4-BE49-F238E27FC236}">
              <a16:creationId xmlns:a16="http://schemas.microsoft.com/office/drawing/2014/main" id="{C46AEDBB-E5C2-4882-A365-83624D7A3222}"/>
            </a:ext>
          </a:extLst>
        </xdr:cNvPr>
        <xdr:cNvCxnSpPr/>
      </xdr:nvCxnSpPr>
      <xdr:spPr>
        <a:xfrm>
          <a:off x="9639300" y="697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a:extLst>
            <a:ext uri="{FF2B5EF4-FFF2-40B4-BE49-F238E27FC236}">
              <a16:creationId xmlns:a16="http://schemas.microsoft.com/office/drawing/2014/main" id="{6C39F5BF-8B20-4538-B1FD-123D5EDC19F1}"/>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36" name="直線コネクタ 135">
          <a:extLst>
            <a:ext uri="{FF2B5EF4-FFF2-40B4-BE49-F238E27FC236}">
              <a16:creationId xmlns:a16="http://schemas.microsoft.com/office/drawing/2014/main" id="{B6450759-8453-4B29-A7F7-6408C7F40255}"/>
            </a:ext>
          </a:extLst>
        </xdr:cNvPr>
        <xdr:cNvCxnSpPr/>
      </xdr:nvCxnSpPr>
      <xdr:spPr>
        <a:xfrm>
          <a:off x="8750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id="{A1E3E93E-E574-43F3-B7A6-630767EA86EA}"/>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id="{25F02F7B-B572-445D-A39D-80E402363EFD}"/>
            </a:ext>
          </a:extLst>
        </xdr:cNvPr>
        <xdr:cNvCxnSpPr/>
      </xdr:nvCxnSpPr>
      <xdr:spPr>
        <a:xfrm>
          <a:off x="7861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a:extLst>
            <a:ext uri="{FF2B5EF4-FFF2-40B4-BE49-F238E27FC236}">
              <a16:creationId xmlns:a16="http://schemas.microsoft.com/office/drawing/2014/main" id="{5669FEBB-79F3-4C11-8960-4CC4B1B9B97B}"/>
            </a:ext>
          </a:extLst>
        </xdr:cNvPr>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114300</xdr:rowOff>
    </xdr:to>
    <xdr:cxnSp macro="">
      <xdr:nvCxnSpPr>
        <xdr:cNvPr id="140" name="直線コネクタ 139">
          <a:extLst>
            <a:ext uri="{FF2B5EF4-FFF2-40B4-BE49-F238E27FC236}">
              <a16:creationId xmlns:a16="http://schemas.microsoft.com/office/drawing/2014/main" id="{AC12873C-E63F-4F54-84C1-63D6FEBC11F3}"/>
            </a:ext>
          </a:extLst>
        </xdr:cNvPr>
        <xdr:cNvCxnSpPr/>
      </xdr:nvCxnSpPr>
      <xdr:spPr>
        <a:xfrm>
          <a:off x="6972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a:extLst>
            <a:ext uri="{FF2B5EF4-FFF2-40B4-BE49-F238E27FC236}">
              <a16:creationId xmlns:a16="http://schemas.microsoft.com/office/drawing/2014/main" id="{E7B79B7D-2CAF-413A-B3A0-D0A1ADC5522D}"/>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a:extLst>
            <a:ext uri="{FF2B5EF4-FFF2-40B4-BE49-F238E27FC236}">
              <a16:creationId xmlns:a16="http://schemas.microsoft.com/office/drawing/2014/main" id="{7FE214ED-166B-435D-8F40-6E9D18AA417A}"/>
            </a:ext>
          </a:extLst>
        </xdr:cNvPr>
        <xdr:cNvSpPr txBox="1"/>
      </xdr:nvSpPr>
      <xdr:spPr>
        <a:xfrm>
          <a:off x="8515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a:extLst>
            <a:ext uri="{FF2B5EF4-FFF2-40B4-BE49-F238E27FC236}">
              <a16:creationId xmlns:a16="http://schemas.microsoft.com/office/drawing/2014/main" id="{3C809955-F6AD-4566-96DE-DFBF6941CE5A}"/>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4" name="n_4aveValue【図書館】&#10;一人当たり面積">
          <a:extLst>
            <a:ext uri="{FF2B5EF4-FFF2-40B4-BE49-F238E27FC236}">
              <a16:creationId xmlns:a16="http://schemas.microsoft.com/office/drawing/2014/main" id="{C1450340-B26D-4771-995C-F4065F5DAC47}"/>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45" name="n_1mainValue【図書館】&#10;一人当たり面積">
          <a:extLst>
            <a:ext uri="{FF2B5EF4-FFF2-40B4-BE49-F238E27FC236}">
              <a16:creationId xmlns:a16="http://schemas.microsoft.com/office/drawing/2014/main" id="{D4CF4F68-6A62-46EC-A23C-6A3370A284B2}"/>
            </a:ext>
          </a:extLst>
        </xdr:cNvPr>
        <xdr:cNvSpPr txBox="1"/>
      </xdr:nvSpPr>
      <xdr:spPr>
        <a:xfrm>
          <a:off x="9391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6" name="n_2mainValue【図書館】&#10;一人当たり面積">
          <a:extLst>
            <a:ext uri="{FF2B5EF4-FFF2-40B4-BE49-F238E27FC236}">
              <a16:creationId xmlns:a16="http://schemas.microsoft.com/office/drawing/2014/main" id="{339365FC-2F9A-451E-8714-9814AA3378F8}"/>
            </a:ext>
          </a:extLst>
        </xdr:cNvPr>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7" name="n_3mainValue【図書館】&#10;一人当たり面積">
          <a:extLst>
            <a:ext uri="{FF2B5EF4-FFF2-40B4-BE49-F238E27FC236}">
              <a16:creationId xmlns:a16="http://schemas.microsoft.com/office/drawing/2014/main" id="{C9025958-008A-4AAC-BC1C-DC91ED29614E}"/>
            </a:ext>
          </a:extLst>
        </xdr:cNvPr>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156227</xdr:rowOff>
    </xdr:from>
    <xdr:ext cx="469744" cy="259045"/>
    <xdr:sp macro="" textlink="">
      <xdr:nvSpPr>
        <xdr:cNvPr id="148" name="n_4mainValue【図書館】&#10;一人当たり面積">
          <a:extLst>
            <a:ext uri="{FF2B5EF4-FFF2-40B4-BE49-F238E27FC236}">
              <a16:creationId xmlns:a16="http://schemas.microsoft.com/office/drawing/2014/main" id="{80DA49F7-F355-43FD-9F3C-FA16D1F78864}"/>
            </a:ext>
          </a:extLst>
        </xdr:cNvPr>
        <xdr:cNvSpPr txBox="1"/>
      </xdr:nvSpPr>
      <xdr:spPr>
        <a:xfrm>
          <a:off x="6737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68CBBC9-5DB5-4EAC-B41B-59A88C63F20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AD94D43-74A8-44E7-8671-B467FE9BBED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16C64B1-41DF-4E13-981B-219BF4DF02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6AA61BF-2B94-468B-83AF-F46A15B4396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DC43D53-D98E-4AA4-AB65-C7F8550C8E5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4397A02-C67F-402A-928C-7569647210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903C5F9-EE7D-4C28-BE0E-BC472A92CCF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81B3DBD-92B6-42FF-A498-4A7DB7E67F4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BF3EEC0-ABB6-439D-B288-B1716592A1F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1BF0DA7-B8C7-47A5-8DC8-AC09BEF32E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D7BD955-4284-4D31-984F-6898C3EA4C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FB550DC1-F6BA-40BD-8CB2-9631292FEC24}"/>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2F98B6CA-B006-47BD-B39A-5DFB3C1A2CFE}"/>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A7B85F72-62DA-48C5-A01B-9E474CA1204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EBDB1FDD-ABB1-426D-9272-14EE6C1A5D79}"/>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9F7C7F82-96C3-4D11-A947-F268E01EA4E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C7740AF1-FFE5-48EA-B0C6-53B81A6748D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7FDCF255-12AA-416E-96FF-D12B2DA0EFD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93D684F2-BB80-4209-82DC-53D57D965A3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951A991-4366-48E1-B7F4-636D6E1673F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BCA77C02-155B-4979-972C-840AB9C702B7}"/>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7D53A14-D7BC-4740-B845-9CB4C39794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22079E8A-AE9A-46F4-963E-1D29DF726277}"/>
            </a:ext>
          </a:extLst>
        </xdr:cNvPr>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1BCF6055-0A9F-40D4-9541-0213F44A2CC5}"/>
            </a:ext>
          </a:extLst>
        </xdr:cNvPr>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9D033FCB-02C9-4680-9680-106C694AD267}"/>
            </a:ext>
          </a:extLst>
        </xdr:cNvPr>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7DA6E3A-E2F1-4CAD-8E83-EBDFD864CBC8}"/>
            </a:ext>
          </a:extLst>
        </xdr:cNvPr>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1D407236-FE62-47D5-AA5C-F724A5F4AA07}"/>
            </a:ext>
          </a:extLst>
        </xdr:cNvPr>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D4BD2DD-FAF3-4D8F-A21D-BAAE61C80B0B}"/>
            </a:ext>
          </a:extLst>
        </xdr:cNvPr>
        <xdr:cNvSpPr txBox="1"/>
      </xdr:nvSpPr>
      <xdr:spPr>
        <a:xfrm>
          <a:off x="4673600" y="998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F6A62B12-BFA5-40BE-9813-DE96FA467993}"/>
            </a:ext>
          </a:extLst>
        </xdr:cNvPr>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444B803D-DCD7-4AE7-BB6F-6E93E84F9050}"/>
            </a:ext>
          </a:extLst>
        </xdr:cNvPr>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99CE001E-45E4-4CB0-880B-0791BB5563F1}"/>
            </a:ext>
          </a:extLst>
        </xdr:cNvPr>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B1D83CFF-DC87-4DEA-9D9E-CC0BF46D19BD}"/>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BA0CFEC5-7F60-4803-8946-521EAB7C63EB}"/>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97AC258-7097-4661-829A-EAE03BB38A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98CFD00-F95C-4A1F-AF6B-DF3E4AC9362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644777-EB30-4C2B-90D3-54F32B74842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76EA6F6-6909-45C4-9E14-063A6DB352F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870138C-9485-4F38-A09F-D4BCDB9484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168656</xdr:rowOff>
    </xdr:from>
    <xdr:to>
      <xdr:col>24</xdr:col>
      <xdr:colOff>114300</xdr:colOff>
      <xdr:row>60</xdr:row>
      <xdr:rowOff>98806</xdr:rowOff>
    </xdr:to>
    <xdr:sp macro="" textlink="">
      <xdr:nvSpPr>
        <xdr:cNvPr id="187" name="楕円 186">
          <a:extLst>
            <a:ext uri="{FF2B5EF4-FFF2-40B4-BE49-F238E27FC236}">
              <a16:creationId xmlns:a16="http://schemas.microsoft.com/office/drawing/2014/main" id="{2FB2054E-6525-4904-8C24-B3745A03B4BB}"/>
            </a:ext>
          </a:extLst>
        </xdr:cNvPr>
        <xdr:cNvSpPr/>
      </xdr:nvSpPr>
      <xdr:spPr>
        <a:xfrm>
          <a:off x="45847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147083</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C9452CE-24C8-4300-BDA1-D38B3CD402DA}"/>
            </a:ext>
          </a:extLst>
        </xdr:cNvPr>
        <xdr:cNvSpPr txBox="1"/>
      </xdr:nvSpPr>
      <xdr:spPr>
        <a:xfrm>
          <a:off x="4673600"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102362</xdr:rowOff>
    </xdr:from>
    <xdr:to>
      <xdr:col>20</xdr:col>
      <xdr:colOff>38100</xdr:colOff>
      <xdr:row>60</xdr:row>
      <xdr:rowOff>32512</xdr:rowOff>
    </xdr:to>
    <xdr:sp macro="" textlink="">
      <xdr:nvSpPr>
        <xdr:cNvPr id="189" name="楕円 188">
          <a:extLst>
            <a:ext uri="{FF2B5EF4-FFF2-40B4-BE49-F238E27FC236}">
              <a16:creationId xmlns:a16="http://schemas.microsoft.com/office/drawing/2014/main" id="{D6149DBD-7B5D-4239-A181-2BF14F14C458}"/>
            </a:ext>
          </a:extLst>
        </xdr:cNvPr>
        <xdr:cNvSpPr/>
      </xdr:nvSpPr>
      <xdr:spPr>
        <a:xfrm>
          <a:off x="3746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153162</xdr:rowOff>
    </xdr:from>
    <xdr:to>
      <xdr:col>24</xdr:col>
      <xdr:colOff>63500</xdr:colOff>
      <xdr:row>60</xdr:row>
      <xdr:rowOff>48006</xdr:rowOff>
    </xdr:to>
    <xdr:cxnSp macro="">
      <xdr:nvCxnSpPr>
        <xdr:cNvPr id="190" name="直線コネクタ 189">
          <a:extLst>
            <a:ext uri="{FF2B5EF4-FFF2-40B4-BE49-F238E27FC236}">
              <a16:creationId xmlns:a16="http://schemas.microsoft.com/office/drawing/2014/main" id="{EFFA12E9-6582-4A6A-A994-968DEC50E03D}"/>
            </a:ext>
          </a:extLst>
        </xdr:cNvPr>
        <xdr:cNvCxnSpPr/>
      </xdr:nvCxnSpPr>
      <xdr:spPr>
        <a:xfrm>
          <a:off x="3797300" y="1026871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47498</xdr:rowOff>
    </xdr:from>
    <xdr:to>
      <xdr:col>15</xdr:col>
      <xdr:colOff>101600</xdr:colOff>
      <xdr:row>59</xdr:row>
      <xdr:rowOff>149098</xdr:rowOff>
    </xdr:to>
    <xdr:sp macro="" textlink="">
      <xdr:nvSpPr>
        <xdr:cNvPr id="191" name="楕円 190">
          <a:extLst>
            <a:ext uri="{FF2B5EF4-FFF2-40B4-BE49-F238E27FC236}">
              <a16:creationId xmlns:a16="http://schemas.microsoft.com/office/drawing/2014/main" id="{07053209-42D1-4D39-ADBD-B58168AAC8D3}"/>
            </a:ext>
          </a:extLst>
        </xdr:cNvPr>
        <xdr:cNvSpPr/>
      </xdr:nvSpPr>
      <xdr:spPr>
        <a:xfrm>
          <a:off x="2857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98298</xdr:rowOff>
    </xdr:from>
    <xdr:to>
      <xdr:col>19</xdr:col>
      <xdr:colOff>177800</xdr:colOff>
      <xdr:row>59</xdr:row>
      <xdr:rowOff>153162</xdr:rowOff>
    </xdr:to>
    <xdr:cxnSp macro="">
      <xdr:nvCxnSpPr>
        <xdr:cNvPr id="192" name="直線コネクタ 191">
          <a:extLst>
            <a:ext uri="{FF2B5EF4-FFF2-40B4-BE49-F238E27FC236}">
              <a16:creationId xmlns:a16="http://schemas.microsoft.com/office/drawing/2014/main" id="{2D893870-6A2F-4DE2-BCD2-15BBAD0CC758}"/>
            </a:ext>
          </a:extLst>
        </xdr:cNvPr>
        <xdr:cNvCxnSpPr/>
      </xdr:nvCxnSpPr>
      <xdr:spPr>
        <a:xfrm>
          <a:off x="2908300" y="102138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136652</xdr:rowOff>
    </xdr:from>
    <xdr:to>
      <xdr:col>10</xdr:col>
      <xdr:colOff>165100</xdr:colOff>
      <xdr:row>59</xdr:row>
      <xdr:rowOff>66802</xdr:rowOff>
    </xdr:to>
    <xdr:sp macro="" textlink="">
      <xdr:nvSpPr>
        <xdr:cNvPr id="193" name="楕円 192">
          <a:extLst>
            <a:ext uri="{FF2B5EF4-FFF2-40B4-BE49-F238E27FC236}">
              <a16:creationId xmlns:a16="http://schemas.microsoft.com/office/drawing/2014/main" id="{E25834AD-FE73-4823-9A84-6B1420997B41}"/>
            </a:ext>
          </a:extLst>
        </xdr:cNvPr>
        <xdr:cNvSpPr/>
      </xdr:nvSpPr>
      <xdr:spPr>
        <a:xfrm>
          <a:off x="1968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xdr:rowOff>
    </xdr:from>
    <xdr:to>
      <xdr:col>15</xdr:col>
      <xdr:colOff>50800</xdr:colOff>
      <xdr:row>59</xdr:row>
      <xdr:rowOff>98298</xdr:rowOff>
    </xdr:to>
    <xdr:cxnSp macro="">
      <xdr:nvCxnSpPr>
        <xdr:cNvPr id="194" name="直線コネクタ 193">
          <a:extLst>
            <a:ext uri="{FF2B5EF4-FFF2-40B4-BE49-F238E27FC236}">
              <a16:creationId xmlns:a16="http://schemas.microsoft.com/office/drawing/2014/main" id="{296CDFBA-A577-4D67-B169-D165DC2261EB}"/>
            </a:ext>
          </a:extLst>
        </xdr:cNvPr>
        <xdr:cNvCxnSpPr/>
      </xdr:nvCxnSpPr>
      <xdr:spPr>
        <a:xfrm>
          <a:off x="2019300" y="101315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72644</xdr:rowOff>
    </xdr:from>
    <xdr:to>
      <xdr:col>6</xdr:col>
      <xdr:colOff>38100</xdr:colOff>
      <xdr:row>59</xdr:row>
      <xdr:rowOff>2794</xdr:rowOff>
    </xdr:to>
    <xdr:sp macro="" textlink="">
      <xdr:nvSpPr>
        <xdr:cNvPr id="195" name="楕円 194">
          <a:extLst>
            <a:ext uri="{FF2B5EF4-FFF2-40B4-BE49-F238E27FC236}">
              <a16:creationId xmlns:a16="http://schemas.microsoft.com/office/drawing/2014/main" id="{6F9CA04B-5349-4B2F-BB41-617D6B50491F}"/>
            </a:ext>
          </a:extLst>
        </xdr:cNvPr>
        <xdr:cNvSpPr/>
      </xdr:nvSpPr>
      <xdr:spPr>
        <a:xfrm>
          <a:off x="1079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123444</xdr:rowOff>
    </xdr:from>
    <xdr:to>
      <xdr:col>10</xdr:col>
      <xdr:colOff>114300</xdr:colOff>
      <xdr:row>59</xdr:row>
      <xdr:rowOff>16002</xdr:rowOff>
    </xdr:to>
    <xdr:cxnSp macro="">
      <xdr:nvCxnSpPr>
        <xdr:cNvPr id="196" name="直線コネクタ 195">
          <a:extLst>
            <a:ext uri="{FF2B5EF4-FFF2-40B4-BE49-F238E27FC236}">
              <a16:creationId xmlns:a16="http://schemas.microsoft.com/office/drawing/2014/main" id="{148D97DB-C26E-4494-B8F3-3FDB5B9E65FB}"/>
            </a:ext>
          </a:extLst>
        </xdr:cNvPr>
        <xdr:cNvCxnSpPr/>
      </xdr:nvCxnSpPr>
      <xdr:spPr>
        <a:xfrm>
          <a:off x="1130300" y="100675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34A162FD-875B-438F-9500-6F45DA7E7114}"/>
            </a:ext>
          </a:extLst>
        </xdr:cNvPr>
        <xdr:cNvSpPr txBox="1"/>
      </xdr:nvSpPr>
      <xdr:spPr>
        <a:xfrm>
          <a:off x="35820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506E1B00-54D8-4EF3-B96A-3DD5EB708C21}"/>
            </a:ext>
          </a:extLst>
        </xdr:cNvPr>
        <xdr:cNvSpPr txBox="1"/>
      </xdr:nvSpPr>
      <xdr:spPr>
        <a:xfrm>
          <a:off x="2705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6BDA63AA-06E9-4475-BEAE-D71DEE26F874}"/>
            </a:ext>
          </a:extLst>
        </xdr:cNvPr>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CC928BAC-91F9-48FF-9BB2-0F8AF7CD0062}"/>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23639</xdr:rowOff>
    </xdr:from>
    <xdr:ext cx="405111" cy="259045"/>
    <xdr:sp macro="" textlink="">
      <xdr:nvSpPr>
        <xdr:cNvPr id="201" name="n_1mainValue【体育館・プール】&#10;有形固定資産減価償却率">
          <a:extLst>
            <a:ext uri="{FF2B5EF4-FFF2-40B4-BE49-F238E27FC236}">
              <a16:creationId xmlns:a16="http://schemas.microsoft.com/office/drawing/2014/main" id="{03E2DBB8-C1E9-4F40-85E3-12B352024C0E}"/>
            </a:ext>
          </a:extLst>
        </xdr:cNvPr>
        <xdr:cNvSpPr txBox="1"/>
      </xdr:nvSpPr>
      <xdr:spPr>
        <a:xfrm>
          <a:off x="35820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140225</xdr:rowOff>
    </xdr:from>
    <xdr:ext cx="405111" cy="259045"/>
    <xdr:sp macro="" textlink="">
      <xdr:nvSpPr>
        <xdr:cNvPr id="202" name="n_2mainValue【体育館・プール】&#10;有形固定資産減価償却率">
          <a:extLst>
            <a:ext uri="{FF2B5EF4-FFF2-40B4-BE49-F238E27FC236}">
              <a16:creationId xmlns:a16="http://schemas.microsoft.com/office/drawing/2014/main" id="{34AB6136-10C0-4B06-9761-DD2B080A9625}"/>
            </a:ext>
          </a:extLst>
        </xdr:cNvPr>
        <xdr:cNvSpPr txBox="1"/>
      </xdr:nvSpPr>
      <xdr:spPr>
        <a:xfrm>
          <a:off x="2705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57929</xdr:rowOff>
    </xdr:from>
    <xdr:ext cx="405111" cy="259045"/>
    <xdr:sp macro="" textlink="">
      <xdr:nvSpPr>
        <xdr:cNvPr id="203" name="n_3mainValue【体育館・プール】&#10;有形固定資産減価償却率">
          <a:extLst>
            <a:ext uri="{FF2B5EF4-FFF2-40B4-BE49-F238E27FC236}">
              <a16:creationId xmlns:a16="http://schemas.microsoft.com/office/drawing/2014/main" id="{CFE2B889-D50B-443B-9CEA-8B323342AAE7}"/>
            </a:ext>
          </a:extLst>
        </xdr:cNvPr>
        <xdr:cNvSpPr txBox="1"/>
      </xdr:nvSpPr>
      <xdr:spPr>
        <a:xfrm>
          <a:off x="181674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165371</xdr:rowOff>
    </xdr:from>
    <xdr:ext cx="405111" cy="259045"/>
    <xdr:sp macro="" textlink="">
      <xdr:nvSpPr>
        <xdr:cNvPr id="204" name="n_4mainValue【体育館・プール】&#10;有形固定資産減価償却率">
          <a:extLst>
            <a:ext uri="{FF2B5EF4-FFF2-40B4-BE49-F238E27FC236}">
              <a16:creationId xmlns:a16="http://schemas.microsoft.com/office/drawing/2014/main" id="{8F97457E-2900-4963-A036-7299F25923FB}"/>
            </a:ext>
          </a:extLst>
        </xdr:cNvPr>
        <xdr:cNvSpPr txBox="1"/>
      </xdr:nvSpPr>
      <xdr:spPr>
        <a:xfrm>
          <a:off x="9277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11BB7A4-D2AF-4CDE-BC80-98AB6FFDF7A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2B73918-EF76-4B29-B243-101CEEFEE32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406E3C9-D398-40AA-8A3C-A3A4174217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8AF2FE3-DAED-495D-8F3A-6F366710F34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6A8B99B-F3F5-46DD-AEA5-CD837652179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5CC8935-BA94-4A2C-ABAE-5476BA7757E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55FDE92-78D5-4FB3-B5C6-8349D7CBE54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E027F7C-B337-4A4C-85C8-4461E558744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0789815-3253-41AD-976D-9758246B493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F633273-2B2D-4DE7-B275-A585B4805F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8337AD7-414B-4713-BD84-8DED62947F0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B98AE34F-315D-47D2-91B9-AF7EDDC43A23}"/>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1CDD39C9-7783-4FFA-8A82-DD55A400CCA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B423CDB8-630D-4BE9-AF64-DC2AF0A1D69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81011A4F-7BFD-4CEF-98F5-E8253BC4007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F66B8F46-A6A2-4C08-9049-A5DD48BACAE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EA4F584-8F7D-490E-B21C-A7D7967DCDE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5A72964A-054F-4E38-B33B-8F191C9DA8A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961AFE57-3BC6-4ADB-8EBD-D12C9E23226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F409C34A-3E78-4EC7-8851-DF625334BA2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57990283-943E-4A0D-9327-CEA2D2D1143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E5C677B7-DAB7-4E4F-9F79-50D2A4A7A49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B5ED6D1-8375-498A-B574-8820EA8F0D0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828FF5B7-9992-453B-8A19-A235B815696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B015A517-169F-4918-BDA8-2BA45344B74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17551B8F-1F54-4E85-A3C1-5B7F51D96C74}"/>
            </a:ext>
          </a:extLst>
        </xdr:cNvPr>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A8850B0B-D0D5-4DB0-960C-ED1B9AAF5EB8}"/>
            </a:ext>
          </a:extLst>
        </xdr:cNvPr>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FB46A5B6-70A3-4284-BC4C-316EF0DFFC35}"/>
            </a:ext>
          </a:extLst>
        </xdr:cNvPr>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97C0E8C7-3C0B-43AF-ADF1-1D27122BB832}"/>
            </a:ext>
          </a:extLst>
        </xdr:cNvPr>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615475B1-C674-4F57-AE7B-D9A5D77FE932}"/>
            </a:ext>
          </a:extLst>
        </xdr:cNvPr>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9DBEED5B-EB69-4FC3-B529-2A5E3416FFAF}"/>
            </a:ext>
          </a:extLst>
        </xdr:cNvPr>
        <xdr:cNvSpPr txBox="1"/>
      </xdr:nvSpPr>
      <xdr:spPr>
        <a:xfrm>
          <a:off x="10515600" y="1037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D8B1A277-2389-447D-9EE7-F03AF1C9ADCB}"/>
            </a:ext>
          </a:extLst>
        </xdr:cNvPr>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E8B30EA6-C4FE-428B-80BC-79B25AA39974}"/>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966AB5E4-0465-47B7-A975-4DF03F8246EC}"/>
            </a:ext>
          </a:extLst>
        </xdr:cNvPr>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5F08E130-6CE9-4251-9328-957AF75EA497}"/>
            </a:ext>
          </a:extLst>
        </xdr:cNvPr>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9DDDEF3C-66BC-479F-9F12-C8F05C031A53}"/>
            </a:ext>
          </a:extLst>
        </xdr:cNvPr>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968E7BE-3560-4671-AE22-8D39AB437F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596AE9-A1EE-4F69-9A2B-5E1FCCE5F8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1B9AD20-A5D7-4731-B505-779B42EE486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32028D1-6A5E-4D8B-B41C-FD0B3C1C9F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C0AC4FB-30D7-48A5-A244-2A09E379BC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141877</xdr:rowOff>
    </xdr:from>
    <xdr:to>
      <xdr:col>55</xdr:col>
      <xdr:colOff>50800</xdr:colOff>
      <xdr:row>63</xdr:row>
      <xdr:rowOff>72027</xdr:rowOff>
    </xdr:to>
    <xdr:sp macro="" textlink="">
      <xdr:nvSpPr>
        <xdr:cNvPr id="246" name="楕円 245">
          <a:extLst>
            <a:ext uri="{FF2B5EF4-FFF2-40B4-BE49-F238E27FC236}">
              <a16:creationId xmlns:a16="http://schemas.microsoft.com/office/drawing/2014/main" id="{A342B8A3-E10E-481F-BDBB-B86F5369E9D3}"/>
            </a:ext>
          </a:extLst>
        </xdr:cNvPr>
        <xdr:cNvSpPr/>
      </xdr:nvSpPr>
      <xdr:spPr>
        <a:xfrm>
          <a:off x="104267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56804</xdr:rowOff>
    </xdr:from>
    <xdr:ext cx="469744" cy="259045"/>
    <xdr:sp macro="" textlink="">
      <xdr:nvSpPr>
        <xdr:cNvPr id="247" name="【体育館・プール】&#10;一人当たり面積該当値テキスト">
          <a:extLst>
            <a:ext uri="{FF2B5EF4-FFF2-40B4-BE49-F238E27FC236}">
              <a16:creationId xmlns:a16="http://schemas.microsoft.com/office/drawing/2014/main" id="{9E182229-1066-4870-9860-7692FDBB2D2F}"/>
            </a:ext>
          </a:extLst>
        </xdr:cNvPr>
        <xdr:cNvSpPr txBox="1"/>
      </xdr:nvSpPr>
      <xdr:spPr>
        <a:xfrm>
          <a:off x="10515600" y="1068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145143</xdr:rowOff>
    </xdr:from>
    <xdr:to>
      <xdr:col>50</xdr:col>
      <xdr:colOff>165100</xdr:colOff>
      <xdr:row>63</xdr:row>
      <xdr:rowOff>75293</xdr:rowOff>
    </xdr:to>
    <xdr:sp macro="" textlink="">
      <xdr:nvSpPr>
        <xdr:cNvPr id="248" name="楕円 247">
          <a:extLst>
            <a:ext uri="{FF2B5EF4-FFF2-40B4-BE49-F238E27FC236}">
              <a16:creationId xmlns:a16="http://schemas.microsoft.com/office/drawing/2014/main" id="{F4B44A43-6914-48BE-BA44-BBC067B9ECF0}"/>
            </a:ext>
          </a:extLst>
        </xdr:cNvPr>
        <xdr:cNvSpPr/>
      </xdr:nvSpPr>
      <xdr:spPr>
        <a:xfrm>
          <a:off x="9588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21227</xdr:rowOff>
    </xdr:from>
    <xdr:to>
      <xdr:col>55</xdr:col>
      <xdr:colOff>0</xdr:colOff>
      <xdr:row>63</xdr:row>
      <xdr:rowOff>24493</xdr:rowOff>
    </xdr:to>
    <xdr:cxnSp macro="">
      <xdr:nvCxnSpPr>
        <xdr:cNvPr id="249" name="直線コネクタ 248">
          <a:extLst>
            <a:ext uri="{FF2B5EF4-FFF2-40B4-BE49-F238E27FC236}">
              <a16:creationId xmlns:a16="http://schemas.microsoft.com/office/drawing/2014/main" id="{30606EC4-87EA-4AC7-8348-7DB55B9678EC}"/>
            </a:ext>
          </a:extLst>
        </xdr:cNvPr>
        <xdr:cNvCxnSpPr/>
      </xdr:nvCxnSpPr>
      <xdr:spPr>
        <a:xfrm flipV="1">
          <a:off x="9639300" y="108225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145143</xdr:rowOff>
    </xdr:from>
    <xdr:to>
      <xdr:col>46</xdr:col>
      <xdr:colOff>38100</xdr:colOff>
      <xdr:row>63</xdr:row>
      <xdr:rowOff>75293</xdr:rowOff>
    </xdr:to>
    <xdr:sp macro="" textlink="">
      <xdr:nvSpPr>
        <xdr:cNvPr id="250" name="楕円 249">
          <a:extLst>
            <a:ext uri="{FF2B5EF4-FFF2-40B4-BE49-F238E27FC236}">
              <a16:creationId xmlns:a16="http://schemas.microsoft.com/office/drawing/2014/main" id="{DB37C36F-E961-45FB-A9F5-1D38932072E3}"/>
            </a:ext>
          </a:extLst>
        </xdr:cNvPr>
        <xdr:cNvSpPr/>
      </xdr:nvSpPr>
      <xdr:spPr>
        <a:xfrm>
          <a:off x="8699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24493</xdr:rowOff>
    </xdr:from>
    <xdr:to>
      <xdr:col>50</xdr:col>
      <xdr:colOff>114300</xdr:colOff>
      <xdr:row>63</xdr:row>
      <xdr:rowOff>24493</xdr:rowOff>
    </xdr:to>
    <xdr:cxnSp macro="">
      <xdr:nvCxnSpPr>
        <xdr:cNvPr id="251" name="直線コネクタ 250">
          <a:extLst>
            <a:ext uri="{FF2B5EF4-FFF2-40B4-BE49-F238E27FC236}">
              <a16:creationId xmlns:a16="http://schemas.microsoft.com/office/drawing/2014/main" id="{BF1ACDAB-6E52-464D-BB50-7C5DE624384A}"/>
            </a:ext>
          </a:extLst>
        </xdr:cNvPr>
        <xdr:cNvCxnSpPr/>
      </xdr:nvCxnSpPr>
      <xdr:spPr>
        <a:xfrm>
          <a:off x="8750300" y="1082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151674</xdr:rowOff>
    </xdr:from>
    <xdr:to>
      <xdr:col>41</xdr:col>
      <xdr:colOff>101600</xdr:colOff>
      <xdr:row>63</xdr:row>
      <xdr:rowOff>81824</xdr:rowOff>
    </xdr:to>
    <xdr:sp macro="" textlink="">
      <xdr:nvSpPr>
        <xdr:cNvPr id="252" name="楕円 251">
          <a:extLst>
            <a:ext uri="{FF2B5EF4-FFF2-40B4-BE49-F238E27FC236}">
              <a16:creationId xmlns:a16="http://schemas.microsoft.com/office/drawing/2014/main" id="{0CBB2361-78C2-41E2-BEBA-023CD32A5A38}"/>
            </a:ext>
          </a:extLst>
        </xdr:cNvPr>
        <xdr:cNvSpPr/>
      </xdr:nvSpPr>
      <xdr:spPr>
        <a:xfrm>
          <a:off x="7810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24493</xdr:rowOff>
    </xdr:from>
    <xdr:to>
      <xdr:col>45</xdr:col>
      <xdr:colOff>177800</xdr:colOff>
      <xdr:row>63</xdr:row>
      <xdr:rowOff>31024</xdr:rowOff>
    </xdr:to>
    <xdr:cxnSp macro="">
      <xdr:nvCxnSpPr>
        <xdr:cNvPr id="253" name="直線コネクタ 252">
          <a:extLst>
            <a:ext uri="{FF2B5EF4-FFF2-40B4-BE49-F238E27FC236}">
              <a16:creationId xmlns:a16="http://schemas.microsoft.com/office/drawing/2014/main" id="{02ADC824-A0DB-4CA8-BA71-08258773BC9C}"/>
            </a:ext>
          </a:extLst>
        </xdr:cNvPr>
        <xdr:cNvCxnSpPr/>
      </xdr:nvCxnSpPr>
      <xdr:spPr>
        <a:xfrm flipV="1">
          <a:off x="7861300" y="108258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151674</xdr:rowOff>
    </xdr:from>
    <xdr:to>
      <xdr:col>36</xdr:col>
      <xdr:colOff>165100</xdr:colOff>
      <xdr:row>63</xdr:row>
      <xdr:rowOff>81824</xdr:rowOff>
    </xdr:to>
    <xdr:sp macro="" textlink="">
      <xdr:nvSpPr>
        <xdr:cNvPr id="254" name="楕円 253">
          <a:extLst>
            <a:ext uri="{FF2B5EF4-FFF2-40B4-BE49-F238E27FC236}">
              <a16:creationId xmlns:a16="http://schemas.microsoft.com/office/drawing/2014/main" id="{AB2E731C-FDB4-4663-A0A2-E80FA06AF77A}"/>
            </a:ext>
          </a:extLst>
        </xdr:cNvPr>
        <xdr:cNvSpPr/>
      </xdr:nvSpPr>
      <xdr:spPr>
        <a:xfrm>
          <a:off x="6921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31024</xdr:rowOff>
    </xdr:from>
    <xdr:to>
      <xdr:col>41</xdr:col>
      <xdr:colOff>50800</xdr:colOff>
      <xdr:row>63</xdr:row>
      <xdr:rowOff>31024</xdr:rowOff>
    </xdr:to>
    <xdr:cxnSp macro="">
      <xdr:nvCxnSpPr>
        <xdr:cNvPr id="255" name="直線コネクタ 254">
          <a:extLst>
            <a:ext uri="{FF2B5EF4-FFF2-40B4-BE49-F238E27FC236}">
              <a16:creationId xmlns:a16="http://schemas.microsoft.com/office/drawing/2014/main" id="{F7A57088-BFDA-4EEE-8895-DEC6A400E3C9}"/>
            </a:ext>
          </a:extLst>
        </xdr:cNvPr>
        <xdr:cNvCxnSpPr/>
      </xdr:nvCxnSpPr>
      <xdr:spPr>
        <a:xfrm>
          <a:off x="6972300" y="108323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4A691365-C68C-42AC-BECA-A0A51F1198F5}"/>
            </a:ext>
          </a:extLst>
        </xdr:cNvPr>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4E29471C-09CE-4BC8-B1BA-02BFCC2C21E7}"/>
            </a:ext>
          </a:extLst>
        </xdr:cNvPr>
        <xdr:cNvSpPr txBox="1"/>
      </xdr:nvSpPr>
      <xdr:spPr>
        <a:xfrm>
          <a:off x="8515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a:extLst>
            <a:ext uri="{FF2B5EF4-FFF2-40B4-BE49-F238E27FC236}">
              <a16:creationId xmlns:a16="http://schemas.microsoft.com/office/drawing/2014/main" id="{0A91C36F-80A4-4E5F-A5DE-2E736926D239}"/>
            </a:ext>
          </a:extLst>
        </xdr:cNvPr>
        <xdr:cNvSpPr txBox="1"/>
      </xdr:nvSpPr>
      <xdr:spPr>
        <a:xfrm>
          <a:off x="7626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a:extLst>
            <a:ext uri="{FF2B5EF4-FFF2-40B4-BE49-F238E27FC236}">
              <a16:creationId xmlns:a16="http://schemas.microsoft.com/office/drawing/2014/main" id="{90E6A491-E5D6-41F5-BDA9-D3AAC317F2F9}"/>
            </a:ext>
          </a:extLst>
        </xdr:cNvPr>
        <xdr:cNvSpPr txBox="1"/>
      </xdr:nvSpPr>
      <xdr:spPr>
        <a:xfrm>
          <a:off x="6737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66420</xdr:rowOff>
    </xdr:from>
    <xdr:ext cx="469744" cy="259045"/>
    <xdr:sp macro="" textlink="">
      <xdr:nvSpPr>
        <xdr:cNvPr id="260" name="n_1mainValue【体育館・プール】&#10;一人当たり面積">
          <a:extLst>
            <a:ext uri="{FF2B5EF4-FFF2-40B4-BE49-F238E27FC236}">
              <a16:creationId xmlns:a16="http://schemas.microsoft.com/office/drawing/2014/main" id="{7FCA51E6-AD09-4B27-9788-19E1E9F89C36}"/>
            </a:ext>
          </a:extLst>
        </xdr:cNvPr>
        <xdr:cNvSpPr txBox="1"/>
      </xdr:nvSpPr>
      <xdr:spPr>
        <a:xfrm>
          <a:off x="93917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66420</xdr:rowOff>
    </xdr:from>
    <xdr:ext cx="469744" cy="259045"/>
    <xdr:sp macro="" textlink="">
      <xdr:nvSpPr>
        <xdr:cNvPr id="261" name="n_2mainValue【体育館・プール】&#10;一人当たり面積">
          <a:extLst>
            <a:ext uri="{FF2B5EF4-FFF2-40B4-BE49-F238E27FC236}">
              <a16:creationId xmlns:a16="http://schemas.microsoft.com/office/drawing/2014/main" id="{9FF90371-B321-44E9-8EC3-1BDC47530486}"/>
            </a:ext>
          </a:extLst>
        </xdr:cNvPr>
        <xdr:cNvSpPr txBox="1"/>
      </xdr:nvSpPr>
      <xdr:spPr>
        <a:xfrm>
          <a:off x="85154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72951</xdr:rowOff>
    </xdr:from>
    <xdr:ext cx="469744" cy="259045"/>
    <xdr:sp macro="" textlink="">
      <xdr:nvSpPr>
        <xdr:cNvPr id="262" name="n_3mainValue【体育館・プール】&#10;一人当たり面積">
          <a:extLst>
            <a:ext uri="{FF2B5EF4-FFF2-40B4-BE49-F238E27FC236}">
              <a16:creationId xmlns:a16="http://schemas.microsoft.com/office/drawing/2014/main" id="{B789EE3B-3C5A-4DD4-8F20-6A79612A2276}"/>
            </a:ext>
          </a:extLst>
        </xdr:cNvPr>
        <xdr:cNvSpPr txBox="1"/>
      </xdr:nvSpPr>
      <xdr:spPr>
        <a:xfrm>
          <a:off x="7626427"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72951</xdr:rowOff>
    </xdr:from>
    <xdr:ext cx="469744" cy="259045"/>
    <xdr:sp macro="" textlink="">
      <xdr:nvSpPr>
        <xdr:cNvPr id="263" name="n_4mainValue【体育館・プール】&#10;一人当たり面積">
          <a:extLst>
            <a:ext uri="{FF2B5EF4-FFF2-40B4-BE49-F238E27FC236}">
              <a16:creationId xmlns:a16="http://schemas.microsoft.com/office/drawing/2014/main" id="{D0FDF1B9-FE36-43B1-B9AC-CA266E8C9B6F}"/>
            </a:ext>
          </a:extLst>
        </xdr:cNvPr>
        <xdr:cNvSpPr txBox="1"/>
      </xdr:nvSpPr>
      <xdr:spPr>
        <a:xfrm>
          <a:off x="6737427"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AB2A9D6-329A-49A2-B47D-501E07CB03A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FFD1921-33A3-4610-99C1-A7EE5F94AC4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C106CCE-E38B-418A-BAF8-00E53A5A43A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15D41B5-1B53-48ED-8ACA-759CEE8FB5D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50AAB6B-DD56-499C-A05C-F11785A226F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817FF90-A1F5-4659-9377-8428EDB7571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FE61F0C-C8CD-4DA4-90D4-621767DFAC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4D8675B-AA67-45BF-9466-36B87A0508F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C0DB417-7192-4BA2-8AFA-D5C42E8E2AB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BB182CC-F70D-4D24-94D4-6DA1B8D0453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4ABFCB7-9FC2-4C6E-9900-F8FDEB61367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A24DD099-CBF7-436D-86A2-E05D0F5462A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9710C1C6-2076-453F-BE61-08F2407F277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1372B7A4-41CE-4F3F-BE36-8EB78850A07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4392ABDA-50BF-41F6-8942-5147D640197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EA44A9D4-AEE6-43FD-8B09-FB115BDE66F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F694DC38-8F1A-49F9-98F9-E12E46E2FA4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E9B3FAD8-9705-4740-8EEE-EF4742E7B63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20502B76-1DF1-485E-B32C-19FF71F211F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B2191B97-909D-4BBA-BB2C-6C99A164086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86135553-7E99-4B9E-BF04-FB57F960869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900DE662-4321-4476-BE14-D7238E1282A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6DE055B9-DFFE-47B0-BB97-C03E466BC67D}"/>
            </a:ext>
          </a:extLst>
        </xdr:cNvPr>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E1DCBFBD-E7EA-4490-8AA2-D8842BBEA3C5}"/>
            </a:ext>
          </a:extLst>
        </xdr:cNvPr>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B3230739-AD97-476A-836D-E9ED18333F48}"/>
            </a:ext>
          </a:extLst>
        </xdr:cNvPr>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54BB9404-328B-44A9-BDD4-93492EF31F32}"/>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E8D778AB-0E75-4FE2-A4EB-FE572ABED8B5}"/>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109745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95C4EAF-03A1-41A7-82A1-226ECC64725E}"/>
            </a:ext>
          </a:extLst>
        </xdr:cNvPr>
        <xdr:cNvSpPr txBox="1"/>
      </xdr:nvSpPr>
      <xdr:spPr>
        <a:xfrm>
          <a:off x="4673600" y="13825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E0ABFD92-1F2D-4294-9FC0-1CE7F3F2ECB6}"/>
            </a:ext>
          </a:extLst>
        </xdr:cNvPr>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11E0B5E0-EE6E-4B20-983E-049483E40F18}"/>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BB21835D-75AB-4EED-B495-32F8E350A6FA}"/>
            </a:ext>
          </a:extLst>
        </xdr:cNvPr>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3CF37162-6260-4874-8182-0A99B23722B1}"/>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9E7BBD1F-3C81-4A91-9C87-70B493E17F0F}"/>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50DF1B0-C05C-4415-B621-A04619A8C06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0DD261C-E645-463C-A5D4-39F3E2E13D7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73835EF-3B97-4797-B038-9600F690F0C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8313A49-7EE6-47EC-9DA6-7BF8C40C084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7F358EF-89D0-402D-A7F9-A3A827848D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170180</xdr:rowOff>
    </xdr:from>
    <xdr:to>
      <xdr:col>24</xdr:col>
      <xdr:colOff>114300</xdr:colOff>
      <xdr:row>79</xdr:row>
      <xdr:rowOff>100330</xdr:rowOff>
    </xdr:to>
    <xdr:sp macro="" textlink="">
      <xdr:nvSpPr>
        <xdr:cNvPr id="302" name="楕円 301">
          <a:extLst>
            <a:ext uri="{FF2B5EF4-FFF2-40B4-BE49-F238E27FC236}">
              <a16:creationId xmlns:a16="http://schemas.microsoft.com/office/drawing/2014/main" id="{C1EFCA7C-5D45-4FFB-B847-DC4AF884A46B}"/>
            </a:ext>
          </a:extLst>
        </xdr:cNvPr>
        <xdr:cNvSpPr/>
      </xdr:nvSpPr>
      <xdr:spPr>
        <a:xfrm>
          <a:off x="4584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21607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BCC7272E-9922-414E-87D4-74F79CC80DEB}"/>
            </a:ext>
          </a:extLst>
        </xdr:cNvPr>
        <xdr:cNvSpPr txBox="1"/>
      </xdr:nvSpPr>
      <xdr:spPr>
        <a:xfrm>
          <a:off x="4673600"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135889</xdr:rowOff>
    </xdr:from>
    <xdr:to>
      <xdr:col>20</xdr:col>
      <xdr:colOff>38100</xdr:colOff>
      <xdr:row>79</xdr:row>
      <xdr:rowOff>66039</xdr:rowOff>
    </xdr:to>
    <xdr:sp macro="" textlink="">
      <xdr:nvSpPr>
        <xdr:cNvPr id="304" name="楕円 303">
          <a:extLst>
            <a:ext uri="{FF2B5EF4-FFF2-40B4-BE49-F238E27FC236}">
              <a16:creationId xmlns:a16="http://schemas.microsoft.com/office/drawing/2014/main" id="{C2CE3937-B40C-467B-9991-910EEBDA97CB}"/>
            </a:ext>
          </a:extLst>
        </xdr:cNvPr>
        <xdr:cNvSpPr/>
      </xdr:nvSpPr>
      <xdr:spPr>
        <a:xfrm>
          <a:off x="3746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15239</xdr:rowOff>
    </xdr:from>
    <xdr:to>
      <xdr:col>24</xdr:col>
      <xdr:colOff>63500</xdr:colOff>
      <xdr:row>79</xdr:row>
      <xdr:rowOff>49530</xdr:rowOff>
    </xdr:to>
    <xdr:cxnSp macro="">
      <xdr:nvCxnSpPr>
        <xdr:cNvPr id="305" name="直線コネクタ 304">
          <a:extLst>
            <a:ext uri="{FF2B5EF4-FFF2-40B4-BE49-F238E27FC236}">
              <a16:creationId xmlns:a16="http://schemas.microsoft.com/office/drawing/2014/main" id="{12C31268-DD2D-4A2A-9A2A-10D26EE4CE5A}"/>
            </a:ext>
          </a:extLst>
        </xdr:cNvPr>
        <xdr:cNvCxnSpPr/>
      </xdr:nvCxnSpPr>
      <xdr:spPr>
        <a:xfrm>
          <a:off x="3797300" y="135597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85598</xdr:rowOff>
    </xdr:from>
    <xdr:to>
      <xdr:col>15</xdr:col>
      <xdr:colOff>101600</xdr:colOff>
      <xdr:row>79</xdr:row>
      <xdr:rowOff>15748</xdr:rowOff>
    </xdr:to>
    <xdr:sp macro="" textlink="">
      <xdr:nvSpPr>
        <xdr:cNvPr id="306" name="楕円 305">
          <a:extLst>
            <a:ext uri="{FF2B5EF4-FFF2-40B4-BE49-F238E27FC236}">
              <a16:creationId xmlns:a16="http://schemas.microsoft.com/office/drawing/2014/main" id="{C92FD071-D017-4095-B5F7-5087F0C746AF}"/>
            </a:ext>
          </a:extLst>
        </xdr:cNvPr>
        <xdr:cNvSpPr/>
      </xdr:nvSpPr>
      <xdr:spPr>
        <a:xfrm>
          <a:off x="2857500" y="134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136398</xdr:rowOff>
    </xdr:from>
    <xdr:to>
      <xdr:col>19</xdr:col>
      <xdr:colOff>177800</xdr:colOff>
      <xdr:row>79</xdr:row>
      <xdr:rowOff>15239</xdr:rowOff>
    </xdr:to>
    <xdr:cxnSp macro="">
      <xdr:nvCxnSpPr>
        <xdr:cNvPr id="307" name="直線コネクタ 306">
          <a:extLst>
            <a:ext uri="{FF2B5EF4-FFF2-40B4-BE49-F238E27FC236}">
              <a16:creationId xmlns:a16="http://schemas.microsoft.com/office/drawing/2014/main" id="{943D6B5F-2F6C-4759-8DDE-71C8CA0067AF}"/>
            </a:ext>
          </a:extLst>
        </xdr:cNvPr>
        <xdr:cNvCxnSpPr/>
      </xdr:nvCxnSpPr>
      <xdr:spPr>
        <a:xfrm>
          <a:off x="2908300" y="1350949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35306</xdr:rowOff>
    </xdr:from>
    <xdr:to>
      <xdr:col>10</xdr:col>
      <xdr:colOff>165100</xdr:colOff>
      <xdr:row>78</xdr:row>
      <xdr:rowOff>136906</xdr:rowOff>
    </xdr:to>
    <xdr:sp macro="" textlink="">
      <xdr:nvSpPr>
        <xdr:cNvPr id="308" name="楕円 307">
          <a:extLst>
            <a:ext uri="{FF2B5EF4-FFF2-40B4-BE49-F238E27FC236}">
              <a16:creationId xmlns:a16="http://schemas.microsoft.com/office/drawing/2014/main" id="{1B3336B7-9BE4-4F31-848C-B8C292899FFA}"/>
            </a:ext>
          </a:extLst>
        </xdr:cNvPr>
        <xdr:cNvSpPr/>
      </xdr:nvSpPr>
      <xdr:spPr>
        <a:xfrm>
          <a:off x="1968500" y="1340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86106</xdr:rowOff>
    </xdr:from>
    <xdr:to>
      <xdr:col>15</xdr:col>
      <xdr:colOff>50800</xdr:colOff>
      <xdr:row>78</xdr:row>
      <xdr:rowOff>136398</xdr:rowOff>
    </xdr:to>
    <xdr:cxnSp macro="">
      <xdr:nvCxnSpPr>
        <xdr:cNvPr id="309" name="直線コネクタ 308">
          <a:extLst>
            <a:ext uri="{FF2B5EF4-FFF2-40B4-BE49-F238E27FC236}">
              <a16:creationId xmlns:a16="http://schemas.microsoft.com/office/drawing/2014/main" id="{9EF077F5-8877-49ED-9CBE-4BD78BB606C0}"/>
            </a:ext>
          </a:extLst>
        </xdr:cNvPr>
        <xdr:cNvCxnSpPr/>
      </xdr:nvCxnSpPr>
      <xdr:spPr>
        <a:xfrm>
          <a:off x="2019300" y="1345920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161037</xdr:rowOff>
    </xdr:from>
    <xdr:to>
      <xdr:col>6</xdr:col>
      <xdr:colOff>38100</xdr:colOff>
      <xdr:row>78</xdr:row>
      <xdr:rowOff>91187</xdr:rowOff>
    </xdr:to>
    <xdr:sp macro="" textlink="">
      <xdr:nvSpPr>
        <xdr:cNvPr id="310" name="楕円 309">
          <a:extLst>
            <a:ext uri="{FF2B5EF4-FFF2-40B4-BE49-F238E27FC236}">
              <a16:creationId xmlns:a16="http://schemas.microsoft.com/office/drawing/2014/main" id="{E53C7438-D33C-424E-B4B9-152E049E6C05}"/>
            </a:ext>
          </a:extLst>
        </xdr:cNvPr>
        <xdr:cNvSpPr/>
      </xdr:nvSpPr>
      <xdr:spPr>
        <a:xfrm>
          <a:off x="1079500" y="133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40387</xdr:rowOff>
    </xdr:from>
    <xdr:to>
      <xdr:col>10</xdr:col>
      <xdr:colOff>114300</xdr:colOff>
      <xdr:row>78</xdr:row>
      <xdr:rowOff>86106</xdr:rowOff>
    </xdr:to>
    <xdr:cxnSp macro="">
      <xdr:nvCxnSpPr>
        <xdr:cNvPr id="311" name="直線コネクタ 310">
          <a:extLst>
            <a:ext uri="{FF2B5EF4-FFF2-40B4-BE49-F238E27FC236}">
              <a16:creationId xmlns:a16="http://schemas.microsoft.com/office/drawing/2014/main" id="{6303B70F-B282-42C6-AFE8-C75E845BAF62}"/>
            </a:ext>
          </a:extLst>
        </xdr:cNvPr>
        <xdr:cNvCxnSpPr/>
      </xdr:nvCxnSpPr>
      <xdr:spPr>
        <a:xfrm>
          <a:off x="1130300" y="1341348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4590</xdr:rowOff>
    </xdr:from>
    <xdr:ext cx="405111" cy="259045"/>
    <xdr:sp macro="" textlink="">
      <xdr:nvSpPr>
        <xdr:cNvPr id="312" name="n_1aveValue【福祉施設】&#10;有形固定資産減価償却率">
          <a:extLst>
            <a:ext uri="{FF2B5EF4-FFF2-40B4-BE49-F238E27FC236}">
              <a16:creationId xmlns:a16="http://schemas.microsoft.com/office/drawing/2014/main" id="{4908FCE8-33E1-4CC3-B80B-DF07072E7E26}"/>
            </a:ext>
          </a:extLst>
        </xdr:cNvPr>
        <xdr:cNvSpPr txBox="1"/>
      </xdr:nvSpPr>
      <xdr:spPr>
        <a:xfrm>
          <a:off x="35820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164609</xdr:rowOff>
    </xdr:from>
    <xdr:ext cx="405111" cy="259045"/>
    <xdr:sp macro="" textlink="">
      <xdr:nvSpPr>
        <xdr:cNvPr id="313" name="n_2aveValue【福祉施設】&#10;有形固定資産減価償却率">
          <a:extLst>
            <a:ext uri="{FF2B5EF4-FFF2-40B4-BE49-F238E27FC236}">
              <a16:creationId xmlns:a16="http://schemas.microsoft.com/office/drawing/2014/main" id="{210A048C-234D-48DC-9CDB-69B567F06AAD}"/>
            </a:ext>
          </a:extLst>
        </xdr:cNvPr>
        <xdr:cNvSpPr txBox="1"/>
      </xdr:nvSpPr>
      <xdr:spPr>
        <a:xfrm>
          <a:off x="2705744" y="138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14" name="n_3aveValue【福祉施設】&#10;有形固定資産減価償却率">
          <a:extLst>
            <a:ext uri="{FF2B5EF4-FFF2-40B4-BE49-F238E27FC236}">
              <a16:creationId xmlns:a16="http://schemas.microsoft.com/office/drawing/2014/main" id="{D3AF121B-ECEB-4FB4-838E-BE3500226B51}"/>
            </a:ext>
          </a:extLst>
        </xdr:cNvPr>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5" name="n_4aveValue【福祉施設】&#10;有形固定資産減価償却率">
          <a:extLst>
            <a:ext uri="{FF2B5EF4-FFF2-40B4-BE49-F238E27FC236}">
              <a16:creationId xmlns:a16="http://schemas.microsoft.com/office/drawing/2014/main" id="{1F67FD7C-DB3F-4FB1-AF36-602F37AC9CD2}"/>
            </a:ext>
          </a:extLst>
        </xdr:cNvPr>
        <xdr:cNvSpPr txBox="1"/>
      </xdr:nvSpPr>
      <xdr:spPr>
        <a:xfrm>
          <a:off x="927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82566</xdr:rowOff>
    </xdr:from>
    <xdr:ext cx="405111" cy="259045"/>
    <xdr:sp macro="" textlink="">
      <xdr:nvSpPr>
        <xdr:cNvPr id="316" name="n_1mainValue【福祉施設】&#10;有形固定資産減価償却率">
          <a:extLst>
            <a:ext uri="{FF2B5EF4-FFF2-40B4-BE49-F238E27FC236}">
              <a16:creationId xmlns:a16="http://schemas.microsoft.com/office/drawing/2014/main" id="{2AAD8A74-221A-43E9-A8C3-E74F13D8F987}"/>
            </a:ext>
          </a:extLst>
        </xdr:cNvPr>
        <xdr:cNvSpPr txBox="1"/>
      </xdr:nvSpPr>
      <xdr:spPr>
        <a:xfrm>
          <a:off x="35820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32275</xdr:rowOff>
    </xdr:from>
    <xdr:ext cx="405111" cy="259045"/>
    <xdr:sp macro="" textlink="">
      <xdr:nvSpPr>
        <xdr:cNvPr id="317" name="n_2mainValue【福祉施設】&#10;有形固定資産減価償却率">
          <a:extLst>
            <a:ext uri="{FF2B5EF4-FFF2-40B4-BE49-F238E27FC236}">
              <a16:creationId xmlns:a16="http://schemas.microsoft.com/office/drawing/2014/main" id="{FDA1B094-1BC1-4060-B5A5-47778E62759A}"/>
            </a:ext>
          </a:extLst>
        </xdr:cNvPr>
        <xdr:cNvSpPr txBox="1"/>
      </xdr:nvSpPr>
      <xdr:spPr>
        <a:xfrm>
          <a:off x="2705744" y="1323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153433</xdr:rowOff>
    </xdr:from>
    <xdr:ext cx="405111" cy="259045"/>
    <xdr:sp macro="" textlink="">
      <xdr:nvSpPr>
        <xdr:cNvPr id="318" name="n_3mainValue【福祉施設】&#10;有形固定資産減価償却率">
          <a:extLst>
            <a:ext uri="{FF2B5EF4-FFF2-40B4-BE49-F238E27FC236}">
              <a16:creationId xmlns:a16="http://schemas.microsoft.com/office/drawing/2014/main" id="{EF3E018D-F914-47AB-A1F8-79F8503AD5D0}"/>
            </a:ext>
          </a:extLst>
        </xdr:cNvPr>
        <xdr:cNvSpPr txBox="1"/>
      </xdr:nvSpPr>
      <xdr:spPr>
        <a:xfrm>
          <a:off x="1816744" y="1318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107714</xdr:rowOff>
    </xdr:from>
    <xdr:ext cx="405111" cy="259045"/>
    <xdr:sp macro="" textlink="">
      <xdr:nvSpPr>
        <xdr:cNvPr id="319" name="n_4mainValue【福祉施設】&#10;有形固定資産減価償却率">
          <a:extLst>
            <a:ext uri="{FF2B5EF4-FFF2-40B4-BE49-F238E27FC236}">
              <a16:creationId xmlns:a16="http://schemas.microsoft.com/office/drawing/2014/main" id="{03E7736D-5E1B-491A-B80F-5A98ED459C87}"/>
            </a:ext>
          </a:extLst>
        </xdr:cNvPr>
        <xdr:cNvSpPr txBox="1"/>
      </xdr:nvSpPr>
      <xdr:spPr>
        <a:xfrm>
          <a:off x="927744" y="1313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F6E2A9E-BECF-491A-9517-5FFC27FDAE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C57BEA1-1A2D-49BD-BA41-C408ADBBDF6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4C17198-38AC-4CE3-A60D-26FD952D384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9EB6AD5-10A3-4D42-89C1-FEC2A0C65B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77D6C5C-6A2B-47A3-8F88-87D6052943A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2B7A061-FA45-41A0-8034-0289063E6BE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10E633C-9F45-4230-9893-62179F65B44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6361746-4CF6-46FA-A593-6AA249DE5F7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B669D7B-1C20-4AD8-9A9F-83F563C584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BEE75B9-9ECD-4520-95A8-F8EC1A4C600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E65C533F-DD67-4B88-943B-F429C9F11BD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9C308E95-5653-4B8B-BB85-11AA55B0F60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AC22DCE2-630E-48FF-A14B-276758246CC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615EC14C-B487-4D88-B19F-F72DC4748D4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4AB7A12-C835-4144-9BE2-DCFC76AB19C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F55C867-1810-4D3E-A3B8-328EADDADC9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E282C887-ED1E-4B27-B045-5E40B485BA0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AF9E6D5C-C301-4388-A28A-431724616E3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8628E68-A43E-437E-8373-57E9115F7DF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C0718F78-7703-4F89-B0C0-595DEC62B23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F6AA85A-2561-4F20-842A-B3B8BA2505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5D9BB7E2-2CD2-4664-957B-2B6298A8D460}"/>
            </a:ext>
          </a:extLst>
        </xdr:cNvPr>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EC734212-CE3A-493D-AE1F-0CD95850CB8F}"/>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F1CE88BE-6E08-4BAD-A54F-5E67A069273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67301531-9F3F-49E8-B748-A6F10A6B5DCB}"/>
            </a:ext>
          </a:extLst>
        </xdr:cNvPr>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7AB741AF-64C4-4658-8AFC-6874006952E2}"/>
            </a:ext>
          </a:extLst>
        </xdr:cNvPr>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146321</xdr:rowOff>
    </xdr:from>
    <xdr:ext cx="469744" cy="259045"/>
    <xdr:sp macro="" textlink="">
      <xdr:nvSpPr>
        <xdr:cNvPr id="346" name="【福祉施設】&#10;一人当たり面積平均値テキスト">
          <a:extLst>
            <a:ext uri="{FF2B5EF4-FFF2-40B4-BE49-F238E27FC236}">
              <a16:creationId xmlns:a16="http://schemas.microsoft.com/office/drawing/2014/main" id="{3A014E90-4D46-4D5C-89D6-5CB8639AF8AA}"/>
            </a:ext>
          </a:extLst>
        </xdr:cNvPr>
        <xdr:cNvSpPr txBox="1"/>
      </xdr:nvSpPr>
      <xdr:spPr>
        <a:xfrm>
          <a:off x="10515600" y="14033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4F54650F-4C8A-4F5A-B9F4-3490CEA68CB9}"/>
            </a:ext>
          </a:extLst>
        </xdr:cNvPr>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B73F2D1E-2139-4DD2-8D6A-20F7DC20ADB5}"/>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4E136100-CBAB-4AEF-A0DF-0C8C5EB3A3BA}"/>
            </a:ext>
          </a:extLst>
        </xdr:cNvPr>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4B4BC4A0-50C2-438D-8733-A42947C04C88}"/>
            </a:ext>
          </a:extLst>
        </xdr:cNvPr>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001B6569-887E-40BE-9AAB-A957F103D9DF}"/>
            </a:ext>
          </a:extLst>
        </xdr:cNvPr>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4F48523-3247-414B-BFB6-CCB4E07EB0E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145AF31-1CB9-4589-BD34-5039739747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6C3F64C-8E40-419B-A6C1-1CAFB2CE6A2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3E9D71A-274C-4893-85F0-FCC95FCA4D9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62A22AC-F91C-494B-B83A-1ADC73575DF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3302</xdr:rowOff>
    </xdr:from>
    <xdr:to>
      <xdr:col>55</xdr:col>
      <xdr:colOff>50800</xdr:colOff>
      <xdr:row>81</xdr:row>
      <xdr:rowOff>104902</xdr:rowOff>
    </xdr:to>
    <xdr:sp macro="" textlink="">
      <xdr:nvSpPr>
        <xdr:cNvPr id="357" name="楕円 356">
          <a:extLst>
            <a:ext uri="{FF2B5EF4-FFF2-40B4-BE49-F238E27FC236}">
              <a16:creationId xmlns:a16="http://schemas.microsoft.com/office/drawing/2014/main" id="{8A15E30D-00CD-4BC5-9D25-B3FE2233A78E}"/>
            </a:ext>
          </a:extLst>
        </xdr:cNvPr>
        <xdr:cNvSpPr/>
      </xdr:nvSpPr>
      <xdr:spPr>
        <a:xfrm>
          <a:off x="104267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26179</xdr:rowOff>
    </xdr:from>
    <xdr:ext cx="469744" cy="259045"/>
    <xdr:sp macro="" textlink="">
      <xdr:nvSpPr>
        <xdr:cNvPr id="358" name="【福祉施設】&#10;一人当たり面積該当値テキスト">
          <a:extLst>
            <a:ext uri="{FF2B5EF4-FFF2-40B4-BE49-F238E27FC236}">
              <a16:creationId xmlns:a16="http://schemas.microsoft.com/office/drawing/2014/main" id="{34492D5E-9652-47EE-86C2-8608155EA6E9}"/>
            </a:ext>
          </a:extLst>
        </xdr:cNvPr>
        <xdr:cNvSpPr txBox="1"/>
      </xdr:nvSpPr>
      <xdr:spPr>
        <a:xfrm>
          <a:off x="10515600" y="137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12446</xdr:rowOff>
    </xdr:from>
    <xdr:to>
      <xdr:col>50</xdr:col>
      <xdr:colOff>165100</xdr:colOff>
      <xdr:row>81</xdr:row>
      <xdr:rowOff>114046</xdr:rowOff>
    </xdr:to>
    <xdr:sp macro="" textlink="">
      <xdr:nvSpPr>
        <xdr:cNvPr id="359" name="楕円 358">
          <a:extLst>
            <a:ext uri="{FF2B5EF4-FFF2-40B4-BE49-F238E27FC236}">
              <a16:creationId xmlns:a16="http://schemas.microsoft.com/office/drawing/2014/main" id="{C3F5B7C0-2146-4B1C-96D5-6D6338807B0D}"/>
            </a:ext>
          </a:extLst>
        </xdr:cNvPr>
        <xdr:cNvSpPr/>
      </xdr:nvSpPr>
      <xdr:spPr>
        <a:xfrm>
          <a:off x="9588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54102</xdr:rowOff>
    </xdr:from>
    <xdr:to>
      <xdr:col>55</xdr:col>
      <xdr:colOff>0</xdr:colOff>
      <xdr:row>81</xdr:row>
      <xdr:rowOff>63246</xdr:rowOff>
    </xdr:to>
    <xdr:cxnSp macro="">
      <xdr:nvCxnSpPr>
        <xdr:cNvPr id="360" name="直線コネクタ 359">
          <a:extLst>
            <a:ext uri="{FF2B5EF4-FFF2-40B4-BE49-F238E27FC236}">
              <a16:creationId xmlns:a16="http://schemas.microsoft.com/office/drawing/2014/main" id="{56D12048-4C6B-4559-9793-FD149EB7CFC9}"/>
            </a:ext>
          </a:extLst>
        </xdr:cNvPr>
        <xdr:cNvCxnSpPr/>
      </xdr:nvCxnSpPr>
      <xdr:spPr>
        <a:xfrm flipV="1">
          <a:off x="9639300" y="139415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12446</xdr:rowOff>
    </xdr:from>
    <xdr:to>
      <xdr:col>46</xdr:col>
      <xdr:colOff>38100</xdr:colOff>
      <xdr:row>81</xdr:row>
      <xdr:rowOff>114046</xdr:rowOff>
    </xdr:to>
    <xdr:sp macro="" textlink="">
      <xdr:nvSpPr>
        <xdr:cNvPr id="361" name="楕円 360">
          <a:extLst>
            <a:ext uri="{FF2B5EF4-FFF2-40B4-BE49-F238E27FC236}">
              <a16:creationId xmlns:a16="http://schemas.microsoft.com/office/drawing/2014/main" id="{F0EEE7B2-14AE-4DFC-A948-8D6EB1276177}"/>
            </a:ext>
          </a:extLst>
        </xdr:cNvPr>
        <xdr:cNvSpPr/>
      </xdr:nvSpPr>
      <xdr:spPr>
        <a:xfrm>
          <a:off x="8699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63246</xdr:rowOff>
    </xdr:from>
    <xdr:to>
      <xdr:col>50</xdr:col>
      <xdr:colOff>114300</xdr:colOff>
      <xdr:row>81</xdr:row>
      <xdr:rowOff>63246</xdr:rowOff>
    </xdr:to>
    <xdr:cxnSp macro="">
      <xdr:nvCxnSpPr>
        <xdr:cNvPr id="362" name="直線コネクタ 361">
          <a:extLst>
            <a:ext uri="{FF2B5EF4-FFF2-40B4-BE49-F238E27FC236}">
              <a16:creationId xmlns:a16="http://schemas.microsoft.com/office/drawing/2014/main" id="{0707627E-DBEC-45CF-9A1C-A8BA21E20A98}"/>
            </a:ext>
          </a:extLst>
        </xdr:cNvPr>
        <xdr:cNvCxnSpPr/>
      </xdr:nvCxnSpPr>
      <xdr:spPr>
        <a:xfrm>
          <a:off x="8750300" y="139506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21589</xdr:rowOff>
    </xdr:from>
    <xdr:to>
      <xdr:col>41</xdr:col>
      <xdr:colOff>101600</xdr:colOff>
      <xdr:row>81</xdr:row>
      <xdr:rowOff>123189</xdr:rowOff>
    </xdr:to>
    <xdr:sp macro="" textlink="">
      <xdr:nvSpPr>
        <xdr:cNvPr id="363" name="楕円 362">
          <a:extLst>
            <a:ext uri="{FF2B5EF4-FFF2-40B4-BE49-F238E27FC236}">
              <a16:creationId xmlns:a16="http://schemas.microsoft.com/office/drawing/2014/main" id="{F8F02CB2-F925-432E-B2E7-EAC54205053C}"/>
            </a:ext>
          </a:extLst>
        </xdr:cNvPr>
        <xdr:cNvSpPr/>
      </xdr:nvSpPr>
      <xdr:spPr>
        <a:xfrm>
          <a:off x="7810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63246</xdr:rowOff>
    </xdr:from>
    <xdr:to>
      <xdr:col>45</xdr:col>
      <xdr:colOff>177800</xdr:colOff>
      <xdr:row>81</xdr:row>
      <xdr:rowOff>72389</xdr:rowOff>
    </xdr:to>
    <xdr:cxnSp macro="">
      <xdr:nvCxnSpPr>
        <xdr:cNvPr id="364" name="直線コネクタ 363">
          <a:extLst>
            <a:ext uri="{FF2B5EF4-FFF2-40B4-BE49-F238E27FC236}">
              <a16:creationId xmlns:a16="http://schemas.microsoft.com/office/drawing/2014/main" id="{1586CB54-D50A-46BF-B828-9774918CF7A4}"/>
            </a:ext>
          </a:extLst>
        </xdr:cNvPr>
        <xdr:cNvCxnSpPr/>
      </xdr:nvCxnSpPr>
      <xdr:spPr>
        <a:xfrm flipV="1">
          <a:off x="7861300" y="139506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21589</xdr:rowOff>
    </xdr:from>
    <xdr:to>
      <xdr:col>36</xdr:col>
      <xdr:colOff>165100</xdr:colOff>
      <xdr:row>81</xdr:row>
      <xdr:rowOff>123189</xdr:rowOff>
    </xdr:to>
    <xdr:sp macro="" textlink="">
      <xdr:nvSpPr>
        <xdr:cNvPr id="365" name="楕円 364">
          <a:extLst>
            <a:ext uri="{FF2B5EF4-FFF2-40B4-BE49-F238E27FC236}">
              <a16:creationId xmlns:a16="http://schemas.microsoft.com/office/drawing/2014/main" id="{3E0968ED-7C44-4D51-8370-C51059C7A3C8}"/>
            </a:ext>
          </a:extLst>
        </xdr:cNvPr>
        <xdr:cNvSpPr/>
      </xdr:nvSpPr>
      <xdr:spPr>
        <a:xfrm>
          <a:off x="6921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72389</xdr:rowOff>
    </xdr:from>
    <xdr:to>
      <xdr:col>41</xdr:col>
      <xdr:colOff>50800</xdr:colOff>
      <xdr:row>81</xdr:row>
      <xdr:rowOff>72389</xdr:rowOff>
    </xdr:to>
    <xdr:cxnSp macro="">
      <xdr:nvCxnSpPr>
        <xdr:cNvPr id="366" name="直線コネクタ 365">
          <a:extLst>
            <a:ext uri="{FF2B5EF4-FFF2-40B4-BE49-F238E27FC236}">
              <a16:creationId xmlns:a16="http://schemas.microsoft.com/office/drawing/2014/main" id="{C997EB64-C99C-4CA1-A10A-598BA5981B62}"/>
            </a:ext>
          </a:extLst>
        </xdr:cNvPr>
        <xdr:cNvCxnSpPr/>
      </xdr:nvCxnSpPr>
      <xdr:spPr>
        <a:xfrm>
          <a:off x="6972300" y="13959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7" name="n_1aveValue【福祉施設】&#10;一人当たり面積">
          <a:extLst>
            <a:ext uri="{FF2B5EF4-FFF2-40B4-BE49-F238E27FC236}">
              <a16:creationId xmlns:a16="http://schemas.microsoft.com/office/drawing/2014/main" id="{7CD0D654-4C38-4B3F-8BB0-8096D47E1D06}"/>
            </a:ext>
          </a:extLst>
        </xdr:cNvPr>
        <xdr:cNvSpPr txBox="1"/>
      </xdr:nvSpPr>
      <xdr:spPr>
        <a:xfrm>
          <a:off x="9391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80027</xdr:rowOff>
    </xdr:from>
    <xdr:ext cx="469744" cy="259045"/>
    <xdr:sp macro="" textlink="">
      <xdr:nvSpPr>
        <xdr:cNvPr id="368" name="n_2aveValue【福祉施設】&#10;一人当たり面積">
          <a:extLst>
            <a:ext uri="{FF2B5EF4-FFF2-40B4-BE49-F238E27FC236}">
              <a16:creationId xmlns:a16="http://schemas.microsoft.com/office/drawing/2014/main" id="{F985ECB3-7894-4556-A741-98275AE6BF8F}"/>
            </a:ext>
          </a:extLst>
        </xdr:cNvPr>
        <xdr:cNvSpPr txBox="1"/>
      </xdr:nvSpPr>
      <xdr:spPr>
        <a:xfrm>
          <a:off x="8515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25164</xdr:rowOff>
    </xdr:from>
    <xdr:ext cx="469744" cy="259045"/>
    <xdr:sp macro="" textlink="">
      <xdr:nvSpPr>
        <xdr:cNvPr id="369" name="n_3aveValue【福祉施設】&#10;一人当たり面積">
          <a:extLst>
            <a:ext uri="{FF2B5EF4-FFF2-40B4-BE49-F238E27FC236}">
              <a16:creationId xmlns:a16="http://schemas.microsoft.com/office/drawing/2014/main" id="{C714DECF-9582-4E6F-AA0F-39747C085C61}"/>
            </a:ext>
          </a:extLst>
        </xdr:cNvPr>
        <xdr:cNvSpPr txBox="1"/>
      </xdr:nvSpPr>
      <xdr:spPr>
        <a:xfrm>
          <a:off x="76264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98314</xdr:rowOff>
    </xdr:from>
    <xdr:ext cx="469744" cy="259045"/>
    <xdr:sp macro="" textlink="">
      <xdr:nvSpPr>
        <xdr:cNvPr id="370" name="n_4aveValue【福祉施設】&#10;一人当たり面積">
          <a:extLst>
            <a:ext uri="{FF2B5EF4-FFF2-40B4-BE49-F238E27FC236}">
              <a16:creationId xmlns:a16="http://schemas.microsoft.com/office/drawing/2014/main" id="{58567C5A-357A-4BB2-BE4E-3A7CAE788EA5}"/>
            </a:ext>
          </a:extLst>
        </xdr:cNvPr>
        <xdr:cNvSpPr txBox="1"/>
      </xdr:nvSpPr>
      <xdr:spPr>
        <a:xfrm>
          <a:off x="6737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130573</xdr:rowOff>
    </xdr:from>
    <xdr:ext cx="469744" cy="259045"/>
    <xdr:sp macro="" textlink="">
      <xdr:nvSpPr>
        <xdr:cNvPr id="371" name="n_1mainValue【福祉施設】&#10;一人当たり面積">
          <a:extLst>
            <a:ext uri="{FF2B5EF4-FFF2-40B4-BE49-F238E27FC236}">
              <a16:creationId xmlns:a16="http://schemas.microsoft.com/office/drawing/2014/main" id="{986EEA97-0D33-4754-BD98-8D0E1C529AEF}"/>
            </a:ext>
          </a:extLst>
        </xdr:cNvPr>
        <xdr:cNvSpPr txBox="1"/>
      </xdr:nvSpPr>
      <xdr:spPr>
        <a:xfrm>
          <a:off x="9391727" y="1367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130573</xdr:rowOff>
    </xdr:from>
    <xdr:ext cx="469744" cy="259045"/>
    <xdr:sp macro="" textlink="">
      <xdr:nvSpPr>
        <xdr:cNvPr id="372" name="n_2mainValue【福祉施設】&#10;一人当たり面積">
          <a:extLst>
            <a:ext uri="{FF2B5EF4-FFF2-40B4-BE49-F238E27FC236}">
              <a16:creationId xmlns:a16="http://schemas.microsoft.com/office/drawing/2014/main" id="{A0C40D70-3B96-4CA8-BFB4-E15CCABE4DAA}"/>
            </a:ext>
          </a:extLst>
        </xdr:cNvPr>
        <xdr:cNvSpPr txBox="1"/>
      </xdr:nvSpPr>
      <xdr:spPr>
        <a:xfrm>
          <a:off x="8515427" y="1367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139716</xdr:rowOff>
    </xdr:from>
    <xdr:ext cx="469744" cy="259045"/>
    <xdr:sp macro="" textlink="">
      <xdr:nvSpPr>
        <xdr:cNvPr id="373" name="n_3mainValue【福祉施設】&#10;一人当たり面積">
          <a:extLst>
            <a:ext uri="{FF2B5EF4-FFF2-40B4-BE49-F238E27FC236}">
              <a16:creationId xmlns:a16="http://schemas.microsoft.com/office/drawing/2014/main" id="{CB344B17-8E18-46FB-8D1C-6BC94C082644}"/>
            </a:ext>
          </a:extLst>
        </xdr:cNvPr>
        <xdr:cNvSpPr txBox="1"/>
      </xdr:nvSpPr>
      <xdr:spPr>
        <a:xfrm>
          <a:off x="7626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139716</xdr:rowOff>
    </xdr:from>
    <xdr:ext cx="469744" cy="259045"/>
    <xdr:sp macro="" textlink="">
      <xdr:nvSpPr>
        <xdr:cNvPr id="374" name="n_4mainValue【福祉施設】&#10;一人当たり面積">
          <a:extLst>
            <a:ext uri="{FF2B5EF4-FFF2-40B4-BE49-F238E27FC236}">
              <a16:creationId xmlns:a16="http://schemas.microsoft.com/office/drawing/2014/main" id="{D8306259-42F5-4FDD-A3E9-4AD1346C7877}"/>
            </a:ext>
          </a:extLst>
        </xdr:cNvPr>
        <xdr:cNvSpPr txBox="1"/>
      </xdr:nvSpPr>
      <xdr:spPr>
        <a:xfrm>
          <a:off x="6737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B525F3F-3710-4A7D-B3D3-4DEA90EA13C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B0ED4A2-F43A-43EB-A4DF-271B556B5C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C33C657-E7EF-492C-84E1-15C0CFC919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9660500-E4AF-4591-A28A-AACDB915B34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8098325-549B-443B-ABCA-A84BCA6872D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0E760D9-F4DE-4ACD-BD68-05CAA4B17A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3DC90C7-D762-4C91-AED5-59E8CF3083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F2168D4-D5DD-44B5-BE41-83288D1755B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8855E6CD-BB86-4CB1-A92B-9CB46ED184C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763B6BE-0E67-4393-945A-AA416ED49BC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6C4CF5D3-7533-41DA-B472-15FF52D6BF2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AA55FA6-1D3D-4C7C-B07B-E47D4DFCFDB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D309192E-D8C9-4D55-8DF3-7667918859F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38DB8EFD-6E7D-4FF1-BC76-AE154E559B9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A08CE213-D5A8-4999-9FD7-FD86388CDC2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CB2A06D7-A412-47A7-8D09-3750C8A3F09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27343EBC-15E4-4174-9C2D-6D654F7DC79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716B2B97-5ADC-4ACB-BC6E-95C8588245A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691E71F-9A86-4618-A751-255F01C69A1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B1323C87-34E8-44BF-A5C0-DE82B7CE902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E375124C-1FEB-4826-8193-BFE990DECEC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2A95FE8E-99BF-4A7B-A999-D7B66E713FB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CD397607-6585-412F-AC6C-00B7648583B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789F0C17-A0A9-49F2-A238-3F1F813A098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EC03A783-CCA9-4623-8594-147DD7419D2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D5C7CFBB-883F-4BF5-BE44-E002744680F8}"/>
            </a:ext>
          </a:extLst>
        </xdr:cNvPr>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5B69A3CD-B5F1-48AF-B063-9F1F060023D1}"/>
            </a:ext>
          </a:extLst>
        </xdr:cNvPr>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38D3F71C-4467-46E2-9EEA-99D8FE9D542D}"/>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71E746DC-2105-45FB-A74B-044630E7CE06}"/>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ACDDEDDC-6367-4BA1-A79D-8B34C86D6D4D}"/>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5EEF71D8-ACFB-4099-B286-B30A4E0A1400}"/>
            </a:ext>
          </a:extLst>
        </xdr:cNvPr>
        <xdr:cNvSpPr txBox="1"/>
      </xdr:nvSpPr>
      <xdr:spPr>
        <a:xfrm>
          <a:off x="4673600" y="1782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8D7EF7D7-83F4-49BC-A548-BF5F2C8911F0}"/>
            </a:ext>
          </a:extLst>
        </xdr:cNvPr>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CA4AC1DB-480C-4A69-B8B7-6622C412526F}"/>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B70696C3-7C5A-401A-8723-40E1FA0DA561}"/>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B20AB34C-C3CE-48DB-8B2D-1D561B9AC3EB}"/>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90E03477-B1E9-4968-B47B-A0C3A2C90504}"/>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0A5A515-8CBC-4FA6-B0B1-45287F32A29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5DEF616-0A1B-4BEB-B344-A168491F191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7423852-0D7E-4E8C-8206-E8C2DA7BBD3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D90DC03-5B88-4806-9466-23875575AE6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792378C-A319-4DE8-B2B7-9B6D725EB2C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123371</xdr:rowOff>
    </xdr:from>
    <xdr:to>
      <xdr:col>24</xdr:col>
      <xdr:colOff>114300</xdr:colOff>
      <xdr:row>107</xdr:row>
      <xdr:rowOff>53521</xdr:rowOff>
    </xdr:to>
    <xdr:sp macro="" textlink="">
      <xdr:nvSpPr>
        <xdr:cNvPr id="416" name="楕円 415">
          <a:extLst>
            <a:ext uri="{FF2B5EF4-FFF2-40B4-BE49-F238E27FC236}">
              <a16:creationId xmlns:a16="http://schemas.microsoft.com/office/drawing/2014/main" id="{EB6B7E1B-8FC9-4AC6-90ED-24C2319EA84B}"/>
            </a:ext>
          </a:extLst>
        </xdr:cNvPr>
        <xdr:cNvSpPr/>
      </xdr:nvSpPr>
      <xdr:spPr>
        <a:xfrm>
          <a:off x="4584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101798</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A82C7760-46FA-4CCB-AC8B-82D3D14547B3}"/>
            </a:ext>
          </a:extLst>
        </xdr:cNvPr>
        <xdr:cNvSpPr txBox="1"/>
      </xdr:nvSpPr>
      <xdr:spPr>
        <a:xfrm>
          <a:off x="467360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77651</xdr:rowOff>
    </xdr:from>
    <xdr:to>
      <xdr:col>20</xdr:col>
      <xdr:colOff>38100</xdr:colOff>
      <xdr:row>107</xdr:row>
      <xdr:rowOff>7801</xdr:rowOff>
    </xdr:to>
    <xdr:sp macro="" textlink="">
      <xdr:nvSpPr>
        <xdr:cNvPr id="418" name="楕円 417">
          <a:extLst>
            <a:ext uri="{FF2B5EF4-FFF2-40B4-BE49-F238E27FC236}">
              <a16:creationId xmlns:a16="http://schemas.microsoft.com/office/drawing/2014/main" id="{0A3E3741-611A-4292-888E-18C6207115DA}"/>
            </a:ext>
          </a:extLst>
        </xdr:cNvPr>
        <xdr:cNvSpPr/>
      </xdr:nvSpPr>
      <xdr:spPr>
        <a:xfrm>
          <a:off x="3746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128451</xdr:rowOff>
    </xdr:from>
    <xdr:to>
      <xdr:col>24</xdr:col>
      <xdr:colOff>63500</xdr:colOff>
      <xdr:row>107</xdr:row>
      <xdr:rowOff>2721</xdr:rowOff>
    </xdr:to>
    <xdr:cxnSp macro="">
      <xdr:nvCxnSpPr>
        <xdr:cNvPr id="419" name="直線コネクタ 418">
          <a:extLst>
            <a:ext uri="{FF2B5EF4-FFF2-40B4-BE49-F238E27FC236}">
              <a16:creationId xmlns:a16="http://schemas.microsoft.com/office/drawing/2014/main" id="{854C6CDB-6C56-4338-BDC2-6C76DCA1F907}"/>
            </a:ext>
          </a:extLst>
        </xdr:cNvPr>
        <xdr:cNvCxnSpPr/>
      </xdr:nvCxnSpPr>
      <xdr:spPr>
        <a:xfrm>
          <a:off x="3797300" y="1830215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74386</xdr:rowOff>
    </xdr:from>
    <xdr:to>
      <xdr:col>15</xdr:col>
      <xdr:colOff>101600</xdr:colOff>
      <xdr:row>107</xdr:row>
      <xdr:rowOff>4536</xdr:rowOff>
    </xdr:to>
    <xdr:sp macro="" textlink="">
      <xdr:nvSpPr>
        <xdr:cNvPr id="420" name="楕円 419">
          <a:extLst>
            <a:ext uri="{FF2B5EF4-FFF2-40B4-BE49-F238E27FC236}">
              <a16:creationId xmlns:a16="http://schemas.microsoft.com/office/drawing/2014/main" id="{E00D8F8F-14E6-4684-8B57-ED219EC9E2AC}"/>
            </a:ext>
          </a:extLst>
        </xdr:cNvPr>
        <xdr:cNvSpPr/>
      </xdr:nvSpPr>
      <xdr:spPr>
        <a:xfrm>
          <a:off x="2857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125186</xdr:rowOff>
    </xdr:from>
    <xdr:to>
      <xdr:col>19</xdr:col>
      <xdr:colOff>177800</xdr:colOff>
      <xdr:row>106</xdr:row>
      <xdr:rowOff>128451</xdr:rowOff>
    </xdr:to>
    <xdr:cxnSp macro="">
      <xdr:nvCxnSpPr>
        <xdr:cNvPr id="421" name="直線コネクタ 420">
          <a:extLst>
            <a:ext uri="{FF2B5EF4-FFF2-40B4-BE49-F238E27FC236}">
              <a16:creationId xmlns:a16="http://schemas.microsoft.com/office/drawing/2014/main" id="{D9CC0532-B705-4AD5-89F6-B8B3ABEAD1AA}"/>
            </a:ext>
          </a:extLst>
        </xdr:cNvPr>
        <xdr:cNvCxnSpPr/>
      </xdr:nvCxnSpPr>
      <xdr:spPr>
        <a:xfrm>
          <a:off x="2908300" y="182988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33564</xdr:rowOff>
    </xdr:from>
    <xdr:to>
      <xdr:col>10</xdr:col>
      <xdr:colOff>165100</xdr:colOff>
      <xdr:row>106</xdr:row>
      <xdr:rowOff>135164</xdr:rowOff>
    </xdr:to>
    <xdr:sp macro="" textlink="">
      <xdr:nvSpPr>
        <xdr:cNvPr id="422" name="楕円 421">
          <a:extLst>
            <a:ext uri="{FF2B5EF4-FFF2-40B4-BE49-F238E27FC236}">
              <a16:creationId xmlns:a16="http://schemas.microsoft.com/office/drawing/2014/main" id="{6F15A0AF-72EA-450F-ADEC-6D3FCB0DF414}"/>
            </a:ext>
          </a:extLst>
        </xdr:cNvPr>
        <xdr:cNvSpPr/>
      </xdr:nvSpPr>
      <xdr:spPr>
        <a:xfrm>
          <a:off x="1968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84364</xdr:rowOff>
    </xdr:from>
    <xdr:to>
      <xdr:col>15</xdr:col>
      <xdr:colOff>50800</xdr:colOff>
      <xdr:row>106</xdr:row>
      <xdr:rowOff>125186</xdr:rowOff>
    </xdr:to>
    <xdr:cxnSp macro="">
      <xdr:nvCxnSpPr>
        <xdr:cNvPr id="423" name="直線コネクタ 422">
          <a:extLst>
            <a:ext uri="{FF2B5EF4-FFF2-40B4-BE49-F238E27FC236}">
              <a16:creationId xmlns:a16="http://schemas.microsoft.com/office/drawing/2014/main" id="{F791C4DB-7FF4-47E6-A224-1CFEC6DCBFF7}"/>
            </a:ext>
          </a:extLst>
        </xdr:cNvPr>
        <xdr:cNvCxnSpPr/>
      </xdr:nvCxnSpPr>
      <xdr:spPr>
        <a:xfrm>
          <a:off x="2019300" y="182580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167458</xdr:rowOff>
    </xdr:from>
    <xdr:to>
      <xdr:col>6</xdr:col>
      <xdr:colOff>38100</xdr:colOff>
      <xdr:row>106</xdr:row>
      <xdr:rowOff>97608</xdr:rowOff>
    </xdr:to>
    <xdr:sp macro="" textlink="">
      <xdr:nvSpPr>
        <xdr:cNvPr id="424" name="楕円 423">
          <a:extLst>
            <a:ext uri="{FF2B5EF4-FFF2-40B4-BE49-F238E27FC236}">
              <a16:creationId xmlns:a16="http://schemas.microsoft.com/office/drawing/2014/main" id="{48FFBB14-95F5-47D2-8A8A-2D19601C439D}"/>
            </a:ext>
          </a:extLst>
        </xdr:cNvPr>
        <xdr:cNvSpPr/>
      </xdr:nvSpPr>
      <xdr:spPr>
        <a:xfrm>
          <a:off x="1079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46808</xdr:rowOff>
    </xdr:from>
    <xdr:to>
      <xdr:col>10</xdr:col>
      <xdr:colOff>114300</xdr:colOff>
      <xdr:row>106</xdr:row>
      <xdr:rowOff>84364</xdr:rowOff>
    </xdr:to>
    <xdr:cxnSp macro="">
      <xdr:nvCxnSpPr>
        <xdr:cNvPr id="425" name="直線コネクタ 424">
          <a:extLst>
            <a:ext uri="{FF2B5EF4-FFF2-40B4-BE49-F238E27FC236}">
              <a16:creationId xmlns:a16="http://schemas.microsoft.com/office/drawing/2014/main" id="{9326DE6E-B617-415F-8E93-5E678168BBE0}"/>
            </a:ext>
          </a:extLst>
        </xdr:cNvPr>
        <xdr:cNvCxnSpPr/>
      </xdr:nvCxnSpPr>
      <xdr:spPr>
        <a:xfrm>
          <a:off x="1130300" y="182205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26" name="n_1aveValue【市民会館】&#10;有形固定資産減価償却率">
          <a:extLst>
            <a:ext uri="{FF2B5EF4-FFF2-40B4-BE49-F238E27FC236}">
              <a16:creationId xmlns:a16="http://schemas.microsoft.com/office/drawing/2014/main" id="{21DBB2D1-09BE-46ED-BEDD-0BF801B8B013}"/>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a:extLst>
            <a:ext uri="{FF2B5EF4-FFF2-40B4-BE49-F238E27FC236}">
              <a16:creationId xmlns:a16="http://schemas.microsoft.com/office/drawing/2014/main" id="{21CE4176-B30B-41B8-9218-CA85ED1ED25D}"/>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8" name="n_3aveValue【市民会館】&#10;有形固定資産減価償却率">
          <a:extLst>
            <a:ext uri="{FF2B5EF4-FFF2-40B4-BE49-F238E27FC236}">
              <a16:creationId xmlns:a16="http://schemas.microsoft.com/office/drawing/2014/main" id="{2C431D6C-D4F3-4857-A768-397E2726A7D7}"/>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29" name="n_4aveValue【市民会館】&#10;有形固定資産減価償却率">
          <a:extLst>
            <a:ext uri="{FF2B5EF4-FFF2-40B4-BE49-F238E27FC236}">
              <a16:creationId xmlns:a16="http://schemas.microsoft.com/office/drawing/2014/main" id="{1D27EA02-BE0B-4230-BB97-8EEF86C6D692}"/>
            </a:ext>
          </a:extLst>
        </xdr:cNvPr>
        <xdr:cNvSpPr txBox="1"/>
      </xdr:nvSpPr>
      <xdr:spPr>
        <a:xfrm>
          <a:off x="927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170378</xdr:rowOff>
    </xdr:from>
    <xdr:ext cx="405111" cy="259045"/>
    <xdr:sp macro="" textlink="">
      <xdr:nvSpPr>
        <xdr:cNvPr id="430" name="n_1mainValue【市民会館】&#10;有形固定資産減価償却率">
          <a:extLst>
            <a:ext uri="{FF2B5EF4-FFF2-40B4-BE49-F238E27FC236}">
              <a16:creationId xmlns:a16="http://schemas.microsoft.com/office/drawing/2014/main" id="{E4C74A75-4E06-4605-8301-B57CF6A944FF}"/>
            </a:ext>
          </a:extLst>
        </xdr:cNvPr>
        <xdr:cNvSpPr txBox="1"/>
      </xdr:nvSpPr>
      <xdr:spPr>
        <a:xfrm>
          <a:off x="35820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167113</xdr:rowOff>
    </xdr:from>
    <xdr:ext cx="405111" cy="259045"/>
    <xdr:sp macro="" textlink="">
      <xdr:nvSpPr>
        <xdr:cNvPr id="431" name="n_2mainValue【市民会館】&#10;有形固定資産減価償却率">
          <a:extLst>
            <a:ext uri="{FF2B5EF4-FFF2-40B4-BE49-F238E27FC236}">
              <a16:creationId xmlns:a16="http://schemas.microsoft.com/office/drawing/2014/main" id="{9EFD10FD-7F80-4248-A347-295CD5A730F1}"/>
            </a:ext>
          </a:extLst>
        </xdr:cNvPr>
        <xdr:cNvSpPr txBox="1"/>
      </xdr:nvSpPr>
      <xdr:spPr>
        <a:xfrm>
          <a:off x="2705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126291</xdr:rowOff>
    </xdr:from>
    <xdr:ext cx="405111" cy="259045"/>
    <xdr:sp macro="" textlink="">
      <xdr:nvSpPr>
        <xdr:cNvPr id="432" name="n_3mainValue【市民会館】&#10;有形固定資産減価償却率">
          <a:extLst>
            <a:ext uri="{FF2B5EF4-FFF2-40B4-BE49-F238E27FC236}">
              <a16:creationId xmlns:a16="http://schemas.microsoft.com/office/drawing/2014/main" id="{1A3DF9A8-243B-4D86-AE58-D77BE4E8D87F}"/>
            </a:ext>
          </a:extLst>
        </xdr:cNvPr>
        <xdr:cNvSpPr txBox="1"/>
      </xdr:nvSpPr>
      <xdr:spPr>
        <a:xfrm>
          <a:off x="1816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88735</xdr:rowOff>
    </xdr:from>
    <xdr:ext cx="405111" cy="259045"/>
    <xdr:sp macro="" textlink="">
      <xdr:nvSpPr>
        <xdr:cNvPr id="433" name="n_4mainValue【市民会館】&#10;有形固定資産減価償却率">
          <a:extLst>
            <a:ext uri="{FF2B5EF4-FFF2-40B4-BE49-F238E27FC236}">
              <a16:creationId xmlns:a16="http://schemas.microsoft.com/office/drawing/2014/main" id="{80044C0B-D87A-486B-96F8-70F4DD2A747D}"/>
            </a:ext>
          </a:extLst>
        </xdr:cNvPr>
        <xdr:cNvSpPr txBox="1"/>
      </xdr:nvSpPr>
      <xdr:spPr>
        <a:xfrm>
          <a:off x="927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BD6C35F4-5E47-4E9C-9CFE-F556998C868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30879451-608E-4629-95A4-3AB980B825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ACF09359-46E3-487D-B156-9F848827D5A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553E22C6-A8E6-466E-863A-3518AF355B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CFA247DE-992C-4833-AD18-413DBFC65E9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102B597C-4E76-4ECD-8FED-DFC4604FC5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4312CE2-1ED9-4C71-8AF9-B429664FEF7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787E8A15-872F-446A-99F0-806468CFD54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F3182A33-65C3-4A0D-BC68-641390F724B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4B87AD36-97E9-410C-A611-67D6763D6B6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7B063FA-5B11-4432-8537-0C91D9E56A6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D75A71B5-9783-497F-B9F6-BF61F3C0FD8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A63F2176-1E8F-4B08-904B-481544A138F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F1196133-F05F-4C10-B1DE-7F2AF2719AD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1A809DB1-2247-49BF-BF68-8F34D2666F0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F3C2EF13-BB03-43E9-A2C5-76014D6404F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11C925C4-8B7E-4EA0-8C8F-933A8B21540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16800E41-E8F8-4A57-AD33-75C45E7D95E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8037EE7-2DFC-4344-861F-34875DE0E67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42851116-E07F-4916-BE0E-FFA223FC5B3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17633F-D087-4456-9D4C-CD7DA5F6B6F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4A6DBE13-08B0-4174-AB08-5CA404D2E68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1B90AD99-974C-449E-AF70-1187F876DE1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CA9A1326-D122-4383-9B0C-841008802F05}"/>
            </a:ext>
          </a:extLst>
        </xdr:cNvPr>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D7519B95-BA83-4E2A-94EF-DB908AFF5988}"/>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4945A568-2BBE-4729-8BE5-0F931D359F0E}"/>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3272967D-019C-4602-B2B0-2E24DD8DADC1}"/>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20B9C875-4D11-44B6-A2D1-57D4DEE05D50}"/>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21607</xdr:rowOff>
    </xdr:from>
    <xdr:ext cx="469744" cy="259045"/>
    <xdr:sp macro="" textlink="">
      <xdr:nvSpPr>
        <xdr:cNvPr id="462" name="【市民会館】&#10;一人当たり面積平均値テキスト">
          <a:extLst>
            <a:ext uri="{FF2B5EF4-FFF2-40B4-BE49-F238E27FC236}">
              <a16:creationId xmlns:a16="http://schemas.microsoft.com/office/drawing/2014/main" id="{60B04EF8-3E18-478A-99F4-5934FBFEB25A}"/>
            </a:ext>
          </a:extLst>
        </xdr:cNvPr>
        <xdr:cNvSpPr txBox="1"/>
      </xdr:nvSpPr>
      <xdr:spPr>
        <a:xfrm>
          <a:off x="10515600" y="18023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6E057D70-D35F-473C-B859-68C0BE0EE430}"/>
            </a:ext>
          </a:extLst>
        </xdr:cNvPr>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2D97D985-4E44-40A9-96DC-A17B2E318806}"/>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08EBB493-032E-4E61-B18D-EDE265CD2056}"/>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B31E5051-88CD-4049-B9CE-0600D2EBCB14}"/>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CA793469-6352-4D4F-80E4-7AA6EBD904C3}"/>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1C7FB6A-EF03-40E6-B402-F7EE2AB5C8F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7C2337F-8FED-45DE-ADC8-37F27AD170B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A6FDF2B-12EF-483D-957B-D98EBAEF88E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46A477B-9F28-4098-9F8E-BCBC093F16C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1C0C43A-56F2-4738-BAD7-AE4D6F66235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473" name="楕円 472">
          <a:extLst>
            <a:ext uri="{FF2B5EF4-FFF2-40B4-BE49-F238E27FC236}">
              <a16:creationId xmlns:a16="http://schemas.microsoft.com/office/drawing/2014/main" id="{3A753E2C-8B1F-498A-8526-7C0E41BEAEC4}"/>
            </a:ext>
          </a:extLst>
        </xdr:cNvPr>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41927</xdr:rowOff>
    </xdr:from>
    <xdr:ext cx="469744" cy="259045"/>
    <xdr:sp macro="" textlink="">
      <xdr:nvSpPr>
        <xdr:cNvPr id="474" name="【市民会館】&#10;一人当たり面積該当値テキスト">
          <a:extLst>
            <a:ext uri="{FF2B5EF4-FFF2-40B4-BE49-F238E27FC236}">
              <a16:creationId xmlns:a16="http://schemas.microsoft.com/office/drawing/2014/main" id="{77351B23-C77F-4CF8-97F4-3094B5D72DE1}"/>
            </a:ext>
          </a:extLst>
        </xdr:cNvPr>
        <xdr:cNvSpPr txBox="1"/>
      </xdr:nvSpPr>
      <xdr:spPr>
        <a:xfrm>
          <a:off x="10515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475" name="楕円 474">
          <a:extLst>
            <a:ext uri="{FF2B5EF4-FFF2-40B4-BE49-F238E27FC236}">
              <a16:creationId xmlns:a16="http://schemas.microsoft.com/office/drawing/2014/main" id="{BE183F60-B268-4727-9C7C-23200D44C12C}"/>
            </a:ext>
          </a:extLst>
        </xdr:cNvPr>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114300</xdr:rowOff>
    </xdr:to>
    <xdr:cxnSp macro="">
      <xdr:nvCxnSpPr>
        <xdr:cNvPr id="476" name="直線コネクタ 475">
          <a:extLst>
            <a:ext uri="{FF2B5EF4-FFF2-40B4-BE49-F238E27FC236}">
              <a16:creationId xmlns:a16="http://schemas.microsoft.com/office/drawing/2014/main" id="{341249F3-214A-446F-B7A5-EC40BAB2C795}"/>
            </a:ext>
          </a:extLst>
        </xdr:cNvPr>
        <xdr:cNvCxnSpPr/>
      </xdr:nvCxnSpPr>
      <xdr:spPr>
        <a:xfrm>
          <a:off x="9639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67311</xdr:rowOff>
    </xdr:from>
    <xdr:to>
      <xdr:col>46</xdr:col>
      <xdr:colOff>38100</xdr:colOff>
      <xdr:row>106</xdr:row>
      <xdr:rowOff>168911</xdr:rowOff>
    </xdr:to>
    <xdr:sp macro="" textlink="">
      <xdr:nvSpPr>
        <xdr:cNvPr id="477" name="楕円 476">
          <a:extLst>
            <a:ext uri="{FF2B5EF4-FFF2-40B4-BE49-F238E27FC236}">
              <a16:creationId xmlns:a16="http://schemas.microsoft.com/office/drawing/2014/main" id="{89B506C3-9EE9-459A-9561-C914D281847B}"/>
            </a:ext>
          </a:extLst>
        </xdr:cNvPr>
        <xdr:cNvSpPr/>
      </xdr:nvSpPr>
      <xdr:spPr>
        <a:xfrm>
          <a:off x="8699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118111</xdr:rowOff>
    </xdr:to>
    <xdr:cxnSp macro="">
      <xdr:nvCxnSpPr>
        <xdr:cNvPr id="478" name="直線コネクタ 477">
          <a:extLst>
            <a:ext uri="{FF2B5EF4-FFF2-40B4-BE49-F238E27FC236}">
              <a16:creationId xmlns:a16="http://schemas.microsoft.com/office/drawing/2014/main" id="{EBE92B04-FE70-494E-B532-D95BC7385556}"/>
            </a:ext>
          </a:extLst>
        </xdr:cNvPr>
        <xdr:cNvCxnSpPr/>
      </xdr:nvCxnSpPr>
      <xdr:spPr>
        <a:xfrm flipV="1">
          <a:off x="8750300" y="18288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71120</xdr:rowOff>
    </xdr:from>
    <xdr:to>
      <xdr:col>41</xdr:col>
      <xdr:colOff>101600</xdr:colOff>
      <xdr:row>107</xdr:row>
      <xdr:rowOff>1270</xdr:rowOff>
    </xdr:to>
    <xdr:sp macro="" textlink="">
      <xdr:nvSpPr>
        <xdr:cNvPr id="479" name="楕円 478">
          <a:extLst>
            <a:ext uri="{FF2B5EF4-FFF2-40B4-BE49-F238E27FC236}">
              <a16:creationId xmlns:a16="http://schemas.microsoft.com/office/drawing/2014/main" id="{19CDC9E6-A827-4628-AFFB-C7B2BACD197A}"/>
            </a:ext>
          </a:extLst>
        </xdr:cNvPr>
        <xdr:cNvSpPr/>
      </xdr:nvSpPr>
      <xdr:spPr>
        <a:xfrm>
          <a:off x="781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118111</xdr:rowOff>
    </xdr:from>
    <xdr:to>
      <xdr:col>45</xdr:col>
      <xdr:colOff>177800</xdr:colOff>
      <xdr:row>106</xdr:row>
      <xdr:rowOff>121920</xdr:rowOff>
    </xdr:to>
    <xdr:cxnSp macro="">
      <xdr:nvCxnSpPr>
        <xdr:cNvPr id="480" name="直線コネクタ 479">
          <a:extLst>
            <a:ext uri="{FF2B5EF4-FFF2-40B4-BE49-F238E27FC236}">
              <a16:creationId xmlns:a16="http://schemas.microsoft.com/office/drawing/2014/main" id="{645B4041-882A-43C2-8AB6-02EF3DA048B2}"/>
            </a:ext>
          </a:extLst>
        </xdr:cNvPr>
        <xdr:cNvCxnSpPr/>
      </xdr:nvCxnSpPr>
      <xdr:spPr>
        <a:xfrm flipV="1">
          <a:off x="7861300" y="1829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71120</xdr:rowOff>
    </xdr:from>
    <xdr:to>
      <xdr:col>36</xdr:col>
      <xdr:colOff>165100</xdr:colOff>
      <xdr:row>107</xdr:row>
      <xdr:rowOff>1270</xdr:rowOff>
    </xdr:to>
    <xdr:sp macro="" textlink="">
      <xdr:nvSpPr>
        <xdr:cNvPr id="481" name="楕円 480">
          <a:extLst>
            <a:ext uri="{FF2B5EF4-FFF2-40B4-BE49-F238E27FC236}">
              <a16:creationId xmlns:a16="http://schemas.microsoft.com/office/drawing/2014/main" id="{FF9C7E0E-5A5B-40CA-9D87-0A3C6BB67F46}"/>
            </a:ext>
          </a:extLst>
        </xdr:cNvPr>
        <xdr:cNvSpPr/>
      </xdr:nvSpPr>
      <xdr:spPr>
        <a:xfrm>
          <a:off x="692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121920</xdr:rowOff>
    </xdr:from>
    <xdr:to>
      <xdr:col>41</xdr:col>
      <xdr:colOff>50800</xdr:colOff>
      <xdr:row>106</xdr:row>
      <xdr:rowOff>121920</xdr:rowOff>
    </xdr:to>
    <xdr:cxnSp macro="">
      <xdr:nvCxnSpPr>
        <xdr:cNvPr id="482" name="直線コネクタ 481">
          <a:extLst>
            <a:ext uri="{FF2B5EF4-FFF2-40B4-BE49-F238E27FC236}">
              <a16:creationId xmlns:a16="http://schemas.microsoft.com/office/drawing/2014/main" id="{393D8A56-B6D2-4A44-BEF8-903881E11C61}"/>
            </a:ext>
          </a:extLst>
        </xdr:cNvPr>
        <xdr:cNvCxnSpPr/>
      </xdr:nvCxnSpPr>
      <xdr:spPr>
        <a:xfrm>
          <a:off x="6972300" y="1829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1509A371-5706-4EB3-8552-59720E8379A6}"/>
            </a:ext>
          </a:extLst>
        </xdr:cNvPr>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84" name="n_2aveValue【市民会館】&#10;一人当たり面積">
          <a:extLst>
            <a:ext uri="{FF2B5EF4-FFF2-40B4-BE49-F238E27FC236}">
              <a16:creationId xmlns:a16="http://schemas.microsoft.com/office/drawing/2014/main" id="{2044CF2E-CD7B-4C90-9818-DB63C18E54D5}"/>
            </a:ext>
          </a:extLst>
        </xdr:cNvPr>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5" name="n_3aveValue【市民会館】&#10;一人当たり面積">
          <a:extLst>
            <a:ext uri="{FF2B5EF4-FFF2-40B4-BE49-F238E27FC236}">
              <a16:creationId xmlns:a16="http://schemas.microsoft.com/office/drawing/2014/main" id="{00730A9F-F997-40B1-BD4E-D1A837792671}"/>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6" name="n_4aveValue【市民会館】&#10;一人当たり面積">
          <a:extLst>
            <a:ext uri="{FF2B5EF4-FFF2-40B4-BE49-F238E27FC236}">
              <a16:creationId xmlns:a16="http://schemas.microsoft.com/office/drawing/2014/main" id="{B32187AE-2283-419C-8431-9E22224ED974}"/>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156227</xdr:rowOff>
    </xdr:from>
    <xdr:ext cx="469744" cy="259045"/>
    <xdr:sp macro="" textlink="">
      <xdr:nvSpPr>
        <xdr:cNvPr id="487" name="n_1mainValue【市民会館】&#10;一人当たり面積">
          <a:extLst>
            <a:ext uri="{FF2B5EF4-FFF2-40B4-BE49-F238E27FC236}">
              <a16:creationId xmlns:a16="http://schemas.microsoft.com/office/drawing/2014/main" id="{94EAC068-801E-475D-92D8-D2FF822B0672}"/>
            </a:ext>
          </a:extLst>
        </xdr:cNvPr>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160038</xdr:rowOff>
    </xdr:from>
    <xdr:ext cx="469744" cy="259045"/>
    <xdr:sp macro="" textlink="">
      <xdr:nvSpPr>
        <xdr:cNvPr id="488" name="n_2mainValue【市民会館】&#10;一人当たり面積">
          <a:extLst>
            <a:ext uri="{FF2B5EF4-FFF2-40B4-BE49-F238E27FC236}">
              <a16:creationId xmlns:a16="http://schemas.microsoft.com/office/drawing/2014/main" id="{E0219A5A-7F64-4663-8AF1-746D8A8F44FA}"/>
            </a:ext>
          </a:extLst>
        </xdr:cNvPr>
        <xdr:cNvSpPr txBox="1"/>
      </xdr:nvSpPr>
      <xdr:spPr>
        <a:xfrm>
          <a:off x="85154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163847</xdr:rowOff>
    </xdr:from>
    <xdr:ext cx="469744" cy="259045"/>
    <xdr:sp macro="" textlink="">
      <xdr:nvSpPr>
        <xdr:cNvPr id="489" name="n_3mainValue【市民会館】&#10;一人当たり面積">
          <a:extLst>
            <a:ext uri="{FF2B5EF4-FFF2-40B4-BE49-F238E27FC236}">
              <a16:creationId xmlns:a16="http://schemas.microsoft.com/office/drawing/2014/main" id="{C69A401D-A90D-43BD-A78D-2D3DD6E8C78F}"/>
            </a:ext>
          </a:extLst>
        </xdr:cNvPr>
        <xdr:cNvSpPr txBox="1"/>
      </xdr:nvSpPr>
      <xdr:spPr>
        <a:xfrm>
          <a:off x="7626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163847</xdr:rowOff>
    </xdr:from>
    <xdr:ext cx="469744" cy="259045"/>
    <xdr:sp macro="" textlink="">
      <xdr:nvSpPr>
        <xdr:cNvPr id="490" name="n_4mainValue【市民会館】&#10;一人当たり面積">
          <a:extLst>
            <a:ext uri="{FF2B5EF4-FFF2-40B4-BE49-F238E27FC236}">
              <a16:creationId xmlns:a16="http://schemas.microsoft.com/office/drawing/2014/main" id="{D6B8A80C-3E2C-46BF-A8F8-41B0FAF828D3}"/>
            </a:ext>
          </a:extLst>
        </xdr:cNvPr>
        <xdr:cNvSpPr txBox="1"/>
      </xdr:nvSpPr>
      <xdr:spPr>
        <a:xfrm>
          <a:off x="6737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3F0CC6E-E561-444C-B872-77C23995816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465FF6E-8235-4413-B65E-67A2CCBF0C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8CE0866D-BF83-4C27-BA7C-966E12E660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9176A08-916C-4E82-8BD7-736E93F40E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F6143923-670F-4993-B5BA-2D1D1F8EBDE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40604C2-A73D-497C-83B3-1EEEA6A3976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16E7AE8C-8EE5-47E2-89D4-28DFE55C8C4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8A02718C-227B-49CB-A2DB-2BCA332F446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0BFFFF9-7132-44EC-BBF0-436286C730D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DE2B09EE-5D7E-47EB-9029-BFD4C6292C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7442BAC2-F10D-4F62-95F0-E5046E73F3A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F7FC3B37-6397-45CF-B3F8-AD1E6491621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6B10E700-2EF3-47E4-98AF-A149C61E87C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EC2539D8-E1ED-4BF9-9BCD-249F98D106A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B90301C9-F00A-4F5B-966E-B7BA47CADBA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E01A68C8-6A1A-436C-93D7-698DE7CA774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D5CE9150-6920-499F-ACA9-6FC9E642BD1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EBD3FDFD-FCF9-4034-B745-338ED0D3786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800792ED-BE38-4CBD-B847-352F6359506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9A5FB69E-768D-425C-A13F-D5F1EB8AC88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61C811BD-0E70-43F8-8F8C-50CCA0B3DA0F}"/>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CF5F1AD1-D4DE-434A-9101-F9BD8257B4B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4D395B3E-2B0C-41DA-9DEE-02C7D981E2E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28A82177-1A2A-4F03-9D1D-56A9FE256B97}"/>
            </a:ext>
          </a:extLst>
        </xdr:cNvPr>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264672DD-09CB-4427-BAB0-E5D9BA34B7A7}"/>
            </a:ext>
          </a:extLst>
        </xdr:cNvPr>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17E3BFFF-4069-4937-9FF4-FA5386D1D350}"/>
            </a:ext>
          </a:extLst>
        </xdr:cNvPr>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20C0A9EE-D7E2-49DD-A8C0-C65008F4478E}"/>
            </a:ext>
          </a:extLst>
        </xdr:cNvPr>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AF632739-50FE-4889-BE79-5D81D319B53C}"/>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169562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8A5BA5DC-7EBA-4E79-9873-905558C41B93}"/>
            </a:ext>
          </a:extLst>
        </xdr:cNvPr>
        <xdr:cNvSpPr txBox="1"/>
      </xdr:nvSpPr>
      <xdr:spPr>
        <a:xfrm>
          <a:off x="16357600" y="6856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60A52356-3397-4313-9485-F02022D6BDC0}"/>
            </a:ext>
          </a:extLst>
        </xdr:cNvPr>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173BF137-46F8-41EE-BC63-76DE16211817}"/>
            </a:ext>
          </a:extLst>
        </xdr:cNvPr>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1D1859C7-8F96-4A69-B4CC-33767E62D5E9}"/>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95F58A7B-CE76-4CD1-9B40-B595A8A286B4}"/>
            </a:ext>
          </a:extLst>
        </xdr:cNvPr>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5A24F278-2EB1-4B97-8E09-037D52690B36}"/>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9C0BA4C-740E-404F-9E55-9B647B6DE25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FD4223C-5C09-4070-AF9E-5F28B7D466F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D27933C-CB27-4A9B-A9F6-829FFCAB105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AAB577B-B574-46C1-BA8E-F99BEA386EC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EDE426E-EDCE-4737-BB2D-2834CF52A7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103505</xdr:rowOff>
    </xdr:from>
    <xdr:to>
      <xdr:col>85</xdr:col>
      <xdr:colOff>177800</xdr:colOff>
      <xdr:row>36</xdr:row>
      <xdr:rowOff>33655</xdr:rowOff>
    </xdr:to>
    <xdr:sp macro="" textlink="">
      <xdr:nvSpPr>
        <xdr:cNvPr id="530" name="楕円 529">
          <a:extLst>
            <a:ext uri="{FF2B5EF4-FFF2-40B4-BE49-F238E27FC236}">
              <a16:creationId xmlns:a16="http://schemas.microsoft.com/office/drawing/2014/main" id="{485ECD6B-5677-48FC-8328-5D0E1460A8AF}"/>
            </a:ext>
          </a:extLst>
        </xdr:cNvPr>
        <xdr:cNvSpPr/>
      </xdr:nvSpPr>
      <xdr:spPr>
        <a:xfrm>
          <a:off x="16268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126382</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47B4942E-4401-4B6C-ABFA-6D42E116A258}"/>
            </a:ext>
          </a:extLst>
        </xdr:cNvPr>
        <xdr:cNvSpPr txBox="1"/>
      </xdr:nvSpPr>
      <xdr:spPr>
        <a:xfrm>
          <a:off x="16357600"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95885</xdr:rowOff>
    </xdr:from>
    <xdr:to>
      <xdr:col>81</xdr:col>
      <xdr:colOff>101600</xdr:colOff>
      <xdr:row>36</xdr:row>
      <xdr:rowOff>26035</xdr:rowOff>
    </xdr:to>
    <xdr:sp macro="" textlink="">
      <xdr:nvSpPr>
        <xdr:cNvPr id="532" name="楕円 531">
          <a:extLst>
            <a:ext uri="{FF2B5EF4-FFF2-40B4-BE49-F238E27FC236}">
              <a16:creationId xmlns:a16="http://schemas.microsoft.com/office/drawing/2014/main" id="{2F472B8B-776F-4726-88EF-A20F6FA3CE05}"/>
            </a:ext>
          </a:extLst>
        </xdr:cNvPr>
        <xdr:cNvSpPr/>
      </xdr:nvSpPr>
      <xdr:spPr>
        <a:xfrm>
          <a:off x="15430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146685</xdr:rowOff>
    </xdr:from>
    <xdr:to>
      <xdr:col>85</xdr:col>
      <xdr:colOff>127000</xdr:colOff>
      <xdr:row>35</xdr:row>
      <xdr:rowOff>154305</xdr:rowOff>
    </xdr:to>
    <xdr:cxnSp macro="">
      <xdr:nvCxnSpPr>
        <xdr:cNvPr id="533" name="直線コネクタ 532">
          <a:extLst>
            <a:ext uri="{FF2B5EF4-FFF2-40B4-BE49-F238E27FC236}">
              <a16:creationId xmlns:a16="http://schemas.microsoft.com/office/drawing/2014/main" id="{11F8559C-42D6-44FB-A242-BEE7B197FE8F}"/>
            </a:ext>
          </a:extLst>
        </xdr:cNvPr>
        <xdr:cNvCxnSpPr/>
      </xdr:nvCxnSpPr>
      <xdr:spPr>
        <a:xfrm>
          <a:off x="15481300" y="61474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21590</xdr:rowOff>
    </xdr:from>
    <xdr:to>
      <xdr:col>76</xdr:col>
      <xdr:colOff>165100</xdr:colOff>
      <xdr:row>35</xdr:row>
      <xdr:rowOff>123190</xdr:rowOff>
    </xdr:to>
    <xdr:sp macro="" textlink="">
      <xdr:nvSpPr>
        <xdr:cNvPr id="534" name="楕円 533">
          <a:extLst>
            <a:ext uri="{FF2B5EF4-FFF2-40B4-BE49-F238E27FC236}">
              <a16:creationId xmlns:a16="http://schemas.microsoft.com/office/drawing/2014/main" id="{F896816B-2EDC-489C-87DA-BFCE42F56D13}"/>
            </a:ext>
          </a:extLst>
        </xdr:cNvPr>
        <xdr:cNvSpPr/>
      </xdr:nvSpPr>
      <xdr:spPr>
        <a:xfrm>
          <a:off x="14541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72390</xdr:rowOff>
    </xdr:from>
    <xdr:to>
      <xdr:col>81</xdr:col>
      <xdr:colOff>50800</xdr:colOff>
      <xdr:row>35</xdr:row>
      <xdr:rowOff>146685</xdr:rowOff>
    </xdr:to>
    <xdr:cxnSp macro="">
      <xdr:nvCxnSpPr>
        <xdr:cNvPr id="535" name="直線コネクタ 534">
          <a:extLst>
            <a:ext uri="{FF2B5EF4-FFF2-40B4-BE49-F238E27FC236}">
              <a16:creationId xmlns:a16="http://schemas.microsoft.com/office/drawing/2014/main" id="{F3FDC835-FF45-43C2-8784-DA1403803DA7}"/>
            </a:ext>
          </a:extLst>
        </xdr:cNvPr>
        <xdr:cNvCxnSpPr/>
      </xdr:nvCxnSpPr>
      <xdr:spPr>
        <a:xfrm>
          <a:off x="14592300" y="607314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133985</xdr:rowOff>
    </xdr:from>
    <xdr:to>
      <xdr:col>72</xdr:col>
      <xdr:colOff>38100</xdr:colOff>
      <xdr:row>36</xdr:row>
      <xdr:rowOff>64135</xdr:rowOff>
    </xdr:to>
    <xdr:sp macro="" textlink="">
      <xdr:nvSpPr>
        <xdr:cNvPr id="536" name="楕円 535">
          <a:extLst>
            <a:ext uri="{FF2B5EF4-FFF2-40B4-BE49-F238E27FC236}">
              <a16:creationId xmlns:a16="http://schemas.microsoft.com/office/drawing/2014/main" id="{2C42587F-949D-4051-9969-44CB16B379C4}"/>
            </a:ext>
          </a:extLst>
        </xdr:cNvPr>
        <xdr:cNvSpPr/>
      </xdr:nvSpPr>
      <xdr:spPr>
        <a:xfrm>
          <a:off x="13652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72390</xdr:rowOff>
    </xdr:from>
    <xdr:to>
      <xdr:col>76</xdr:col>
      <xdr:colOff>114300</xdr:colOff>
      <xdr:row>36</xdr:row>
      <xdr:rowOff>13335</xdr:rowOff>
    </xdr:to>
    <xdr:cxnSp macro="">
      <xdr:nvCxnSpPr>
        <xdr:cNvPr id="537" name="直線コネクタ 536">
          <a:extLst>
            <a:ext uri="{FF2B5EF4-FFF2-40B4-BE49-F238E27FC236}">
              <a16:creationId xmlns:a16="http://schemas.microsoft.com/office/drawing/2014/main" id="{3A46F313-8ED5-4ACF-97AB-548C7410C6A8}"/>
            </a:ext>
          </a:extLst>
        </xdr:cNvPr>
        <xdr:cNvCxnSpPr/>
      </xdr:nvCxnSpPr>
      <xdr:spPr>
        <a:xfrm flipV="1">
          <a:off x="13703300" y="607314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160655</xdr:rowOff>
    </xdr:from>
    <xdr:to>
      <xdr:col>67</xdr:col>
      <xdr:colOff>101600</xdr:colOff>
      <xdr:row>41</xdr:row>
      <xdr:rowOff>90805</xdr:rowOff>
    </xdr:to>
    <xdr:sp macro="" textlink="">
      <xdr:nvSpPr>
        <xdr:cNvPr id="538" name="楕円 537">
          <a:extLst>
            <a:ext uri="{FF2B5EF4-FFF2-40B4-BE49-F238E27FC236}">
              <a16:creationId xmlns:a16="http://schemas.microsoft.com/office/drawing/2014/main" id="{AD66E5A8-249D-4B01-A3B3-C2285A1A9089}"/>
            </a:ext>
          </a:extLst>
        </xdr:cNvPr>
        <xdr:cNvSpPr/>
      </xdr:nvSpPr>
      <xdr:spPr>
        <a:xfrm>
          <a:off x="12763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xdr:rowOff>
    </xdr:from>
    <xdr:to>
      <xdr:col>71</xdr:col>
      <xdr:colOff>177800</xdr:colOff>
      <xdr:row>41</xdr:row>
      <xdr:rowOff>40005</xdr:rowOff>
    </xdr:to>
    <xdr:cxnSp macro="">
      <xdr:nvCxnSpPr>
        <xdr:cNvPr id="539" name="直線コネクタ 538">
          <a:extLst>
            <a:ext uri="{FF2B5EF4-FFF2-40B4-BE49-F238E27FC236}">
              <a16:creationId xmlns:a16="http://schemas.microsoft.com/office/drawing/2014/main" id="{15370B44-222C-4911-8060-4C99DBA3AD4C}"/>
            </a:ext>
          </a:extLst>
        </xdr:cNvPr>
        <xdr:cNvCxnSpPr/>
      </xdr:nvCxnSpPr>
      <xdr:spPr>
        <a:xfrm flipV="1">
          <a:off x="12814300" y="6185535"/>
          <a:ext cx="889000" cy="88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62882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65D42146-F536-43D1-BEA2-391FA23D760B}"/>
            </a:ext>
          </a:extLst>
        </xdr:cNvPr>
        <xdr:cNvSpPr txBox="1"/>
      </xdr:nvSpPr>
      <xdr:spPr>
        <a:xfrm>
          <a:off x="152660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F8CB6A08-2122-466F-BCEF-833136BCB34B}"/>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4E3CB473-006F-4DE3-A434-7B4BEF508A0F}"/>
            </a:ext>
          </a:extLst>
        </xdr:cNvPr>
        <xdr:cNvSpPr txBox="1"/>
      </xdr:nvSpPr>
      <xdr:spPr>
        <a:xfrm>
          <a:off x="13500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804C1142-334E-45DE-8CD7-B61023A2009E}"/>
            </a:ext>
          </a:extLst>
        </xdr:cNvPr>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42562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B85C9CD9-EFE1-44DB-A823-5EE3F4135248}"/>
            </a:ext>
          </a:extLst>
        </xdr:cNvPr>
        <xdr:cNvSpPr txBox="1"/>
      </xdr:nvSpPr>
      <xdr:spPr>
        <a:xfrm>
          <a:off x="152660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139717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90B78EA6-B144-4118-A9FC-24FB07F7973B}"/>
            </a:ext>
          </a:extLst>
        </xdr:cNvPr>
        <xdr:cNvSpPr txBox="1"/>
      </xdr:nvSpPr>
      <xdr:spPr>
        <a:xfrm>
          <a:off x="143897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80662</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DA379EBA-C405-49C3-99B9-B569524BFC1C}"/>
            </a:ext>
          </a:extLst>
        </xdr:cNvPr>
        <xdr:cNvSpPr txBox="1"/>
      </xdr:nvSpPr>
      <xdr:spPr>
        <a:xfrm>
          <a:off x="13500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81932</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272ABB41-80FF-42AA-9BD8-D6D75E501E7B}"/>
            </a:ext>
          </a:extLst>
        </xdr:cNvPr>
        <xdr:cNvSpPr txBox="1"/>
      </xdr:nvSpPr>
      <xdr:spPr>
        <a:xfrm>
          <a:off x="12611744"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133A6C3A-5FE2-4EB0-9542-510CD0F5E44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5558D3C1-A208-4488-9D58-BD8819DDB6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476C3DEF-3F3C-422A-ACBE-AE2115D7993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B58B6ACB-C46A-4830-8FE3-AB9B6083B3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1C68039-C4B4-417F-86B4-A711177B468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E5A63729-DD0A-46EA-8768-EEE56DACFA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E72651C0-604D-45D3-AD94-671300D961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92E0E91D-A0A8-4940-A16D-0B29EAFCF1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C3B2CE6F-220F-4ABC-A857-5FB3D667305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FBC91E37-A478-4CE8-B193-64589C3453E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DC311A29-1EE8-46E8-BADD-56EFCD6629D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B36D2135-DCD9-4785-ADFC-2ECD7F6FCC1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EAA42090-5285-490E-8209-8B1F4CFE1ED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16754BCE-B39C-45A8-AF4C-1772E5E4DFC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C0A519CD-6BEC-4809-B87F-EAF8826D6F7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98E9D694-5631-471A-A2F6-CDB06234A21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9E4731FA-12B0-4E8B-8E0B-88C3A46DA27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FC9F351D-69DF-43E0-80E3-8CFC5E366CC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B371BCB-BCF0-43A5-B224-6493364502E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CE805338-A4AF-49D9-AD1C-60C792F5008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F34AF490-3F95-4A7F-B125-A1BCE3B3FA0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2CFD223F-1340-4622-9D29-11E05DD98AA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53307B8F-A519-422D-8B59-35CE0321AF3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9999ABDC-B1EE-4868-A94F-8BF0041C311F}"/>
            </a:ext>
          </a:extLst>
        </xdr:cNvPr>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60D356AA-2ED6-499E-8E75-0CB5DC78DE81}"/>
            </a:ext>
          </a:extLst>
        </xdr:cNvPr>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FB682303-C033-4671-BD9C-CFE90FEB83B6}"/>
            </a:ext>
          </a:extLst>
        </xdr:cNvPr>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362CED3A-A550-451B-8009-E9081D5135CA}"/>
            </a:ext>
          </a:extLst>
        </xdr:cNvPr>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5A5FDB73-522C-4A79-B04E-78F6DC3259A7}"/>
            </a:ext>
          </a:extLst>
        </xdr:cNvPr>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AA3CE3FA-B396-4F2F-AF5B-05766B4A8C7C}"/>
            </a:ext>
          </a:extLst>
        </xdr:cNvPr>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5A562A0A-0D2D-4AD5-89F4-3AF1E33F2D0E}"/>
            </a:ext>
          </a:extLst>
        </xdr:cNvPr>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E51BEDF5-321B-4BB4-ADAD-A158783A1033}"/>
            </a:ext>
          </a:extLst>
        </xdr:cNvPr>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3B6CF3A3-64DB-4D56-A4D5-E52D15C97A05}"/>
            </a:ext>
          </a:extLst>
        </xdr:cNvPr>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94A43D6D-CAB8-4110-AF74-8350C7989586}"/>
            </a:ext>
          </a:extLst>
        </xdr:cNvPr>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EDD80B40-3752-4DB8-8BF2-85D62346A024}"/>
            </a:ext>
          </a:extLst>
        </xdr:cNvPr>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3E67109-9A6F-4BD4-8EC0-3DED143A99C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5E36677-7784-44A1-9E54-5BE44799BB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953FC67-F1B2-4146-82E6-EA4008DEBF7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E9D788C-7363-4EDF-A1F0-8D4140D0BE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B32E361-3C57-461C-A605-B8C77E4C1C1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168832</xdr:rowOff>
    </xdr:from>
    <xdr:to>
      <xdr:col>116</xdr:col>
      <xdr:colOff>114300</xdr:colOff>
      <xdr:row>41</xdr:row>
      <xdr:rowOff>98982</xdr:rowOff>
    </xdr:to>
    <xdr:sp macro="" textlink="">
      <xdr:nvSpPr>
        <xdr:cNvPr id="587" name="楕円 586">
          <a:extLst>
            <a:ext uri="{FF2B5EF4-FFF2-40B4-BE49-F238E27FC236}">
              <a16:creationId xmlns:a16="http://schemas.microsoft.com/office/drawing/2014/main" id="{53DE122F-9BAA-4CF7-999D-39511B0E75E4}"/>
            </a:ext>
          </a:extLst>
        </xdr:cNvPr>
        <xdr:cNvSpPr/>
      </xdr:nvSpPr>
      <xdr:spPr>
        <a:xfrm>
          <a:off x="22110700" y="702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147259</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C053792F-A161-4A28-A4A6-95C6B6269481}"/>
            </a:ext>
          </a:extLst>
        </xdr:cNvPr>
        <xdr:cNvSpPr txBox="1"/>
      </xdr:nvSpPr>
      <xdr:spPr>
        <a:xfrm>
          <a:off x="22199600" y="70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13516</xdr:rowOff>
    </xdr:from>
    <xdr:to>
      <xdr:col>112</xdr:col>
      <xdr:colOff>38100</xdr:colOff>
      <xdr:row>41</xdr:row>
      <xdr:rowOff>115116</xdr:rowOff>
    </xdr:to>
    <xdr:sp macro="" textlink="">
      <xdr:nvSpPr>
        <xdr:cNvPr id="589" name="楕円 588">
          <a:extLst>
            <a:ext uri="{FF2B5EF4-FFF2-40B4-BE49-F238E27FC236}">
              <a16:creationId xmlns:a16="http://schemas.microsoft.com/office/drawing/2014/main" id="{880F31E1-0B93-477D-8FC7-4168ED09E226}"/>
            </a:ext>
          </a:extLst>
        </xdr:cNvPr>
        <xdr:cNvSpPr/>
      </xdr:nvSpPr>
      <xdr:spPr>
        <a:xfrm>
          <a:off x="21272500" y="70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48182</xdr:rowOff>
    </xdr:from>
    <xdr:to>
      <xdr:col>116</xdr:col>
      <xdr:colOff>63500</xdr:colOff>
      <xdr:row>41</xdr:row>
      <xdr:rowOff>64316</xdr:rowOff>
    </xdr:to>
    <xdr:cxnSp macro="">
      <xdr:nvCxnSpPr>
        <xdr:cNvPr id="590" name="直線コネクタ 589">
          <a:extLst>
            <a:ext uri="{FF2B5EF4-FFF2-40B4-BE49-F238E27FC236}">
              <a16:creationId xmlns:a16="http://schemas.microsoft.com/office/drawing/2014/main" id="{C85124A3-6BB2-4B84-81BE-8B3516F7E424}"/>
            </a:ext>
          </a:extLst>
        </xdr:cNvPr>
        <xdr:cNvCxnSpPr/>
      </xdr:nvCxnSpPr>
      <xdr:spPr>
        <a:xfrm flipV="1">
          <a:off x="21323300" y="7077632"/>
          <a:ext cx="8382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14073</xdr:rowOff>
    </xdr:from>
    <xdr:to>
      <xdr:col>107</xdr:col>
      <xdr:colOff>101600</xdr:colOff>
      <xdr:row>41</xdr:row>
      <xdr:rowOff>115673</xdr:rowOff>
    </xdr:to>
    <xdr:sp macro="" textlink="">
      <xdr:nvSpPr>
        <xdr:cNvPr id="591" name="楕円 590">
          <a:extLst>
            <a:ext uri="{FF2B5EF4-FFF2-40B4-BE49-F238E27FC236}">
              <a16:creationId xmlns:a16="http://schemas.microsoft.com/office/drawing/2014/main" id="{46316A8A-0A1B-492C-A458-09E9C8C4F412}"/>
            </a:ext>
          </a:extLst>
        </xdr:cNvPr>
        <xdr:cNvSpPr/>
      </xdr:nvSpPr>
      <xdr:spPr>
        <a:xfrm>
          <a:off x="20383500" y="7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64316</xdr:rowOff>
    </xdr:from>
    <xdr:to>
      <xdr:col>111</xdr:col>
      <xdr:colOff>177800</xdr:colOff>
      <xdr:row>41</xdr:row>
      <xdr:rowOff>64873</xdr:rowOff>
    </xdr:to>
    <xdr:cxnSp macro="">
      <xdr:nvCxnSpPr>
        <xdr:cNvPr id="592" name="直線コネクタ 591">
          <a:extLst>
            <a:ext uri="{FF2B5EF4-FFF2-40B4-BE49-F238E27FC236}">
              <a16:creationId xmlns:a16="http://schemas.microsoft.com/office/drawing/2014/main" id="{E861D540-4BE0-4361-A051-B93774B73AAC}"/>
            </a:ext>
          </a:extLst>
        </xdr:cNvPr>
        <xdr:cNvCxnSpPr/>
      </xdr:nvCxnSpPr>
      <xdr:spPr>
        <a:xfrm flipV="1">
          <a:off x="20434300" y="7093766"/>
          <a:ext cx="8890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49449</xdr:rowOff>
    </xdr:from>
    <xdr:to>
      <xdr:col>102</xdr:col>
      <xdr:colOff>165100</xdr:colOff>
      <xdr:row>41</xdr:row>
      <xdr:rowOff>151049</xdr:rowOff>
    </xdr:to>
    <xdr:sp macro="" textlink="">
      <xdr:nvSpPr>
        <xdr:cNvPr id="593" name="楕円 592">
          <a:extLst>
            <a:ext uri="{FF2B5EF4-FFF2-40B4-BE49-F238E27FC236}">
              <a16:creationId xmlns:a16="http://schemas.microsoft.com/office/drawing/2014/main" id="{99A9BDDF-56CE-48B6-B943-3F631E89CC50}"/>
            </a:ext>
          </a:extLst>
        </xdr:cNvPr>
        <xdr:cNvSpPr/>
      </xdr:nvSpPr>
      <xdr:spPr>
        <a:xfrm>
          <a:off x="19494500" y="707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64873</xdr:rowOff>
    </xdr:from>
    <xdr:to>
      <xdr:col>107</xdr:col>
      <xdr:colOff>50800</xdr:colOff>
      <xdr:row>41</xdr:row>
      <xdr:rowOff>100249</xdr:rowOff>
    </xdr:to>
    <xdr:cxnSp macro="">
      <xdr:nvCxnSpPr>
        <xdr:cNvPr id="594" name="直線コネクタ 593">
          <a:extLst>
            <a:ext uri="{FF2B5EF4-FFF2-40B4-BE49-F238E27FC236}">
              <a16:creationId xmlns:a16="http://schemas.microsoft.com/office/drawing/2014/main" id="{0C509D42-5D31-4F0D-84FA-B8090F0CB867}"/>
            </a:ext>
          </a:extLst>
        </xdr:cNvPr>
        <xdr:cNvCxnSpPr/>
      </xdr:nvCxnSpPr>
      <xdr:spPr>
        <a:xfrm flipV="1">
          <a:off x="19545300" y="7094323"/>
          <a:ext cx="889000" cy="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122056</xdr:rowOff>
    </xdr:from>
    <xdr:to>
      <xdr:col>98</xdr:col>
      <xdr:colOff>38100</xdr:colOff>
      <xdr:row>42</xdr:row>
      <xdr:rowOff>52206</xdr:rowOff>
    </xdr:to>
    <xdr:sp macro="" textlink="">
      <xdr:nvSpPr>
        <xdr:cNvPr id="595" name="楕円 594">
          <a:extLst>
            <a:ext uri="{FF2B5EF4-FFF2-40B4-BE49-F238E27FC236}">
              <a16:creationId xmlns:a16="http://schemas.microsoft.com/office/drawing/2014/main" id="{CB0D2799-F277-49E1-9D0F-C8B2F57C7791}"/>
            </a:ext>
          </a:extLst>
        </xdr:cNvPr>
        <xdr:cNvSpPr/>
      </xdr:nvSpPr>
      <xdr:spPr>
        <a:xfrm>
          <a:off x="18605500" y="71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100249</xdr:rowOff>
    </xdr:from>
    <xdr:to>
      <xdr:col>102</xdr:col>
      <xdr:colOff>114300</xdr:colOff>
      <xdr:row>42</xdr:row>
      <xdr:rowOff>1406</xdr:rowOff>
    </xdr:to>
    <xdr:cxnSp macro="">
      <xdr:nvCxnSpPr>
        <xdr:cNvPr id="596" name="直線コネクタ 595">
          <a:extLst>
            <a:ext uri="{FF2B5EF4-FFF2-40B4-BE49-F238E27FC236}">
              <a16:creationId xmlns:a16="http://schemas.microsoft.com/office/drawing/2014/main" id="{941E277F-18E7-4161-8B90-77559A2CA2D0}"/>
            </a:ext>
          </a:extLst>
        </xdr:cNvPr>
        <xdr:cNvCxnSpPr/>
      </xdr:nvCxnSpPr>
      <xdr:spPr>
        <a:xfrm flipV="1">
          <a:off x="18656300" y="7129699"/>
          <a:ext cx="889000" cy="7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24D86D26-9328-4ECE-9842-EFEE2E0AF582}"/>
            </a:ext>
          </a:extLst>
        </xdr:cNvPr>
        <xdr:cNvSpPr txBox="1"/>
      </xdr:nvSpPr>
      <xdr:spPr>
        <a:xfrm>
          <a:off x="21043411" y="66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484583E2-A9B2-47D6-B9C1-93FD794F4BE9}"/>
            </a:ext>
          </a:extLst>
        </xdr:cNvPr>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CF08B0F-3625-4148-BCA5-C7EC724BACFA}"/>
            </a:ext>
          </a:extLst>
        </xdr:cNvPr>
        <xdr:cNvSpPr txBox="1"/>
      </xdr:nvSpPr>
      <xdr:spPr>
        <a:xfrm>
          <a:off x="19278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940704DC-FDAA-47D3-83FC-5541D506DF85}"/>
            </a:ext>
          </a:extLst>
        </xdr:cNvPr>
        <xdr:cNvSpPr txBox="1"/>
      </xdr:nvSpPr>
      <xdr:spPr>
        <a:xfrm>
          <a:off x="18389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106243</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95E720C2-8BCF-41AC-92A9-3C51DA0ADF64}"/>
            </a:ext>
          </a:extLst>
        </xdr:cNvPr>
        <xdr:cNvSpPr txBox="1"/>
      </xdr:nvSpPr>
      <xdr:spPr>
        <a:xfrm>
          <a:off x="21043411" y="713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106800</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9A0B9564-7D15-46FC-8E04-B58FB3DB005B}"/>
            </a:ext>
          </a:extLst>
        </xdr:cNvPr>
        <xdr:cNvSpPr txBox="1"/>
      </xdr:nvSpPr>
      <xdr:spPr>
        <a:xfrm>
          <a:off x="20167111" y="713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142176</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4241DFFE-4A8C-4A97-897D-B156E72F8DCE}"/>
            </a:ext>
          </a:extLst>
        </xdr:cNvPr>
        <xdr:cNvSpPr txBox="1"/>
      </xdr:nvSpPr>
      <xdr:spPr>
        <a:xfrm>
          <a:off x="19278111" y="7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43333</xdr:rowOff>
    </xdr:from>
    <xdr:ext cx="469744" cy="259045"/>
    <xdr:sp macro="" textlink="">
      <xdr:nvSpPr>
        <xdr:cNvPr id="604" name="n_4mainValue【一般廃棄物処理施設】&#10;一人当たり有形固定資産（償却資産）額">
          <a:extLst>
            <a:ext uri="{FF2B5EF4-FFF2-40B4-BE49-F238E27FC236}">
              <a16:creationId xmlns:a16="http://schemas.microsoft.com/office/drawing/2014/main" id="{4A8E6C62-6D16-4E2B-8D10-1A351A8D3864}"/>
            </a:ext>
          </a:extLst>
        </xdr:cNvPr>
        <xdr:cNvSpPr txBox="1"/>
      </xdr:nvSpPr>
      <xdr:spPr>
        <a:xfrm>
          <a:off x="18421428" y="724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311DDA72-6FF4-4553-B791-5C0EBA41625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9DE089C6-3797-4775-890D-EBF091D8B51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A8D6603E-0C60-4B4A-89A9-357D65274CB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2D291ACA-BC02-45F8-9AF0-899B3DFA26D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7F90B343-A515-4952-A76C-19F21572305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E4B58F56-E588-43D8-BBB1-B597CB40DF8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3773A0B8-76E7-47E6-B272-4BBAF0D7D93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63D60D3F-4957-4E92-A3AD-AB7D8125F33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928C57DD-97BA-4929-8110-C26A55835DB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1F2BC81E-AEB5-4466-8079-968DED3CAF5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D2D8EA3D-8527-4343-8308-A4355565725B}"/>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6953F129-C100-4532-B2D9-01472524756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44F9A3A0-0FF7-4ACE-8BFF-CB04F1D5405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57301CDA-05B6-427F-9F7C-C254DE31ACC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E06AB61D-816F-4E73-8BCE-D9ED9C45316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FCB46728-17AB-4020-AEE2-7D196F65BF5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DC00D25-5069-4F88-BB57-F18086EBB45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923D8F68-5138-443A-8EE4-749C7625F91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D9BFF05A-3F70-47B7-A8F6-2C6454A095A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44D9E905-F898-44FE-AE89-2023A448A7D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2F27B23C-9C42-4A1D-8DA8-7611A4F7C9E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3E7664E9-0474-4A8C-BF73-A9F0E0CD23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8298CBD0-1A90-4855-8CA3-3C5D0937495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C25F9F5D-A466-493D-AB4F-0120348EA9A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62EB8AF4-1FED-46E2-A7AC-40376B1BB944}"/>
            </a:ext>
          </a:extLst>
        </xdr:cNvPr>
        <xdr:cNvCxnSpPr/>
      </xdr:nvCxnSpPr>
      <xdr:spPr>
        <a:xfrm flipV="1">
          <a:off x="16318864" y="974217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C6432B31-33C5-459E-AF7B-C834DA525DE8}"/>
            </a:ext>
          </a:extLst>
        </xdr:cNvPr>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3B9D3CED-A4BA-439D-95B9-B6E805815FF4}"/>
            </a:ext>
          </a:extLst>
        </xdr:cNvPr>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194F6E46-A76F-4C15-A50C-CC57AE0ECC72}"/>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5E188F29-BE0E-47D2-AFD0-A5C4786A4A2B}"/>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675E482F-7182-4E5B-84A7-F0CC62EA400F}"/>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278C84C9-CA58-46F4-AC60-A6FE4506972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7D9AF8B6-4819-463D-9E95-648EA9D2C1CF}"/>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id="{F6D139AC-1CEB-498E-A522-21A81D238B6C}"/>
            </a:ext>
          </a:extLst>
        </xdr:cNvPr>
        <xdr:cNvSpPr/>
      </xdr:nvSpPr>
      <xdr:spPr>
        <a:xfrm>
          <a:off x="14541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a:extLst>
            <a:ext uri="{FF2B5EF4-FFF2-40B4-BE49-F238E27FC236}">
              <a16:creationId xmlns:a16="http://schemas.microsoft.com/office/drawing/2014/main" id="{E4382728-F146-4971-98AF-8457D0889B0D}"/>
            </a:ext>
          </a:extLst>
        </xdr:cNvPr>
        <xdr:cNvSpPr/>
      </xdr:nvSpPr>
      <xdr:spPr>
        <a:xfrm>
          <a:off x="1365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a:extLst>
            <a:ext uri="{FF2B5EF4-FFF2-40B4-BE49-F238E27FC236}">
              <a16:creationId xmlns:a16="http://schemas.microsoft.com/office/drawing/2014/main" id="{D5F128B9-4364-434A-9E96-2A3D1A93CC5C}"/>
            </a:ext>
          </a:extLst>
        </xdr:cNvPr>
        <xdr:cNvSpPr/>
      </xdr:nvSpPr>
      <xdr:spPr>
        <a:xfrm>
          <a:off x="12763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9B2DF53-7F9D-41F6-B109-08BB27D0EF3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A6EBC28-9E2A-4198-A829-FA57F19EB2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6D67B90-EACF-48A0-9662-C0692C892D7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6C78417-D047-4EE9-B136-470309AD3C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CFD02A5-B8D6-4DC7-9ECB-6CC694FE3B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113030</xdr:rowOff>
    </xdr:from>
    <xdr:to>
      <xdr:col>85</xdr:col>
      <xdr:colOff>177800</xdr:colOff>
      <xdr:row>62</xdr:row>
      <xdr:rowOff>43180</xdr:rowOff>
    </xdr:to>
    <xdr:sp macro="" textlink="">
      <xdr:nvSpPr>
        <xdr:cNvPr id="645" name="楕円 644">
          <a:extLst>
            <a:ext uri="{FF2B5EF4-FFF2-40B4-BE49-F238E27FC236}">
              <a16:creationId xmlns:a16="http://schemas.microsoft.com/office/drawing/2014/main" id="{D49EE1A8-7B1A-45E0-9E35-84E459ED7D20}"/>
            </a:ext>
          </a:extLst>
        </xdr:cNvPr>
        <xdr:cNvSpPr/>
      </xdr:nvSpPr>
      <xdr:spPr>
        <a:xfrm>
          <a:off x="16268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91457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5D74B440-95C0-421C-AFFC-FBB68821530E}"/>
            </a:ext>
          </a:extLst>
        </xdr:cNvPr>
        <xdr:cNvSpPr txBox="1"/>
      </xdr:nvSpPr>
      <xdr:spPr>
        <a:xfrm>
          <a:off x="1635760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21590</xdr:rowOff>
    </xdr:from>
    <xdr:to>
      <xdr:col>81</xdr:col>
      <xdr:colOff>101600</xdr:colOff>
      <xdr:row>64</xdr:row>
      <xdr:rowOff>123190</xdr:rowOff>
    </xdr:to>
    <xdr:sp macro="" textlink="">
      <xdr:nvSpPr>
        <xdr:cNvPr id="647" name="楕円 646">
          <a:extLst>
            <a:ext uri="{FF2B5EF4-FFF2-40B4-BE49-F238E27FC236}">
              <a16:creationId xmlns:a16="http://schemas.microsoft.com/office/drawing/2014/main" id="{63E435FC-C9FD-43BF-973F-86A8C5C2A413}"/>
            </a:ext>
          </a:extLst>
        </xdr:cNvPr>
        <xdr:cNvSpPr/>
      </xdr:nvSpPr>
      <xdr:spPr>
        <a:xfrm>
          <a:off x="15430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163830</xdr:rowOff>
    </xdr:from>
    <xdr:to>
      <xdr:col>85</xdr:col>
      <xdr:colOff>127000</xdr:colOff>
      <xdr:row>64</xdr:row>
      <xdr:rowOff>72390</xdr:rowOff>
    </xdr:to>
    <xdr:cxnSp macro="">
      <xdr:nvCxnSpPr>
        <xdr:cNvPr id="648" name="直線コネクタ 647">
          <a:extLst>
            <a:ext uri="{FF2B5EF4-FFF2-40B4-BE49-F238E27FC236}">
              <a16:creationId xmlns:a16="http://schemas.microsoft.com/office/drawing/2014/main" id="{88987A6D-8E96-4FF4-B0B6-5AF9E6AD71CC}"/>
            </a:ext>
          </a:extLst>
        </xdr:cNvPr>
        <xdr:cNvCxnSpPr/>
      </xdr:nvCxnSpPr>
      <xdr:spPr>
        <a:xfrm flipV="1">
          <a:off x="15481300" y="10622280"/>
          <a:ext cx="8382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116840</xdr:rowOff>
    </xdr:from>
    <xdr:to>
      <xdr:col>76</xdr:col>
      <xdr:colOff>165100</xdr:colOff>
      <xdr:row>64</xdr:row>
      <xdr:rowOff>46990</xdr:rowOff>
    </xdr:to>
    <xdr:sp macro="" textlink="">
      <xdr:nvSpPr>
        <xdr:cNvPr id="649" name="楕円 648">
          <a:extLst>
            <a:ext uri="{FF2B5EF4-FFF2-40B4-BE49-F238E27FC236}">
              <a16:creationId xmlns:a16="http://schemas.microsoft.com/office/drawing/2014/main" id="{ED149624-04AB-4870-9CF5-BE4D411A2691}"/>
            </a:ext>
          </a:extLst>
        </xdr:cNvPr>
        <xdr:cNvSpPr/>
      </xdr:nvSpPr>
      <xdr:spPr>
        <a:xfrm>
          <a:off x="14541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167640</xdr:rowOff>
    </xdr:from>
    <xdr:to>
      <xdr:col>81</xdr:col>
      <xdr:colOff>50800</xdr:colOff>
      <xdr:row>64</xdr:row>
      <xdr:rowOff>72390</xdr:rowOff>
    </xdr:to>
    <xdr:cxnSp macro="">
      <xdr:nvCxnSpPr>
        <xdr:cNvPr id="650" name="直線コネクタ 649">
          <a:extLst>
            <a:ext uri="{FF2B5EF4-FFF2-40B4-BE49-F238E27FC236}">
              <a16:creationId xmlns:a16="http://schemas.microsoft.com/office/drawing/2014/main" id="{485ABF55-1452-4631-B359-322EA4D5B3D7}"/>
            </a:ext>
          </a:extLst>
        </xdr:cNvPr>
        <xdr:cNvCxnSpPr/>
      </xdr:nvCxnSpPr>
      <xdr:spPr>
        <a:xfrm>
          <a:off x="14592300" y="109689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36830</xdr:rowOff>
    </xdr:from>
    <xdr:to>
      <xdr:col>72</xdr:col>
      <xdr:colOff>38100</xdr:colOff>
      <xdr:row>63</xdr:row>
      <xdr:rowOff>138430</xdr:rowOff>
    </xdr:to>
    <xdr:sp macro="" textlink="">
      <xdr:nvSpPr>
        <xdr:cNvPr id="651" name="楕円 650">
          <a:extLst>
            <a:ext uri="{FF2B5EF4-FFF2-40B4-BE49-F238E27FC236}">
              <a16:creationId xmlns:a16="http://schemas.microsoft.com/office/drawing/2014/main" id="{DB9C7193-E3F6-4449-A298-C1094248DA0A}"/>
            </a:ext>
          </a:extLst>
        </xdr:cNvPr>
        <xdr:cNvSpPr/>
      </xdr:nvSpPr>
      <xdr:spPr>
        <a:xfrm>
          <a:off x="1365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87630</xdr:rowOff>
    </xdr:from>
    <xdr:to>
      <xdr:col>76</xdr:col>
      <xdr:colOff>114300</xdr:colOff>
      <xdr:row>63</xdr:row>
      <xdr:rowOff>167640</xdr:rowOff>
    </xdr:to>
    <xdr:cxnSp macro="">
      <xdr:nvCxnSpPr>
        <xdr:cNvPr id="652" name="直線コネクタ 651">
          <a:extLst>
            <a:ext uri="{FF2B5EF4-FFF2-40B4-BE49-F238E27FC236}">
              <a16:creationId xmlns:a16="http://schemas.microsoft.com/office/drawing/2014/main" id="{242FA9E1-BFEE-418F-AF67-B9F037961F94}"/>
            </a:ext>
          </a:extLst>
        </xdr:cNvPr>
        <xdr:cNvCxnSpPr/>
      </xdr:nvCxnSpPr>
      <xdr:spPr>
        <a:xfrm>
          <a:off x="13703300" y="108889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132080</xdr:rowOff>
    </xdr:from>
    <xdr:to>
      <xdr:col>67</xdr:col>
      <xdr:colOff>101600</xdr:colOff>
      <xdr:row>63</xdr:row>
      <xdr:rowOff>62230</xdr:rowOff>
    </xdr:to>
    <xdr:sp macro="" textlink="">
      <xdr:nvSpPr>
        <xdr:cNvPr id="653" name="楕円 652">
          <a:extLst>
            <a:ext uri="{FF2B5EF4-FFF2-40B4-BE49-F238E27FC236}">
              <a16:creationId xmlns:a16="http://schemas.microsoft.com/office/drawing/2014/main" id="{BB5EAC26-DA3F-4F32-8B25-F68BCD72954B}"/>
            </a:ext>
          </a:extLst>
        </xdr:cNvPr>
        <xdr:cNvSpPr/>
      </xdr:nvSpPr>
      <xdr:spPr>
        <a:xfrm>
          <a:off x="1276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11430</xdr:rowOff>
    </xdr:from>
    <xdr:to>
      <xdr:col>71</xdr:col>
      <xdr:colOff>177800</xdr:colOff>
      <xdr:row>63</xdr:row>
      <xdr:rowOff>87630</xdr:rowOff>
    </xdr:to>
    <xdr:cxnSp macro="">
      <xdr:nvCxnSpPr>
        <xdr:cNvPr id="654" name="直線コネクタ 653">
          <a:extLst>
            <a:ext uri="{FF2B5EF4-FFF2-40B4-BE49-F238E27FC236}">
              <a16:creationId xmlns:a16="http://schemas.microsoft.com/office/drawing/2014/main" id="{8A561E8D-D3CA-4B44-8364-01052CF27C27}"/>
            </a:ext>
          </a:extLst>
        </xdr:cNvPr>
        <xdr:cNvCxnSpPr/>
      </xdr:nvCxnSpPr>
      <xdr:spPr>
        <a:xfrm>
          <a:off x="12814300" y="10812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8E937582-C708-4BB3-A1D6-6B6448630F37}"/>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33C579B3-4A9C-4C09-BEC4-4EFC13A20D62}"/>
            </a:ext>
          </a:extLst>
        </xdr:cNvPr>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6367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8352650-7B84-40B8-8B2A-03FF30655015}"/>
            </a:ext>
          </a:extLst>
        </xdr:cNvPr>
        <xdr:cNvSpPr txBox="1"/>
      </xdr:nvSpPr>
      <xdr:spPr>
        <a:xfrm>
          <a:off x="13500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261CFAD6-5939-4413-99B3-1F8D5D885A89}"/>
            </a:ext>
          </a:extLst>
        </xdr:cNvPr>
        <xdr:cNvSpPr txBox="1"/>
      </xdr:nvSpPr>
      <xdr:spPr>
        <a:xfrm>
          <a:off x="12611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114317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608B66C7-C89A-44F8-A1B8-C164E7B8AEC2}"/>
            </a:ext>
          </a:extLst>
        </xdr:cNvPr>
        <xdr:cNvSpPr txBox="1"/>
      </xdr:nvSpPr>
      <xdr:spPr>
        <a:xfrm>
          <a:off x="15266044"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38117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3E124BFD-A4CA-4311-8DE3-DEEDBFB24957}"/>
            </a:ext>
          </a:extLst>
        </xdr:cNvPr>
        <xdr:cNvSpPr txBox="1"/>
      </xdr:nvSpPr>
      <xdr:spPr>
        <a:xfrm>
          <a:off x="14389744"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129557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8F9EA377-2C56-4598-9E65-238713AA377E}"/>
            </a:ext>
          </a:extLst>
        </xdr:cNvPr>
        <xdr:cNvSpPr txBox="1"/>
      </xdr:nvSpPr>
      <xdr:spPr>
        <a:xfrm>
          <a:off x="135007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53357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F9033F0E-7FC1-422D-8D8D-29BFFF3940B4}"/>
            </a:ext>
          </a:extLst>
        </xdr:cNvPr>
        <xdr:cNvSpPr txBox="1"/>
      </xdr:nvSpPr>
      <xdr:spPr>
        <a:xfrm>
          <a:off x="12611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4F25B0D1-2CF0-4409-B90C-EFDA0A791BE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38BA59E4-4C8A-4EF1-AD20-3DAF7074798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1F74E2AA-CADE-4915-B79C-0C87D14C01E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DA55935D-F3A1-42B7-A553-57189CBB112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84C50327-702D-4A4B-B117-4F0503CC4A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1B604248-C0F7-45FD-8701-75D552DFB0E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EF64CDF0-216A-477D-B748-0B181795CDC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52270D6F-E2EA-4E65-9C98-80EAAB5128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E3709D7C-FDB0-4FB2-BD4E-60BC2E370D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AA2F7EE4-FB69-4812-A143-86EAC051FF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BF00F784-568D-482F-B1BC-0581C7616DA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1C9327E4-E2FB-4C3D-88B9-53D9FC1E027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E7F43C70-FC79-43F9-BF60-552B46FFCDB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F1922139-A777-466D-AF5D-799832E2BC5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9D290E2A-1BCD-4F5F-A3B4-D38671CE1AA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A5B92787-85A2-41B4-9E4B-F54D2483849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3A0AE19E-484F-4157-B4D1-E85D8697DB0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2D4D256C-618C-4F27-AB34-D635F0D0921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E6432784-3BF6-4238-8394-2B2F8357A2A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E0FA77B4-903D-4063-BB80-FD2E2E692AC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ABD45A94-B84C-48CD-871D-DE4D07C9186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4291EA70-2874-4B29-BD9A-F51693D5AC7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FE2DAA5D-AB38-4041-8ABE-E941F1FBCA8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40203F9D-1741-484D-9B08-28712FC80B8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E61DFE4F-F354-4119-8BDE-3662CE1D8D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318C302C-9EA0-4D0C-8299-47702E4FA930}"/>
            </a:ext>
          </a:extLst>
        </xdr:cNvPr>
        <xdr:cNvCxnSpPr/>
      </xdr:nvCxnSpPr>
      <xdr:spPr>
        <a:xfrm flipV="1">
          <a:off x="22160864" y="96665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D5FC1983-9070-435B-81DE-BDE507060EFC}"/>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06CD6D29-54A6-4D11-8A8D-2FA26A19A397}"/>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4EF9647A-8E25-431B-956C-158169861B04}"/>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C70788A9-E4A6-4292-9F93-75FDF88A618E}"/>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57431E04-277F-4EFF-B5BB-EC130326357C}"/>
            </a:ext>
          </a:extLst>
        </xdr:cNvPr>
        <xdr:cNvSpPr txBox="1"/>
      </xdr:nvSpPr>
      <xdr:spPr>
        <a:xfrm>
          <a:off x="22199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id="{09301B66-6994-4B45-84B6-275995EEF428}"/>
            </a:ext>
          </a:extLst>
        </xdr:cNvPr>
        <xdr:cNvSpPr/>
      </xdr:nvSpPr>
      <xdr:spPr>
        <a:xfrm>
          <a:off x="22110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id="{04B356F4-CA89-4F04-9A40-AF27EC424150}"/>
            </a:ext>
          </a:extLst>
        </xdr:cNvPr>
        <xdr:cNvSpPr/>
      </xdr:nvSpPr>
      <xdr:spPr>
        <a:xfrm>
          <a:off x="21272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id="{820E1B05-922D-4784-80EB-3AF9CB1F0FA5}"/>
            </a:ext>
          </a:extLst>
        </xdr:cNvPr>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a:extLst>
            <a:ext uri="{FF2B5EF4-FFF2-40B4-BE49-F238E27FC236}">
              <a16:creationId xmlns:a16="http://schemas.microsoft.com/office/drawing/2014/main" id="{D73DB5B6-ACCF-4DE6-870E-F8E16905C7F5}"/>
            </a:ext>
          </a:extLst>
        </xdr:cNvPr>
        <xdr:cNvSpPr/>
      </xdr:nvSpPr>
      <xdr:spPr>
        <a:xfrm>
          <a:off x="19494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a:extLst>
            <a:ext uri="{FF2B5EF4-FFF2-40B4-BE49-F238E27FC236}">
              <a16:creationId xmlns:a16="http://schemas.microsoft.com/office/drawing/2014/main" id="{65610C0C-48AE-4D2F-BDCD-D7B2B005EA79}"/>
            </a:ext>
          </a:extLst>
        </xdr:cNvPr>
        <xdr:cNvSpPr/>
      </xdr:nvSpPr>
      <xdr:spPr>
        <a:xfrm>
          <a:off x="18605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8BBE165-BCA3-4376-9826-419FB54C345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E6CCBC7-5014-42FA-8C69-167F0ABA9F0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1FB6EB9-C66B-4EB7-BECD-D87CA84D8B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8BBEF91-F8EE-4FA5-9D37-71E0A408941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1EA5842-C4A5-4701-AB20-69DBA34B7FF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04" name="楕円 703">
          <a:extLst>
            <a:ext uri="{FF2B5EF4-FFF2-40B4-BE49-F238E27FC236}">
              <a16:creationId xmlns:a16="http://schemas.microsoft.com/office/drawing/2014/main" id="{AAE1C87E-2088-4B33-81B9-744E6061FE90}"/>
            </a:ext>
          </a:extLst>
        </xdr:cNvPr>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683B157F-8F69-4E43-A9B5-6B65671097A2}"/>
            </a:ext>
          </a:extLst>
        </xdr:cNvPr>
        <xdr:cNvSpPr txBox="1"/>
      </xdr:nvSpPr>
      <xdr:spPr>
        <a:xfrm>
          <a:off x="221996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33565</xdr:rowOff>
    </xdr:from>
    <xdr:to>
      <xdr:col>112</xdr:col>
      <xdr:colOff>38100</xdr:colOff>
      <xdr:row>63</xdr:row>
      <xdr:rowOff>135165</xdr:rowOff>
    </xdr:to>
    <xdr:sp macro="" textlink="">
      <xdr:nvSpPr>
        <xdr:cNvPr id="706" name="楕円 705">
          <a:extLst>
            <a:ext uri="{FF2B5EF4-FFF2-40B4-BE49-F238E27FC236}">
              <a16:creationId xmlns:a16="http://schemas.microsoft.com/office/drawing/2014/main" id="{F8004056-85DF-4EC3-A872-A5E1098036DB}"/>
            </a:ext>
          </a:extLst>
        </xdr:cNvPr>
        <xdr:cNvSpPr/>
      </xdr:nvSpPr>
      <xdr:spPr>
        <a:xfrm>
          <a:off x="21272500" y="108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84365</xdr:rowOff>
    </xdr:from>
    <xdr:to>
      <xdr:col>116</xdr:col>
      <xdr:colOff>63500</xdr:colOff>
      <xdr:row>63</xdr:row>
      <xdr:rowOff>95250</xdr:rowOff>
    </xdr:to>
    <xdr:cxnSp macro="">
      <xdr:nvCxnSpPr>
        <xdr:cNvPr id="707" name="直線コネクタ 706">
          <a:extLst>
            <a:ext uri="{FF2B5EF4-FFF2-40B4-BE49-F238E27FC236}">
              <a16:creationId xmlns:a16="http://schemas.microsoft.com/office/drawing/2014/main" id="{289E4B35-039A-4B42-814E-DF3D300ACA07}"/>
            </a:ext>
          </a:extLst>
        </xdr:cNvPr>
        <xdr:cNvCxnSpPr/>
      </xdr:nvCxnSpPr>
      <xdr:spPr>
        <a:xfrm>
          <a:off x="21323300" y="108857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33565</xdr:rowOff>
    </xdr:from>
    <xdr:to>
      <xdr:col>107</xdr:col>
      <xdr:colOff>101600</xdr:colOff>
      <xdr:row>63</xdr:row>
      <xdr:rowOff>135165</xdr:rowOff>
    </xdr:to>
    <xdr:sp macro="" textlink="">
      <xdr:nvSpPr>
        <xdr:cNvPr id="708" name="楕円 707">
          <a:extLst>
            <a:ext uri="{FF2B5EF4-FFF2-40B4-BE49-F238E27FC236}">
              <a16:creationId xmlns:a16="http://schemas.microsoft.com/office/drawing/2014/main" id="{115E6B66-284B-42C9-84E9-68B6BA3135FB}"/>
            </a:ext>
          </a:extLst>
        </xdr:cNvPr>
        <xdr:cNvSpPr/>
      </xdr:nvSpPr>
      <xdr:spPr>
        <a:xfrm>
          <a:off x="20383500" y="108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84365</xdr:rowOff>
    </xdr:from>
    <xdr:to>
      <xdr:col>111</xdr:col>
      <xdr:colOff>177800</xdr:colOff>
      <xdr:row>63</xdr:row>
      <xdr:rowOff>84365</xdr:rowOff>
    </xdr:to>
    <xdr:cxnSp macro="">
      <xdr:nvCxnSpPr>
        <xdr:cNvPr id="709" name="直線コネクタ 708">
          <a:extLst>
            <a:ext uri="{FF2B5EF4-FFF2-40B4-BE49-F238E27FC236}">
              <a16:creationId xmlns:a16="http://schemas.microsoft.com/office/drawing/2014/main" id="{9FB52E5E-1878-4A22-97C2-A4003704659B}"/>
            </a:ext>
          </a:extLst>
        </xdr:cNvPr>
        <xdr:cNvCxnSpPr/>
      </xdr:nvCxnSpPr>
      <xdr:spPr>
        <a:xfrm>
          <a:off x="20434300" y="1088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33565</xdr:rowOff>
    </xdr:from>
    <xdr:to>
      <xdr:col>102</xdr:col>
      <xdr:colOff>165100</xdr:colOff>
      <xdr:row>63</xdr:row>
      <xdr:rowOff>135165</xdr:rowOff>
    </xdr:to>
    <xdr:sp macro="" textlink="">
      <xdr:nvSpPr>
        <xdr:cNvPr id="710" name="楕円 709">
          <a:extLst>
            <a:ext uri="{FF2B5EF4-FFF2-40B4-BE49-F238E27FC236}">
              <a16:creationId xmlns:a16="http://schemas.microsoft.com/office/drawing/2014/main" id="{51FC09D4-4E91-486D-85FE-8FDE25D5EF34}"/>
            </a:ext>
          </a:extLst>
        </xdr:cNvPr>
        <xdr:cNvSpPr/>
      </xdr:nvSpPr>
      <xdr:spPr>
        <a:xfrm>
          <a:off x="19494500" y="108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84365</xdr:rowOff>
    </xdr:from>
    <xdr:to>
      <xdr:col>107</xdr:col>
      <xdr:colOff>50800</xdr:colOff>
      <xdr:row>63</xdr:row>
      <xdr:rowOff>84365</xdr:rowOff>
    </xdr:to>
    <xdr:cxnSp macro="">
      <xdr:nvCxnSpPr>
        <xdr:cNvPr id="711" name="直線コネクタ 710">
          <a:extLst>
            <a:ext uri="{FF2B5EF4-FFF2-40B4-BE49-F238E27FC236}">
              <a16:creationId xmlns:a16="http://schemas.microsoft.com/office/drawing/2014/main" id="{0DC51976-1B13-4C23-BCA7-407AF145F79A}"/>
            </a:ext>
          </a:extLst>
        </xdr:cNvPr>
        <xdr:cNvCxnSpPr/>
      </xdr:nvCxnSpPr>
      <xdr:spPr>
        <a:xfrm>
          <a:off x="19545300" y="1088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33565</xdr:rowOff>
    </xdr:from>
    <xdr:to>
      <xdr:col>98</xdr:col>
      <xdr:colOff>38100</xdr:colOff>
      <xdr:row>63</xdr:row>
      <xdr:rowOff>135165</xdr:rowOff>
    </xdr:to>
    <xdr:sp macro="" textlink="">
      <xdr:nvSpPr>
        <xdr:cNvPr id="712" name="楕円 711">
          <a:extLst>
            <a:ext uri="{FF2B5EF4-FFF2-40B4-BE49-F238E27FC236}">
              <a16:creationId xmlns:a16="http://schemas.microsoft.com/office/drawing/2014/main" id="{5ABBB138-D5D8-49F2-9ED7-3BCE576D05BA}"/>
            </a:ext>
          </a:extLst>
        </xdr:cNvPr>
        <xdr:cNvSpPr/>
      </xdr:nvSpPr>
      <xdr:spPr>
        <a:xfrm>
          <a:off x="18605500" y="108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84365</xdr:rowOff>
    </xdr:from>
    <xdr:to>
      <xdr:col>102</xdr:col>
      <xdr:colOff>114300</xdr:colOff>
      <xdr:row>63</xdr:row>
      <xdr:rowOff>84365</xdr:rowOff>
    </xdr:to>
    <xdr:cxnSp macro="">
      <xdr:nvCxnSpPr>
        <xdr:cNvPr id="713" name="直線コネクタ 712">
          <a:extLst>
            <a:ext uri="{FF2B5EF4-FFF2-40B4-BE49-F238E27FC236}">
              <a16:creationId xmlns:a16="http://schemas.microsoft.com/office/drawing/2014/main" id="{39B9897E-A123-46FC-99D0-BCB3139EB1F4}"/>
            </a:ext>
          </a:extLst>
        </xdr:cNvPr>
        <xdr:cNvCxnSpPr/>
      </xdr:nvCxnSpPr>
      <xdr:spPr>
        <a:xfrm>
          <a:off x="18656300" y="1088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714" name="n_1aveValue【保健センター・保健所】&#10;一人当たり面積">
          <a:extLst>
            <a:ext uri="{FF2B5EF4-FFF2-40B4-BE49-F238E27FC236}">
              <a16:creationId xmlns:a16="http://schemas.microsoft.com/office/drawing/2014/main" id="{4852ECB8-0170-475D-8338-9632FB6408FC}"/>
            </a:ext>
          </a:extLst>
        </xdr:cNvPr>
        <xdr:cNvSpPr txBox="1"/>
      </xdr:nvSpPr>
      <xdr:spPr>
        <a:xfrm>
          <a:off x="21075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715" name="n_2aveValue【保健センター・保健所】&#10;一人当たり面積">
          <a:extLst>
            <a:ext uri="{FF2B5EF4-FFF2-40B4-BE49-F238E27FC236}">
              <a16:creationId xmlns:a16="http://schemas.microsoft.com/office/drawing/2014/main" id="{449F8547-22C4-4D5F-8163-9F605F2DDF3D}"/>
            </a:ext>
          </a:extLst>
        </xdr:cNvPr>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6" name="n_3aveValue【保健センター・保健所】&#10;一人当たり面積">
          <a:extLst>
            <a:ext uri="{FF2B5EF4-FFF2-40B4-BE49-F238E27FC236}">
              <a16:creationId xmlns:a16="http://schemas.microsoft.com/office/drawing/2014/main" id="{08B3D2A9-395E-4322-A9FC-9F19950636B1}"/>
            </a:ext>
          </a:extLst>
        </xdr:cNvPr>
        <xdr:cNvSpPr txBox="1"/>
      </xdr:nvSpPr>
      <xdr:spPr>
        <a:xfrm>
          <a:off x="19310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717" name="n_4aveValue【保健センター・保健所】&#10;一人当たり面積">
          <a:extLst>
            <a:ext uri="{FF2B5EF4-FFF2-40B4-BE49-F238E27FC236}">
              <a16:creationId xmlns:a16="http://schemas.microsoft.com/office/drawing/2014/main" id="{09D09CBF-E484-41AF-8F90-C7FB5BCE2D4A}"/>
            </a:ext>
          </a:extLst>
        </xdr:cNvPr>
        <xdr:cNvSpPr txBox="1"/>
      </xdr:nvSpPr>
      <xdr:spPr>
        <a:xfrm>
          <a:off x="18421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126292</xdr:rowOff>
    </xdr:from>
    <xdr:ext cx="469744" cy="259045"/>
    <xdr:sp macro="" textlink="">
      <xdr:nvSpPr>
        <xdr:cNvPr id="718" name="n_1mainValue【保健センター・保健所】&#10;一人当たり面積">
          <a:extLst>
            <a:ext uri="{FF2B5EF4-FFF2-40B4-BE49-F238E27FC236}">
              <a16:creationId xmlns:a16="http://schemas.microsoft.com/office/drawing/2014/main" id="{3F6DB0B4-56B9-496E-AA2D-516AC718B994}"/>
            </a:ext>
          </a:extLst>
        </xdr:cNvPr>
        <xdr:cNvSpPr txBox="1"/>
      </xdr:nvSpPr>
      <xdr:spPr>
        <a:xfrm>
          <a:off x="21075727" y="1092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126292</xdr:rowOff>
    </xdr:from>
    <xdr:ext cx="469744" cy="259045"/>
    <xdr:sp macro="" textlink="">
      <xdr:nvSpPr>
        <xdr:cNvPr id="719" name="n_2mainValue【保健センター・保健所】&#10;一人当たり面積">
          <a:extLst>
            <a:ext uri="{FF2B5EF4-FFF2-40B4-BE49-F238E27FC236}">
              <a16:creationId xmlns:a16="http://schemas.microsoft.com/office/drawing/2014/main" id="{2DA7E3AC-E11D-4F67-922A-6341EB5DBCB5}"/>
            </a:ext>
          </a:extLst>
        </xdr:cNvPr>
        <xdr:cNvSpPr txBox="1"/>
      </xdr:nvSpPr>
      <xdr:spPr>
        <a:xfrm>
          <a:off x="20199427" y="1092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126292</xdr:rowOff>
    </xdr:from>
    <xdr:ext cx="469744" cy="259045"/>
    <xdr:sp macro="" textlink="">
      <xdr:nvSpPr>
        <xdr:cNvPr id="720" name="n_3mainValue【保健センター・保健所】&#10;一人当たり面積">
          <a:extLst>
            <a:ext uri="{FF2B5EF4-FFF2-40B4-BE49-F238E27FC236}">
              <a16:creationId xmlns:a16="http://schemas.microsoft.com/office/drawing/2014/main" id="{93581950-29C6-4251-9220-0F340D93840D}"/>
            </a:ext>
          </a:extLst>
        </xdr:cNvPr>
        <xdr:cNvSpPr txBox="1"/>
      </xdr:nvSpPr>
      <xdr:spPr>
        <a:xfrm>
          <a:off x="19310427" y="1092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126292</xdr:rowOff>
    </xdr:from>
    <xdr:ext cx="469744" cy="259045"/>
    <xdr:sp macro="" textlink="">
      <xdr:nvSpPr>
        <xdr:cNvPr id="721" name="n_4mainValue【保健センター・保健所】&#10;一人当たり面積">
          <a:extLst>
            <a:ext uri="{FF2B5EF4-FFF2-40B4-BE49-F238E27FC236}">
              <a16:creationId xmlns:a16="http://schemas.microsoft.com/office/drawing/2014/main" id="{C6397948-25EE-491E-87A5-492512505F78}"/>
            </a:ext>
          </a:extLst>
        </xdr:cNvPr>
        <xdr:cNvSpPr txBox="1"/>
      </xdr:nvSpPr>
      <xdr:spPr>
        <a:xfrm>
          <a:off x="18421427" y="1092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CFD7ED20-5C9A-47C3-90F6-33D34583B47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35A2918D-3C98-43F9-96C9-6CE79EFD2C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CCAA49E-F57F-4BA6-BC71-498E9506CE8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75063989-57A1-4F2B-9FA9-C8225E37E65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AB8FE4B7-003D-4AD8-98C9-F525B205D3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581D3954-A38A-448D-9DCD-467845CABE1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D394DCC4-5FB9-4F8A-AF6B-A22E7399048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B214078-3F61-4958-967C-488432BDEE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98A147A8-28D0-4F50-82C6-88463951FE8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D7B64D88-AECB-4EBD-8538-722A87B64D9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7985BAC8-5ED2-4C0D-BB2E-31BC8CBC79F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91F318DF-10FD-4474-89FF-0FEC2E4D98F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51AD4FA6-E1D1-4509-A374-96A6FE904A2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1D55AF21-28A9-41A6-BA57-D426D6EE218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E6DC7D7D-FF04-43B8-AB92-69CCF9C42D7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587FD3FE-857B-4E1D-944A-FE3952847C9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169B721C-039C-4A9E-93A8-914DA3A1125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CD7FE285-C7DD-4989-B547-4C2536EA06B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E30C5196-A756-4915-9B02-8FA0951AB64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26F34234-744D-47F0-A263-4D059E1C0F0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AD0FDC85-7C50-4EDB-8D2F-C47246FE53B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73CE801C-8BA6-4CAD-B09E-80A594DF51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BA5773D6-F512-4EC1-8618-31F7E6C0558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28057189-7B12-411B-83FA-317E6D71A1A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74DB6703-B826-4E57-AD46-6DE4FCDB21EB}"/>
            </a:ext>
          </a:extLst>
        </xdr:cNvPr>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8E1D9381-7AE2-495D-891B-627ADBCA7947}"/>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D62A0C12-551D-4D04-97AC-DA3EC1482F0C}"/>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E76C5FEB-C83B-47CF-B526-8C8A5E61AE40}"/>
            </a:ext>
          </a:extLst>
        </xdr:cNvPr>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D55E5C09-D6FE-4161-ADD6-1594539490EA}"/>
            </a:ext>
          </a:extLst>
        </xdr:cNvPr>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E2D8BA92-01D7-40DF-943D-A32E47B36CB1}"/>
            </a:ext>
          </a:extLst>
        </xdr:cNvPr>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id="{F3FBF547-968E-4CD6-93A6-7341FB4122E6}"/>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id="{C9EE12F8-1AC9-4C2A-9F9B-92EBC4ECA7FF}"/>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D76C9035-0C27-4BBA-A53B-64A59AE581B3}"/>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a:extLst>
            <a:ext uri="{FF2B5EF4-FFF2-40B4-BE49-F238E27FC236}">
              <a16:creationId xmlns:a16="http://schemas.microsoft.com/office/drawing/2014/main" id="{D971D8DF-11D2-4E91-8178-F2C65B8CE373}"/>
            </a:ext>
          </a:extLst>
        </xdr:cNvPr>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id="{B9902D8E-072F-4EC6-B777-4647397B9AA2}"/>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1393D8B1-AE38-4E08-B0CC-F357D1EC77A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56947E2-742E-46A7-8A2E-2B722722C91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3D6AED0-8349-4C9F-BC44-E6226A13D7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EB1EDD3-33F4-4855-935D-52ABACF8CAA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36CC881-D8F6-481D-BFA8-20FB832D2B4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93980</xdr:rowOff>
    </xdr:from>
    <xdr:to>
      <xdr:col>85</xdr:col>
      <xdr:colOff>177800</xdr:colOff>
      <xdr:row>83</xdr:row>
      <xdr:rowOff>24130</xdr:rowOff>
    </xdr:to>
    <xdr:sp macro="" textlink="">
      <xdr:nvSpPr>
        <xdr:cNvPr id="762" name="楕円 761">
          <a:extLst>
            <a:ext uri="{FF2B5EF4-FFF2-40B4-BE49-F238E27FC236}">
              <a16:creationId xmlns:a16="http://schemas.microsoft.com/office/drawing/2014/main" id="{9EC1788A-36BE-4099-A02C-347094C3416A}"/>
            </a:ext>
          </a:extLst>
        </xdr:cNvPr>
        <xdr:cNvSpPr/>
      </xdr:nvSpPr>
      <xdr:spPr>
        <a:xfrm>
          <a:off x="16268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72407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B2678945-58BD-4DD3-A0A0-934A7AA66CFB}"/>
            </a:ext>
          </a:extLst>
        </xdr:cNvPr>
        <xdr:cNvSpPr txBox="1"/>
      </xdr:nvSpPr>
      <xdr:spPr>
        <a:xfrm>
          <a:off x="16357600"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764" name="楕円 763">
          <a:extLst>
            <a:ext uri="{FF2B5EF4-FFF2-40B4-BE49-F238E27FC236}">
              <a16:creationId xmlns:a16="http://schemas.microsoft.com/office/drawing/2014/main" id="{2B7CBB37-3548-4484-81EA-F51CAB1F6E0A}"/>
            </a:ext>
          </a:extLst>
        </xdr:cNvPr>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106680</xdr:rowOff>
    </xdr:from>
    <xdr:to>
      <xdr:col>85</xdr:col>
      <xdr:colOff>127000</xdr:colOff>
      <xdr:row>82</xdr:row>
      <xdr:rowOff>144780</xdr:rowOff>
    </xdr:to>
    <xdr:cxnSp macro="">
      <xdr:nvCxnSpPr>
        <xdr:cNvPr id="765" name="直線コネクタ 764">
          <a:extLst>
            <a:ext uri="{FF2B5EF4-FFF2-40B4-BE49-F238E27FC236}">
              <a16:creationId xmlns:a16="http://schemas.microsoft.com/office/drawing/2014/main" id="{1F862F4A-1589-4F42-830C-D8030E79B66A}"/>
            </a:ext>
          </a:extLst>
        </xdr:cNvPr>
        <xdr:cNvCxnSpPr/>
      </xdr:nvCxnSpPr>
      <xdr:spPr>
        <a:xfrm>
          <a:off x="15481300" y="14165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12064</xdr:rowOff>
    </xdr:from>
    <xdr:to>
      <xdr:col>76</xdr:col>
      <xdr:colOff>165100</xdr:colOff>
      <xdr:row>82</xdr:row>
      <xdr:rowOff>113664</xdr:rowOff>
    </xdr:to>
    <xdr:sp macro="" textlink="">
      <xdr:nvSpPr>
        <xdr:cNvPr id="766" name="楕円 765">
          <a:extLst>
            <a:ext uri="{FF2B5EF4-FFF2-40B4-BE49-F238E27FC236}">
              <a16:creationId xmlns:a16="http://schemas.microsoft.com/office/drawing/2014/main" id="{D2B5AB6C-86E0-4859-B7DF-E71D0745C3F1}"/>
            </a:ext>
          </a:extLst>
        </xdr:cNvPr>
        <xdr:cNvSpPr/>
      </xdr:nvSpPr>
      <xdr:spPr>
        <a:xfrm>
          <a:off x="14541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62864</xdr:rowOff>
    </xdr:from>
    <xdr:to>
      <xdr:col>81</xdr:col>
      <xdr:colOff>50800</xdr:colOff>
      <xdr:row>82</xdr:row>
      <xdr:rowOff>106680</xdr:rowOff>
    </xdr:to>
    <xdr:cxnSp macro="">
      <xdr:nvCxnSpPr>
        <xdr:cNvPr id="767" name="直線コネクタ 766">
          <a:extLst>
            <a:ext uri="{FF2B5EF4-FFF2-40B4-BE49-F238E27FC236}">
              <a16:creationId xmlns:a16="http://schemas.microsoft.com/office/drawing/2014/main" id="{F0611710-7594-442E-A3E9-5B47A9020771}"/>
            </a:ext>
          </a:extLst>
        </xdr:cNvPr>
        <xdr:cNvCxnSpPr/>
      </xdr:nvCxnSpPr>
      <xdr:spPr>
        <a:xfrm>
          <a:off x="14592300" y="141217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143511</xdr:rowOff>
    </xdr:from>
    <xdr:to>
      <xdr:col>72</xdr:col>
      <xdr:colOff>38100</xdr:colOff>
      <xdr:row>82</xdr:row>
      <xdr:rowOff>73661</xdr:rowOff>
    </xdr:to>
    <xdr:sp macro="" textlink="">
      <xdr:nvSpPr>
        <xdr:cNvPr id="768" name="楕円 767">
          <a:extLst>
            <a:ext uri="{FF2B5EF4-FFF2-40B4-BE49-F238E27FC236}">
              <a16:creationId xmlns:a16="http://schemas.microsoft.com/office/drawing/2014/main" id="{D01F665D-B8CD-49ED-A5DF-7160E0C0BEC2}"/>
            </a:ext>
          </a:extLst>
        </xdr:cNvPr>
        <xdr:cNvSpPr/>
      </xdr:nvSpPr>
      <xdr:spPr>
        <a:xfrm>
          <a:off x="13652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22861</xdr:rowOff>
    </xdr:from>
    <xdr:to>
      <xdr:col>76</xdr:col>
      <xdr:colOff>114300</xdr:colOff>
      <xdr:row>82</xdr:row>
      <xdr:rowOff>62864</xdr:rowOff>
    </xdr:to>
    <xdr:cxnSp macro="">
      <xdr:nvCxnSpPr>
        <xdr:cNvPr id="769" name="直線コネクタ 768">
          <a:extLst>
            <a:ext uri="{FF2B5EF4-FFF2-40B4-BE49-F238E27FC236}">
              <a16:creationId xmlns:a16="http://schemas.microsoft.com/office/drawing/2014/main" id="{3DC1D9E2-090E-4E7F-AC1E-6DAEB1CCA22A}"/>
            </a:ext>
          </a:extLst>
        </xdr:cNvPr>
        <xdr:cNvCxnSpPr/>
      </xdr:nvCxnSpPr>
      <xdr:spPr>
        <a:xfrm>
          <a:off x="13703300" y="140817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90170</xdr:rowOff>
    </xdr:from>
    <xdr:to>
      <xdr:col>67</xdr:col>
      <xdr:colOff>101600</xdr:colOff>
      <xdr:row>82</xdr:row>
      <xdr:rowOff>20320</xdr:rowOff>
    </xdr:to>
    <xdr:sp macro="" textlink="">
      <xdr:nvSpPr>
        <xdr:cNvPr id="770" name="楕円 769">
          <a:extLst>
            <a:ext uri="{FF2B5EF4-FFF2-40B4-BE49-F238E27FC236}">
              <a16:creationId xmlns:a16="http://schemas.microsoft.com/office/drawing/2014/main" id="{AA4FEB36-9E7E-413F-97CD-8C8F229CDCC2}"/>
            </a:ext>
          </a:extLst>
        </xdr:cNvPr>
        <xdr:cNvSpPr/>
      </xdr:nvSpPr>
      <xdr:spPr>
        <a:xfrm>
          <a:off x="12763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140970</xdr:rowOff>
    </xdr:from>
    <xdr:to>
      <xdr:col>71</xdr:col>
      <xdr:colOff>177800</xdr:colOff>
      <xdr:row>82</xdr:row>
      <xdr:rowOff>22861</xdr:rowOff>
    </xdr:to>
    <xdr:cxnSp macro="">
      <xdr:nvCxnSpPr>
        <xdr:cNvPr id="771" name="直線コネクタ 770">
          <a:extLst>
            <a:ext uri="{FF2B5EF4-FFF2-40B4-BE49-F238E27FC236}">
              <a16:creationId xmlns:a16="http://schemas.microsoft.com/office/drawing/2014/main" id="{FDAEDFFC-D170-4204-B38A-09CA2D2C52D4}"/>
            </a:ext>
          </a:extLst>
        </xdr:cNvPr>
        <xdr:cNvCxnSpPr/>
      </xdr:nvCxnSpPr>
      <xdr:spPr>
        <a:xfrm>
          <a:off x="12814300" y="140284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2" name="n_1aveValue【消防施設】&#10;有形固定資産減価償却率">
          <a:extLst>
            <a:ext uri="{FF2B5EF4-FFF2-40B4-BE49-F238E27FC236}">
              <a16:creationId xmlns:a16="http://schemas.microsoft.com/office/drawing/2014/main" id="{361842B5-E5B8-4B0C-AD65-48D77828E0C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73" name="n_2aveValue【消防施設】&#10;有形固定資産減価償却率">
          <a:extLst>
            <a:ext uri="{FF2B5EF4-FFF2-40B4-BE49-F238E27FC236}">
              <a16:creationId xmlns:a16="http://schemas.microsoft.com/office/drawing/2014/main" id="{F98D389B-6827-450B-BB97-CBEFBE87B51B}"/>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74" name="n_3aveValue【消防施設】&#10;有形固定資産減価償却率">
          <a:extLst>
            <a:ext uri="{FF2B5EF4-FFF2-40B4-BE49-F238E27FC236}">
              <a16:creationId xmlns:a16="http://schemas.microsoft.com/office/drawing/2014/main" id="{7922A362-4FC8-44FA-81A6-B7AFC273D027}"/>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775" name="n_4aveValue【消防施設】&#10;有形固定資産減価償却率">
          <a:extLst>
            <a:ext uri="{FF2B5EF4-FFF2-40B4-BE49-F238E27FC236}">
              <a16:creationId xmlns:a16="http://schemas.microsoft.com/office/drawing/2014/main" id="{C1937B71-4AB8-422C-BA55-3AE8DFFCD35D}"/>
            </a:ext>
          </a:extLst>
        </xdr:cNvPr>
        <xdr:cNvSpPr txBox="1"/>
      </xdr:nvSpPr>
      <xdr:spPr>
        <a:xfrm>
          <a:off x="12611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148607</xdr:rowOff>
    </xdr:from>
    <xdr:ext cx="405111" cy="259045"/>
    <xdr:sp macro="" textlink="">
      <xdr:nvSpPr>
        <xdr:cNvPr id="776" name="n_1mainValue【消防施設】&#10;有形固定資産減価償却率">
          <a:extLst>
            <a:ext uri="{FF2B5EF4-FFF2-40B4-BE49-F238E27FC236}">
              <a16:creationId xmlns:a16="http://schemas.microsoft.com/office/drawing/2014/main" id="{45076404-2C3A-46DE-B6CF-51D275254AF8}"/>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104791</xdr:rowOff>
    </xdr:from>
    <xdr:ext cx="405111" cy="259045"/>
    <xdr:sp macro="" textlink="">
      <xdr:nvSpPr>
        <xdr:cNvPr id="777" name="n_2mainValue【消防施設】&#10;有形固定資産減価償却率">
          <a:extLst>
            <a:ext uri="{FF2B5EF4-FFF2-40B4-BE49-F238E27FC236}">
              <a16:creationId xmlns:a16="http://schemas.microsoft.com/office/drawing/2014/main" id="{D032B3A9-6551-4D27-866C-5B298432BCFB}"/>
            </a:ext>
          </a:extLst>
        </xdr:cNvPr>
        <xdr:cNvSpPr txBox="1"/>
      </xdr:nvSpPr>
      <xdr:spPr>
        <a:xfrm>
          <a:off x="14389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64788</xdr:rowOff>
    </xdr:from>
    <xdr:ext cx="405111" cy="259045"/>
    <xdr:sp macro="" textlink="">
      <xdr:nvSpPr>
        <xdr:cNvPr id="778" name="n_3mainValue【消防施設】&#10;有形固定資産減価償却率">
          <a:extLst>
            <a:ext uri="{FF2B5EF4-FFF2-40B4-BE49-F238E27FC236}">
              <a16:creationId xmlns:a16="http://schemas.microsoft.com/office/drawing/2014/main" id="{41723146-2800-4CEC-80CC-380312F2AB42}"/>
            </a:ext>
          </a:extLst>
        </xdr:cNvPr>
        <xdr:cNvSpPr txBox="1"/>
      </xdr:nvSpPr>
      <xdr:spPr>
        <a:xfrm>
          <a:off x="13500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11447</xdr:rowOff>
    </xdr:from>
    <xdr:ext cx="405111" cy="259045"/>
    <xdr:sp macro="" textlink="">
      <xdr:nvSpPr>
        <xdr:cNvPr id="779" name="n_4mainValue【消防施設】&#10;有形固定資産減価償却率">
          <a:extLst>
            <a:ext uri="{FF2B5EF4-FFF2-40B4-BE49-F238E27FC236}">
              <a16:creationId xmlns:a16="http://schemas.microsoft.com/office/drawing/2014/main" id="{037334C8-4C2A-4F4E-A23A-59410FFE8799}"/>
            </a:ext>
          </a:extLst>
        </xdr:cNvPr>
        <xdr:cNvSpPr txBox="1"/>
      </xdr:nvSpPr>
      <xdr:spPr>
        <a:xfrm>
          <a:off x="12611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5A13624B-AC5B-44EF-97AA-2AD1B08C02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6EA94A93-7277-4B27-BD84-C64E6D952F9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D7F44852-C259-40E4-8204-DF002080416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FAE019FE-B90E-41A0-B6EA-4817FA45816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87C34639-D080-49DA-8C92-364E425894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12FACF91-44AE-48EC-8685-40DF9A79737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3CDA41C5-D696-414E-B352-C7261DB38E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D6731541-4983-4372-A323-31922AEE186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E10F067-78E5-4EC3-9BD1-E64AFE317A7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29696538-B5D7-4BE6-A202-4C525F1195B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3C6A05FE-804D-4B4A-9676-B08F1D5A1FEB}"/>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8DB4999F-D7CB-4311-B4CA-8BE0F68CBE43}"/>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110A119F-EFAD-48F5-BB95-098FD4FEFD0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A7848836-54DF-4A57-917A-44D181AE06E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4190A656-C282-4DC7-81F8-B13F8DB667C7}"/>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1F6B48DA-A891-462E-AA54-5F350D9B607B}"/>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70EC9A5A-940D-43BA-B442-01D8ABB9BDF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9F4EF401-0537-410A-A8A1-0485243DF0D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4EF942B4-08B1-46E3-9AB3-AF44BE3C34C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31A795BB-22BE-4670-8CB0-FD7FD101F656}"/>
            </a:ext>
          </a:extLst>
        </xdr:cNvPr>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id="{C62358A8-DD15-497E-A384-23959FA91219}"/>
            </a:ext>
          </a:extLst>
        </xdr:cNvPr>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273F5F82-FEBA-4E91-A409-196B1178048D}"/>
            </a:ext>
          </a:extLst>
        </xdr:cNvPr>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id="{2F1FCAAB-2000-421C-A182-72588B424842}"/>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568504B9-A30C-462F-BFE1-76F88A856D7D}"/>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108602</xdr:rowOff>
    </xdr:from>
    <xdr:ext cx="469744" cy="259045"/>
    <xdr:sp macro="" textlink="">
      <xdr:nvSpPr>
        <xdr:cNvPr id="804" name="【消防施設】&#10;一人当たり面積平均値テキスト">
          <a:extLst>
            <a:ext uri="{FF2B5EF4-FFF2-40B4-BE49-F238E27FC236}">
              <a16:creationId xmlns:a16="http://schemas.microsoft.com/office/drawing/2014/main" id="{4A824949-44F6-4190-A613-43C449665D90}"/>
            </a:ext>
          </a:extLst>
        </xdr:cNvPr>
        <xdr:cNvSpPr txBox="1"/>
      </xdr:nvSpPr>
      <xdr:spPr>
        <a:xfrm>
          <a:off x="22199600" y="1416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id="{2094E4D1-BAC5-43C7-AF26-12F1BD284F61}"/>
            </a:ext>
          </a:extLst>
        </xdr:cNvPr>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id="{176C83B7-981B-4045-879B-9839079372E1}"/>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id="{C5930625-715C-4C11-82C7-43F38D3028D9}"/>
            </a:ext>
          </a:extLst>
        </xdr:cNvPr>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a:extLst>
            <a:ext uri="{FF2B5EF4-FFF2-40B4-BE49-F238E27FC236}">
              <a16:creationId xmlns:a16="http://schemas.microsoft.com/office/drawing/2014/main" id="{D9588BFE-2FA2-406B-A02B-F2A57BCAC9DC}"/>
            </a:ext>
          </a:extLst>
        </xdr:cNvPr>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a:extLst>
            <a:ext uri="{FF2B5EF4-FFF2-40B4-BE49-F238E27FC236}">
              <a16:creationId xmlns:a16="http://schemas.microsoft.com/office/drawing/2014/main" id="{111A793B-4A46-49D5-A3E1-B724F3D49ED9}"/>
            </a:ext>
          </a:extLst>
        </xdr:cNvPr>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36CF0E9E-C391-459D-A6D3-C697E0AFD4F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E8F732D-9BD5-47BA-AC40-DC142CC3B69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AC3D160-BEEC-4C09-BB94-7687921194F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576A0D38-F339-457A-A29B-6E89C5221F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9352A2E-79BE-4A20-AF96-D68CA8E6142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78739</xdr:rowOff>
    </xdr:from>
    <xdr:to>
      <xdr:col>116</xdr:col>
      <xdr:colOff>114300</xdr:colOff>
      <xdr:row>81</xdr:row>
      <xdr:rowOff>8889</xdr:rowOff>
    </xdr:to>
    <xdr:sp macro="" textlink="">
      <xdr:nvSpPr>
        <xdr:cNvPr id="815" name="楕円 814">
          <a:extLst>
            <a:ext uri="{FF2B5EF4-FFF2-40B4-BE49-F238E27FC236}">
              <a16:creationId xmlns:a16="http://schemas.microsoft.com/office/drawing/2014/main" id="{F022DCE1-2EB9-4D5A-AF6F-4B4A49EE89C3}"/>
            </a:ext>
          </a:extLst>
        </xdr:cNvPr>
        <xdr:cNvSpPr/>
      </xdr:nvSpPr>
      <xdr:spPr>
        <a:xfrm>
          <a:off x="22110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101616</xdr:rowOff>
    </xdr:from>
    <xdr:ext cx="469744" cy="259045"/>
    <xdr:sp macro="" textlink="">
      <xdr:nvSpPr>
        <xdr:cNvPr id="816" name="【消防施設】&#10;一人当たり面積該当値テキスト">
          <a:extLst>
            <a:ext uri="{FF2B5EF4-FFF2-40B4-BE49-F238E27FC236}">
              <a16:creationId xmlns:a16="http://schemas.microsoft.com/office/drawing/2014/main" id="{29F0CA50-9D12-4CDB-BA38-6A159DB4F34B}"/>
            </a:ext>
          </a:extLst>
        </xdr:cNvPr>
        <xdr:cNvSpPr txBox="1"/>
      </xdr:nvSpPr>
      <xdr:spPr>
        <a:xfrm>
          <a:off x="22199600" y="136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84455</xdr:rowOff>
    </xdr:from>
    <xdr:to>
      <xdr:col>112</xdr:col>
      <xdr:colOff>38100</xdr:colOff>
      <xdr:row>81</xdr:row>
      <xdr:rowOff>14605</xdr:rowOff>
    </xdr:to>
    <xdr:sp macro="" textlink="">
      <xdr:nvSpPr>
        <xdr:cNvPr id="817" name="楕円 816">
          <a:extLst>
            <a:ext uri="{FF2B5EF4-FFF2-40B4-BE49-F238E27FC236}">
              <a16:creationId xmlns:a16="http://schemas.microsoft.com/office/drawing/2014/main" id="{61ABA641-DB9E-4D7E-AE41-E65E13109407}"/>
            </a:ext>
          </a:extLst>
        </xdr:cNvPr>
        <xdr:cNvSpPr/>
      </xdr:nvSpPr>
      <xdr:spPr>
        <a:xfrm>
          <a:off x="21272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129539</xdr:rowOff>
    </xdr:from>
    <xdr:to>
      <xdr:col>116</xdr:col>
      <xdr:colOff>63500</xdr:colOff>
      <xdr:row>80</xdr:row>
      <xdr:rowOff>135255</xdr:rowOff>
    </xdr:to>
    <xdr:cxnSp macro="">
      <xdr:nvCxnSpPr>
        <xdr:cNvPr id="818" name="直線コネクタ 817">
          <a:extLst>
            <a:ext uri="{FF2B5EF4-FFF2-40B4-BE49-F238E27FC236}">
              <a16:creationId xmlns:a16="http://schemas.microsoft.com/office/drawing/2014/main" id="{38A77EBD-60CA-4D88-A503-C2F99ED5F1AF}"/>
            </a:ext>
          </a:extLst>
        </xdr:cNvPr>
        <xdr:cNvCxnSpPr/>
      </xdr:nvCxnSpPr>
      <xdr:spPr>
        <a:xfrm flipV="1">
          <a:off x="21323300" y="138455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101600</xdr:rowOff>
    </xdr:from>
    <xdr:to>
      <xdr:col>107</xdr:col>
      <xdr:colOff>101600</xdr:colOff>
      <xdr:row>81</xdr:row>
      <xdr:rowOff>31750</xdr:rowOff>
    </xdr:to>
    <xdr:sp macro="" textlink="">
      <xdr:nvSpPr>
        <xdr:cNvPr id="819" name="楕円 818">
          <a:extLst>
            <a:ext uri="{FF2B5EF4-FFF2-40B4-BE49-F238E27FC236}">
              <a16:creationId xmlns:a16="http://schemas.microsoft.com/office/drawing/2014/main" id="{D87C41DC-9129-4550-B888-6C90076F42FD}"/>
            </a:ext>
          </a:extLst>
        </xdr:cNvPr>
        <xdr:cNvSpPr/>
      </xdr:nvSpPr>
      <xdr:spPr>
        <a:xfrm>
          <a:off x="2038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135255</xdr:rowOff>
    </xdr:from>
    <xdr:to>
      <xdr:col>111</xdr:col>
      <xdr:colOff>177800</xdr:colOff>
      <xdr:row>80</xdr:row>
      <xdr:rowOff>152400</xdr:rowOff>
    </xdr:to>
    <xdr:cxnSp macro="">
      <xdr:nvCxnSpPr>
        <xdr:cNvPr id="820" name="直線コネクタ 819">
          <a:extLst>
            <a:ext uri="{FF2B5EF4-FFF2-40B4-BE49-F238E27FC236}">
              <a16:creationId xmlns:a16="http://schemas.microsoft.com/office/drawing/2014/main" id="{55850563-A578-4CF2-884E-A50D7EA388CE}"/>
            </a:ext>
          </a:extLst>
        </xdr:cNvPr>
        <xdr:cNvCxnSpPr/>
      </xdr:nvCxnSpPr>
      <xdr:spPr>
        <a:xfrm flipV="1">
          <a:off x="20434300" y="138512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107314</xdr:rowOff>
    </xdr:from>
    <xdr:to>
      <xdr:col>102</xdr:col>
      <xdr:colOff>165100</xdr:colOff>
      <xdr:row>81</xdr:row>
      <xdr:rowOff>37464</xdr:rowOff>
    </xdr:to>
    <xdr:sp macro="" textlink="">
      <xdr:nvSpPr>
        <xdr:cNvPr id="821" name="楕円 820">
          <a:extLst>
            <a:ext uri="{FF2B5EF4-FFF2-40B4-BE49-F238E27FC236}">
              <a16:creationId xmlns:a16="http://schemas.microsoft.com/office/drawing/2014/main" id="{8E04EA5B-1477-4F29-BDF1-70079D4DE7A8}"/>
            </a:ext>
          </a:extLst>
        </xdr:cNvPr>
        <xdr:cNvSpPr/>
      </xdr:nvSpPr>
      <xdr:spPr>
        <a:xfrm>
          <a:off x="19494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152400</xdr:rowOff>
    </xdr:from>
    <xdr:to>
      <xdr:col>107</xdr:col>
      <xdr:colOff>50800</xdr:colOff>
      <xdr:row>80</xdr:row>
      <xdr:rowOff>158114</xdr:rowOff>
    </xdr:to>
    <xdr:cxnSp macro="">
      <xdr:nvCxnSpPr>
        <xdr:cNvPr id="822" name="直線コネクタ 821">
          <a:extLst>
            <a:ext uri="{FF2B5EF4-FFF2-40B4-BE49-F238E27FC236}">
              <a16:creationId xmlns:a16="http://schemas.microsoft.com/office/drawing/2014/main" id="{1B09BD26-9400-478C-87D7-B690A99A67BB}"/>
            </a:ext>
          </a:extLst>
        </xdr:cNvPr>
        <xdr:cNvCxnSpPr/>
      </xdr:nvCxnSpPr>
      <xdr:spPr>
        <a:xfrm flipV="1">
          <a:off x="19545300" y="138684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118745</xdr:rowOff>
    </xdr:from>
    <xdr:to>
      <xdr:col>98</xdr:col>
      <xdr:colOff>38100</xdr:colOff>
      <xdr:row>81</xdr:row>
      <xdr:rowOff>48895</xdr:rowOff>
    </xdr:to>
    <xdr:sp macro="" textlink="">
      <xdr:nvSpPr>
        <xdr:cNvPr id="823" name="楕円 822">
          <a:extLst>
            <a:ext uri="{FF2B5EF4-FFF2-40B4-BE49-F238E27FC236}">
              <a16:creationId xmlns:a16="http://schemas.microsoft.com/office/drawing/2014/main" id="{CB4369B2-094D-4ACA-8758-6ACB30636BD9}"/>
            </a:ext>
          </a:extLst>
        </xdr:cNvPr>
        <xdr:cNvSpPr/>
      </xdr:nvSpPr>
      <xdr:spPr>
        <a:xfrm>
          <a:off x="18605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158114</xdr:rowOff>
    </xdr:from>
    <xdr:to>
      <xdr:col>102</xdr:col>
      <xdr:colOff>114300</xdr:colOff>
      <xdr:row>80</xdr:row>
      <xdr:rowOff>169545</xdr:rowOff>
    </xdr:to>
    <xdr:cxnSp macro="">
      <xdr:nvCxnSpPr>
        <xdr:cNvPr id="824" name="直線コネクタ 823">
          <a:extLst>
            <a:ext uri="{FF2B5EF4-FFF2-40B4-BE49-F238E27FC236}">
              <a16:creationId xmlns:a16="http://schemas.microsoft.com/office/drawing/2014/main" id="{C8C3310A-F017-4337-A091-5F118262CF19}"/>
            </a:ext>
          </a:extLst>
        </xdr:cNvPr>
        <xdr:cNvCxnSpPr/>
      </xdr:nvCxnSpPr>
      <xdr:spPr>
        <a:xfrm flipV="1">
          <a:off x="18656300" y="138741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825" name="n_1aveValue【消防施設】&#10;一人当たり面積">
          <a:extLst>
            <a:ext uri="{FF2B5EF4-FFF2-40B4-BE49-F238E27FC236}">
              <a16:creationId xmlns:a16="http://schemas.microsoft.com/office/drawing/2014/main" id="{2EC8A692-5E59-4ABE-99C8-03155C047FBF}"/>
            </a:ext>
          </a:extLst>
        </xdr:cNvPr>
        <xdr:cNvSpPr txBox="1"/>
      </xdr:nvSpPr>
      <xdr:spPr>
        <a:xfrm>
          <a:off x="210757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826" name="n_2aveValue【消防施設】&#10;一人当たり面積">
          <a:extLst>
            <a:ext uri="{FF2B5EF4-FFF2-40B4-BE49-F238E27FC236}">
              <a16:creationId xmlns:a16="http://schemas.microsoft.com/office/drawing/2014/main" id="{CBB5C6CD-A950-45EF-9EE6-A0B417DF95B0}"/>
            </a:ext>
          </a:extLst>
        </xdr:cNvPr>
        <xdr:cNvSpPr txBox="1"/>
      </xdr:nvSpPr>
      <xdr:spPr>
        <a:xfrm>
          <a:off x="20199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827" name="n_3aveValue【消防施設】&#10;一人当たり面積">
          <a:extLst>
            <a:ext uri="{FF2B5EF4-FFF2-40B4-BE49-F238E27FC236}">
              <a16:creationId xmlns:a16="http://schemas.microsoft.com/office/drawing/2014/main" id="{018F2620-437C-4B1E-8B13-AED7C42301E9}"/>
            </a:ext>
          </a:extLst>
        </xdr:cNvPr>
        <xdr:cNvSpPr txBox="1"/>
      </xdr:nvSpPr>
      <xdr:spPr>
        <a:xfrm>
          <a:off x="19310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828" name="n_4aveValue【消防施設】&#10;一人当たり面積">
          <a:extLst>
            <a:ext uri="{FF2B5EF4-FFF2-40B4-BE49-F238E27FC236}">
              <a16:creationId xmlns:a16="http://schemas.microsoft.com/office/drawing/2014/main" id="{15E6AC28-603E-45E0-9A0C-E779EDD1FCEE}"/>
            </a:ext>
          </a:extLst>
        </xdr:cNvPr>
        <xdr:cNvSpPr txBox="1"/>
      </xdr:nvSpPr>
      <xdr:spPr>
        <a:xfrm>
          <a:off x="18421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31132</xdr:rowOff>
    </xdr:from>
    <xdr:ext cx="469744" cy="259045"/>
    <xdr:sp macro="" textlink="">
      <xdr:nvSpPr>
        <xdr:cNvPr id="829" name="n_1mainValue【消防施設】&#10;一人当たり面積">
          <a:extLst>
            <a:ext uri="{FF2B5EF4-FFF2-40B4-BE49-F238E27FC236}">
              <a16:creationId xmlns:a16="http://schemas.microsoft.com/office/drawing/2014/main" id="{B22BB7ED-26FF-4C4E-A92A-E27F9BCD2FA0}"/>
            </a:ext>
          </a:extLst>
        </xdr:cNvPr>
        <xdr:cNvSpPr txBox="1"/>
      </xdr:nvSpPr>
      <xdr:spPr>
        <a:xfrm>
          <a:off x="21075727" y="1357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830" name="n_2mainValue【消防施設】&#10;一人当たり面積">
          <a:extLst>
            <a:ext uri="{FF2B5EF4-FFF2-40B4-BE49-F238E27FC236}">
              <a16:creationId xmlns:a16="http://schemas.microsoft.com/office/drawing/2014/main" id="{3DA17C8F-4DD6-41BD-81F7-4DC4745CFD1C}"/>
            </a:ext>
          </a:extLst>
        </xdr:cNvPr>
        <xdr:cNvSpPr txBox="1"/>
      </xdr:nvSpPr>
      <xdr:spPr>
        <a:xfrm>
          <a:off x="20199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53991</xdr:rowOff>
    </xdr:from>
    <xdr:ext cx="469744" cy="259045"/>
    <xdr:sp macro="" textlink="">
      <xdr:nvSpPr>
        <xdr:cNvPr id="831" name="n_3mainValue【消防施設】&#10;一人当たり面積">
          <a:extLst>
            <a:ext uri="{FF2B5EF4-FFF2-40B4-BE49-F238E27FC236}">
              <a16:creationId xmlns:a16="http://schemas.microsoft.com/office/drawing/2014/main" id="{35CACA98-22FB-49DC-8E04-231DC0D42CF4}"/>
            </a:ext>
          </a:extLst>
        </xdr:cNvPr>
        <xdr:cNvSpPr txBox="1"/>
      </xdr:nvSpPr>
      <xdr:spPr>
        <a:xfrm>
          <a:off x="19310427" y="135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65422</xdr:rowOff>
    </xdr:from>
    <xdr:ext cx="469744" cy="259045"/>
    <xdr:sp macro="" textlink="">
      <xdr:nvSpPr>
        <xdr:cNvPr id="832" name="n_4mainValue【消防施設】&#10;一人当たり面積">
          <a:extLst>
            <a:ext uri="{FF2B5EF4-FFF2-40B4-BE49-F238E27FC236}">
              <a16:creationId xmlns:a16="http://schemas.microsoft.com/office/drawing/2014/main" id="{17203497-4AD6-4357-8F25-5CB216D1516D}"/>
            </a:ext>
          </a:extLst>
        </xdr:cNvPr>
        <xdr:cNvSpPr txBox="1"/>
      </xdr:nvSpPr>
      <xdr:spPr>
        <a:xfrm>
          <a:off x="18421427" y="136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3B1253C3-F846-4733-88AE-F04A4670D90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B6D393D0-5091-4DD1-A92E-5657B0097A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3746966F-E9D6-4C0F-A1F8-91B42D75348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2E76A527-FA37-407D-9FDD-BF86CF683ED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58716324-9B47-452D-8713-C3206B23483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38335496-7DB1-4492-AA4B-72E9D0EAA79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6B694B7F-81A4-42CE-99A2-726D217719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0847CDA3-147D-47F6-8C3A-5A61D8630B5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EBCB95FD-A77D-495F-93A9-1EA86F42B6B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F04A20D-14AE-43DD-98D9-AA0EACF0334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83FF4D85-05B1-430A-9433-1CCA13E0F0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C35ADD48-3777-4E25-BDC0-9D055E93D32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a:extLst>
            <a:ext uri="{FF2B5EF4-FFF2-40B4-BE49-F238E27FC236}">
              <a16:creationId xmlns:a16="http://schemas.microsoft.com/office/drawing/2014/main" id="{CA36D28E-19C0-4FED-88A9-3FCAB5261DB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0C549B8F-DEFF-479E-9EEA-7EB8735A3C9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C2554D26-F4E3-4E46-B07D-D6A4CD2C8A6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850C687C-F518-401B-951B-B5637F58360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A2BB26DE-A8E2-4374-AC87-18479520DBE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0BAFC972-2C78-46FF-AF84-3527F27BE9A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1BB72185-516C-492D-898C-2E449E8D232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AC7A7B5B-C83A-49F9-A16A-1F2337C8E4B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a:extLst>
            <a:ext uri="{FF2B5EF4-FFF2-40B4-BE49-F238E27FC236}">
              <a16:creationId xmlns:a16="http://schemas.microsoft.com/office/drawing/2014/main" id="{792A5AB8-A0FF-44AE-8C40-6523AB77D0B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2262FAAB-C172-4A7B-B229-8846D685358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a:extLst>
            <a:ext uri="{FF2B5EF4-FFF2-40B4-BE49-F238E27FC236}">
              <a16:creationId xmlns:a16="http://schemas.microsoft.com/office/drawing/2014/main" id="{2C29D385-8628-4402-95F7-6A11DA2377B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8593EDCB-B9C0-4CC6-9A9B-55ADB1D57B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a:extLst>
            <a:ext uri="{FF2B5EF4-FFF2-40B4-BE49-F238E27FC236}">
              <a16:creationId xmlns:a16="http://schemas.microsoft.com/office/drawing/2014/main" id="{9EE9010A-205D-4308-B7FB-D14C4B437D05}"/>
            </a:ext>
          </a:extLst>
        </xdr:cNvPr>
        <xdr:cNvCxnSpPr/>
      </xdr:nvCxnSpPr>
      <xdr:spPr>
        <a:xfrm flipV="1">
          <a:off x="16318864" y="170383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58" name="【庁舎】&#10;有形固定資産減価償却率最小値テキスト">
          <a:extLst>
            <a:ext uri="{FF2B5EF4-FFF2-40B4-BE49-F238E27FC236}">
              <a16:creationId xmlns:a16="http://schemas.microsoft.com/office/drawing/2014/main" id="{26D2450F-1D17-4CE8-8273-9099E7281686}"/>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a:extLst>
            <a:ext uri="{FF2B5EF4-FFF2-40B4-BE49-F238E27FC236}">
              <a16:creationId xmlns:a16="http://schemas.microsoft.com/office/drawing/2014/main" id="{62DE2146-CDA1-4915-8457-2EADABCE08BF}"/>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0" name="【庁舎】&#10;有形固定資産減価償却率最大値テキスト">
          <a:extLst>
            <a:ext uri="{FF2B5EF4-FFF2-40B4-BE49-F238E27FC236}">
              <a16:creationId xmlns:a16="http://schemas.microsoft.com/office/drawing/2014/main" id="{D808AB5A-2C2C-42F6-8485-B163EC398185}"/>
            </a:ext>
          </a:extLst>
        </xdr:cNvPr>
        <xdr:cNvSpPr txBox="1"/>
      </xdr:nvSpPr>
      <xdr:spPr>
        <a:xfrm>
          <a:off x="16357600" y="168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a:extLst>
            <a:ext uri="{FF2B5EF4-FFF2-40B4-BE49-F238E27FC236}">
              <a16:creationId xmlns:a16="http://schemas.microsoft.com/office/drawing/2014/main" id="{72B8843B-CC3A-4ACC-9DB6-30F4D07D4577}"/>
            </a:ext>
          </a:extLst>
        </xdr:cNvPr>
        <xdr:cNvCxnSpPr/>
      </xdr:nvCxnSpPr>
      <xdr:spPr>
        <a:xfrm>
          <a:off x="16230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154322</xdr:rowOff>
    </xdr:from>
    <xdr:ext cx="405111" cy="259045"/>
    <xdr:sp macro="" textlink="">
      <xdr:nvSpPr>
        <xdr:cNvPr id="862" name="【庁舎】&#10;有形固定資産減価償却率平均値テキスト">
          <a:extLst>
            <a:ext uri="{FF2B5EF4-FFF2-40B4-BE49-F238E27FC236}">
              <a16:creationId xmlns:a16="http://schemas.microsoft.com/office/drawing/2014/main" id="{762381DE-80D7-4359-9CF1-1586C820C5FE}"/>
            </a:ext>
          </a:extLst>
        </xdr:cNvPr>
        <xdr:cNvSpPr txBox="1"/>
      </xdr:nvSpPr>
      <xdr:spPr>
        <a:xfrm>
          <a:off x="16357600" y="1764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3" name="フローチャート: 判断 862">
          <a:extLst>
            <a:ext uri="{FF2B5EF4-FFF2-40B4-BE49-F238E27FC236}">
              <a16:creationId xmlns:a16="http://schemas.microsoft.com/office/drawing/2014/main" id="{CE212F09-DB80-4C73-9FF3-A850D2B0178F}"/>
            </a:ext>
          </a:extLst>
        </xdr:cNvPr>
        <xdr:cNvSpPr/>
      </xdr:nvSpPr>
      <xdr:spPr>
        <a:xfrm>
          <a:off x="162687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4" name="フローチャート: 判断 863">
          <a:extLst>
            <a:ext uri="{FF2B5EF4-FFF2-40B4-BE49-F238E27FC236}">
              <a16:creationId xmlns:a16="http://schemas.microsoft.com/office/drawing/2014/main" id="{2D100E70-4020-4510-91A7-115374B39B52}"/>
            </a:ext>
          </a:extLst>
        </xdr:cNvPr>
        <xdr:cNvSpPr/>
      </xdr:nvSpPr>
      <xdr:spPr>
        <a:xfrm>
          <a:off x="15430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5" name="フローチャート: 判断 864">
          <a:extLst>
            <a:ext uri="{FF2B5EF4-FFF2-40B4-BE49-F238E27FC236}">
              <a16:creationId xmlns:a16="http://schemas.microsoft.com/office/drawing/2014/main" id="{D16D6122-3FEA-4B90-BF50-01EDCCBC3A56}"/>
            </a:ext>
          </a:extLst>
        </xdr:cNvPr>
        <xdr:cNvSpPr/>
      </xdr:nvSpPr>
      <xdr:spPr>
        <a:xfrm>
          <a:off x="14541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6" name="フローチャート: 判断 865">
          <a:extLst>
            <a:ext uri="{FF2B5EF4-FFF2-40B4-BE49-F238E27FC236}">
              <a16:creationId xmlns:a16="http://schemas.microsoft.com/office/drawing/2014/main" id="{5D893228-A3F2-47C3-9399-B0E0F1712664}"/>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7" name="フローチャート: 判断 866">
          <a:extLst>
            <a:ext uri="{FF2B5EF4-FFF2-40B4-BE49-F238E27FC236}">
              <a16:creationId xmlns:a16="http://schemas.microsoft.com/office/drawing/2014/main" id="{3291AFDB-F7DB-4A11-A578-1A315511EDB2}"/>
            </a:ext>
          </a:extLst>
        </xdr:cNvPr>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A82AAFBE-70FC-4DDB-8A94-E9D1180A842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FC4165-264C-40D5-AD83-5D140155D53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B8BBC011-3C48-43DD-9837-BDBE1D31D68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414A05FA-B39C-446B-966A-80D210183C7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5D113123-6A69-4820-B827-56F9666CC3D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44450</xdr:rowOff>
    </xdr:from>
    <xdr:to>
      <xdr:col>85</xdr:col>
      <xdr:colOff>177800</xdr:colOff>
      <xdr:row>99</xdr:row>
      <xdr:rowOff>146050</xdr:rowOff>
    </xdr:to>
    <xdr:sp macro="" textlink="">
      <xdr:nvSpPr>
        <xdr:cNvPr id="873" name="楕円 872">
          <a:extLst>
            <a:ext uri="{FF2B5EF4-FFF2-40B4-BE49-F238E27FC236}">
              <a16:creationId xmlns:a16="http://schemas.microsoft.com/office/drawing/2014/main" id="{5F2BE6EE-0BCD-42B6-9C47-5FFE37C52F67}"/>
            </a:ext>
          </a:extLst>
        </xdr:cNvPr>
        <xdr:cNvSpPr/>
      </xdr:nvSpPr>
      <xdr:spPr>
        <a:xfrm>
          <a:off x="16268700" y="170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98</xdr:row>
      <xdr:rowOff>138447</xdr:rowOff>
    </xdr:from>
    <xdr:ext cx="405111" cy="259045"/>
    <xdr:sp macro="" textlink="">
      <xdr:nvSpPr>
        <xdr:cNvPr id="874" name="【庁舎】&#10;有形固定資産減価償却率該当値テキスト">
          <a:extLst>
            <a:ext uri="{FF2B5EF4-FFF2-40B4-BE49-F238E27FC236}">
              <a16:creationId xmlns:a16="http://schemas.microsoft.com/office/drawing/2014/main" id="{3802CAEC-01CA-419A-8819-37593E23C576}"/>
            </a:ext>
          </a:extLst>
        </xdr:cNvPr>
        <xdr:cNvSpPr txBox="1"/>
      </xdr:nvSpPr>
      <xdr:spPr>
        <a:xfrm>
          <a:off x="16357600" y="1694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82550</xdr:rowOff>
    </xdr:from>
    <xdr:to>
      <xdr:col>81</xdr:col>
      <xdr:colOff>101600</xdr:colOff>
      <xdr:row>100</xdr:row>
      <xdr:rowOff>12700</xdr:rowOff>
    </xdr:to>
    <xdr:sp macro="" textlink="">
      <xdr:nvSpPr>
        <xdr:cNvPr id="875" name="楕円 874">
          <a:extLst>
            <a:ext uri="{FF2B5EF4-FFF2-40B4-BE49-F238E27FC236}">
              <a16:creationId xmlns:a16="http://schemas.microsoft.com/office/drawing/2014/main" id="{28EBF651-0EE1-4354-9F77-28041390F806}"/>
            </a:ext>
          </a:extLst>
        </xdr:cNvPr>
        <xdr:cNvSpPr/>
      </xdr:nvSpPr>
      <xdr:spPr>
        <a:xfrm>
          <a:off x="15430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95250</xdr:rowOff>
    </xdr:from>
    <xdr:to>
      <xdr:col>85</xdr:col>
      <xdr:colOff>127000</xdr:colOff>
      <xdr:row>99</xdr:row>
      <xdr:rowOff>133350</xdr:rowOff>
    </xdr:to>
    <xdr:cxnSp macro="">
      <xdr:nvCxnSpPr>
        <xdr:cNvPr id="876" name="直線コネクタ 875">
          <a:extLst>
            <a:ext uri="{FF2B5EF4-FFF2-40B4-BE49-F238E27FC236}">
              <a16:creationId xmlns:a16="http://schemas.microsoft.com/office/drawing/2014/main" id="{45B2F728-2DF6-45FE-BA77-D0CB936728E5}"/>
            </a:ext>
          </a:extLst>
        </xdr:cNvPr>
        <xdr:cNvCxnSpPr/>
      </xdr:nvCxnSpPr>
      <xdr:spPr>
        <a:xfrm flipV="1">
          <a:off x="15481300" y="17068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12064</xdr:rowOff>
    </xdr:from>
    <xdr:to>
      <xdr:col>76</xdr:col>
      <xdr:colOff>165100</xdr:colOff>
      <xdr:row>99</xdr:row>
      <xdr:rowOff>113664</xdr:rowOff>
    </xdr:to>
    <xdr:sp macro="" textlink="">
      <xdr:nvSpPr>
        <xdr:cNvPr id="877" name="楕円 876">
          <a:extLst>
            <a:ext uri="{FF2B5EF4-FFF2-40B4-BE49-F238E27FC236}">
              <a16:creationId xmlns:a16="http://schemas.microsoft.com/office/drawing/2014/main" id="{CE66F7A2-D366-4C5D-B664-092D1D80C189}"/>
            </a:ext>
          </a:extLst>
        </xdr:cNvPr>
        <xdr:cNvSpPr/>
      </xdr:nvSpPr>
      <xdr:spPr>
        <a:xfrm>
          <a:off x="14541500" y="1698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62864</xdr:rowOff>
    </xdr:from>
    <xdr:to>
      <xdr:col>81</xdr:col>
      <xdr:colOff>50800</xdr:colOff>
      <xdr:row>99</xdr:row>
      <xdr:rowOff>133350</xdr:rowOff>
    </xdr:to>
    <xdr:cxnSp macro="">
      <xdr:nvCxnSpPr>
        <xdr:cNvPr id="878" name="直線コネクタ 877">
          <a:extLst>
            <a:ext uri="{FF2B5EF4-FFF2-40B4-BE49-F238E27FC236}">
              <a16:creationId xmlns:a16="http://schemas.microsoft.com/office/drawing/2014/main" id="{D6503DFC-7F31-409E-98BF-43A4DC7DBBF2}"/>
            </a:ext>
          </a:extLst>
        </xdr:cNvPr>
        <xdr:cNvCxnSpPr/>
      </xdr:nvCxnSpPr>
      <xdr:spPr>
        <a:xfrm>
          <a:off x="14592300" y="17036414"/>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xdr:rowOff>
    </xdr:from>
    <xdr:to>
      <xdr:col>72</xdr:col>
      <xdr:colOff>38100</xdr:colOff>
      <xdr:row>105</xdr:row>
      <xdr:rowOff>109855</xdr:rowOff>
    </xdr:to>
    <xdr:sp macro="" textlink="">
      <xdr:nvSpPr>
        <xdr:cNvPr id="879" name="楕円 878">
          <a:extLst>
            <a:ext uri="{FF2B5EF4-FFF2-40B4-BE49-F238E27FC236}">
              <a16:creationId xmlns:a16="http://schemas.microsoft.com/office/drawing/2014/main" id="{B0B2B534-F779-4428-9474-28F7517DB2B4}"/>
            </a:ext>
          </a:extLst>
        </xdr:cNvPr>
        <xdr:cNvSpPr/>
      </xdr:nvSpPr>
      <xdr:spPr>
        <a:xfrm>
          <a:off x="13652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62864</xdr:rowOff>
    </xdr:from>
    <xdr:to>
      <xdr:col>76</xdr:col>
      <xdr:colOff>114300</xdr:colOff>
      <xdr:row>105</xdr:row>
      <xdr:rowOff>59055</xdr:rowOff>
    </xdr:to>
    <xdr:cxnSp macro="">
      <xdr:nvCxnSpPr>
        <xdr:cNvPr id="880" name="直線コネクタ 879">
          <a:extLst>
            <a:ext uri="{FF2B5EF4-FFF2-40B4-BE49-F238E27FC236}">
              <a16:creationId xmlns:a16="http://schemas.microsoft.com/office/drawing/2014/main" id="{527BEA92-4408-4731-B2CD-9D2CFDDF7DDC}"/>
            </a:ext>
          </a:extLst>
        </xdr:cNvPr>
        <xdr:cNvCxnSpPr/>
      </xdr:nvCxnSpPr>
      <xdr:spPr>
        <a:xfrm flipV="1">
          <a:off x="13703300" y="17036414"/>
          <a:ext cx="889000" cy="10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143511</xdr:rowOff>
    </xdr:from>
    <xdr:to>
      <xdr:col>67</xdr:col>
      <xdr:colOff>101600</xdr:colOff>
      <xdr:row>105</xdr:row>
      <xdr:rowOff>73661</xdr:rowOff>
    </xdr:to>
    <xdr:sp macro="" textlink="">
      <xdr:nvSpPr>
        <xdr:cNvPr id="881" name="楕円 880">
          <a:extLst>
            <a:ext uri="{FF2B5EF4-FFF2-40B4-BE49-F238E27FC236}">
              <a16:creationId xmlns:a16="http://schemas.microsoft.com/office/drawing/2014/main" id="{CFF01580-20C4-447C-8B67-087B8FD4BF6A}"/>
            </a:ext>
          </a:extLst>
        </xdr:cNvPr>
        <xdr:cNvSpPr/>
      </xdr:nvSpPr>
      <xdr:spPr>
        <a:xfrm>
          <a:off x="12763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22861</xdr:rowOff>
    </xdr:from>
    <xdr:to>
      <xdr:col>71</xdr:col>
      <xdr:colOff>177800</xdr:colOff>
      <xdr:row>105</xdr:row>
      <xdr:rowOff>59055</xdr:rowOff>
    </xdr:to>
    <xdr:cxnSp macro="">
      <xdr:nvCxnSpPr>
        <xdr:cNvPr id="882" name="直線コネクタ 881">
          <a:extLst>
            <a:ext uri="{FF2B5EF4-FFF2-40B4-BE49-F238E27FC236}">
              <a16:creationId xmlns:a16="http://schemas.microsoft.com/office/drawing/2014/main" id="{A015CFA2-3602-4B3B-861D-B8B975528F9C}"/>
            </a:ext>
          </a:extLst>
        </xdr:cNvPr>
        <xdr:cNvCxnSpPr/>
      </xdr:nvCxnSpPr>
      <xdr:spPr>
        <a:xfrm>
          <a:off x="12814300" y="180251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70502</xdr:rowOff>
    </xdr:from>
    <xdr:ext cx="405111" cy="259045"/>
    <xdr:sp macro="" textlink="">
      <xdr:nvSpPr>
        <xdr:cNvPr id="883" name="n_1aveValue【庁舎】&#10;有形固定資産減価償却率">
          <a:extLst>
            <a:ext uri="{FF2B5EF4-FFF2-40B4-BE49-F238E27FC236}">
              <a16:creationId xmlns:a16="http://schemas.microsoft.com/office/drawing/2014/main" id="{D50080C7-93F6-453C-9709-D1CFF79601B2}"/>
            </a:ext>
          </a:extLst>
        </xdr:cNvPr>
        <xdr:cNvSpPr txBox="1"/>
      </xdr:nvSpPr>
      <xdr:spPr>
        <a:xfrm>
          <a:off x="1526604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85741</xdr:rowOff>
    </xdr:from>
    <xdr:ext cx="405111" cy="259045"/>
    <xdr:sp macro="" textlink="">
      <xdr:nvSpPr>
        <xdr:cNvPr id="884" name="n_2aveValue【庁舎】&#10;有形固定資産減価償却率">
          <a:extLst>
            <a:ext uri="{FF2B5EF4-FFF2-40B4-BE49-F238E27FC236}">
              <a16:creationId xmlns:a16="http://schemas.microsoft.com/office/drawing/2014/main" id="{6E55EF1D-4F7B-4336-9B75-D22A3FBB7DB2}"/>
            </a:ext>
          </a:extLst>
        </xdr:cNvPr>
        <xdr:cNvSpPr txBox="1"/>
      </xdr:nvSpPr>
      <xdr:spPr>
        <a:xfrm>
          <a:off x="143897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5" name="n_3aveValue【庁舎】&#10;有形固定資産減価償却率">
          <a:extLst>
            <a:ext uri="{FF2B5EF4-FFF2-40B4-BE49-F238E27FC236}">
              <a16:creationId xmlns:a16="http://schemas.microsoft.com/office/drawing/2014/main" id="{F0F1E464-D41C-4753-BC41-1AA320A2632A}"/>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86" name="n_4aveValue【庁舎】&#10;有形固定資産減価償却率">
          <a:extLst>
            <a:ext uri="{FF2B5EF4-FFF2-40B4-BE49-F238E27FC236}">
              <a16:creationId xmlns:a16="http://schemas.microsoft.com/office/drawing/2014/main" id="{39D110CD-D6FA-455D-B255-BD1C1FB32AE0}"/>
            </a:ext>
          </a:extLst>
        </xdr:cNvPr>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29227</xdr:rowOff>
    </xdr:from>
    <xdr:ext cx="405111" cy="259045"/>
    <xdr:sp macro="" textlink="">
      <xdr:nvSpPr>
        <xdr:cNvPr id="887" name="n_1mainValue【庁舎】&#10;有形固定資産減価償却率">
          <a:extLst>
            <a:ext uri="{FF2B5EF4-FFF2-40B4-BE49-F238E27FC236}">
              <a16:creationId xmlns:a16="http://schemas.microsoft.com/office/drawing/2014/main" id="{BAD621AF-416D-46BA-A1F4-ACC8B041F274}"/>
            </a:ext>
          </a:extLst>
        </xdr:cNvPr>
        <xdr:cNvSpPr txBox="1"/>
      </xdr:nvSpPr>
      <xdr:spPr>
        <a:xfrm>
          <a:off x="152660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97</xdr:row>
      <xdr:rowOff>130191</xdr:rowOff>
    </xdr:from>
    <xdr:ext cx="405111" cy="259045"/>
    <xdr:sp macro="" textlink="">
      <xdr:nvSpPr>
        <xdr:cNvPr id="888" name="n_2mainValue【庁舎】&#10;有形固定資産減価償却率">
          <a:extLst>
            <a:ext uri="{FF2B5EF4-FFF2-40B4-BE49-F238E27FC236}">
              <a16:creationId xmlns:a16="http://schemas.microsoft.com/office/drawing/2014/main" id="{002EB366-097E-471E-B737-05EF6FA67058}"/>
            </a:ext>
          </a:extLst>
        </xdr:cNvPr>
        <xdr:cNvSpPr txBox="1"/>
      </xdr:nvSpPr>
      <xdr:spPr>
        <a:xfrm>
          <a:off x="14389744" y="1676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100982</xdr:rowOff>
    </xdr:from>
    <xdr:ext cx="405111" cy="259045"/>
    <xdr:sp macro="" textlink="">
      <xdr:nvSpPr>
        <xdr:cNvPr id="889" name="n_3mainValue【庁舎】&#10;有形固定資産減価償却率">
          <a:extLst>
            <a:ext uri="{FF2B5EF4-FFF2-40B4-BE49-F238E27FC236}">
              <a16:creationId xmlns:a16="http://schemas.microsoft.com/office/drawing/2014/main" id="{A0431A82-338D-4473-9F32-E31C26607B4A}"/>
            </a:ext>
          </a:extLst>
        </xdr:cNvPr>
        <xdr:cNvSpPr txBox="1"/>
      </xdr:nvSpPr>
      <xdr:spPr>
        <a:xfrm>
          <a:off x="13500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64788</xdr:rowOff>
    </xdr:from>
    <xdr:ext cx="405111" cy="259045"/>
    <xdr:sp macro="" textlink="">
      <xdr:nvSpPr>
        <xdr:cNvPr id="890" name="n_4mainValue【庁舎】&#10;有形固定資産減価償却率">
          <a:extLst>
            <a:ext uri="{FF2B5EF4-FFF2-40B4-BE49-F238E27FC236}">
              <a16:creationId xmlns:a16="http://schemas.microsoft.com/office/drawing/2014/main" id="{E1471180-936B-4F10-9707-F6204F6FD2D6}"/>
            </a:ext>
          </a:extLst>
        </xdr:cNvPr>
        <xdr:cNvSpPr txBox="1"/>
      </xdr:nvSpPr>
      <xdr:spPr>
        <a:xfrm>
          <a:off x="12611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702985AA-D7DA-4597-9090-01A4A24898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1AE213B9-F070-4860-850B-0815237959F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A3D4C2DE-EC7B-4876-AFA5-79D7A36090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FF9C2B6E-A880-40ED-AF4B-F64694CB7B0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985E2E5D-349C-4E71-ABD1-71089E4E6F6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ACEC195F-8693-4BCB-B81D-7E77FA138E9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CF3CDC9C-192B-4FD0-956A-FA5D7916BF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931D1715-F01A-4AA7-994C-3A16E36DA94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57A04F6E-49B7-4C1D-B84E-5775E5D6D2E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4BC6C1C3-95C0-40F7-BE5B-3EA2674BD86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C4600359-30E2-40B3-8CCC-F62C031F24B9}"/>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ABCB6807-99C5-4729-906C-EAEEAD5D8F6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1CAFFD9B-A291-404A-A376-DBC408F7546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25F3B105-417C-4BFC-AE3E-C7998922426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6BAA6FF0-A47E-4DBF-ACB4-57D4ACDEFC1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3C2F862F-3DBC-43D4-ACB4-D4BA84D4CA2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CE43C96F-E1B0-4D0C-A28B-3EEDD16B6BF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BABD5479-51EB-4A3E-98EC-5F8CA335324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50079FC9-2F9E-4A0C-8D71-E58E1244E81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1CB6FAC7-F42F-4886-A947-80252A22D66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429C554E-8D38-4094-BB7F-2450B17063C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3A1A92E0-CEFD-47F2-B2D2-145A327C5D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a:extLst>
            <a:ext uri="{FF2B5EF4-FFF2-40B4-BE49-F238E27FC236}">
              <a16:creationId xmlns:a16="http://schemas.microsoft.com/office/drawing/2014/main" id="{86D97FC3-4C58-4142-84A5-67C4A2624095}"/>
            </a:ext>
          </a:extLst>
        </xdr:cNvPr>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庁舎】&#10;一人当たり面積最小値テキスト">
          <a:extLst>
            <a:ext uri="{FF2B5EF4-FFF2-40B4-BE49-F238E27FC236}">
              <a16:creationId xmlns:a16="http://schemas.microsoft.com/office/drawing/2014/main" id="{9138FC82-60FF-44EE-808E-3EBCF7A3DF17}"/>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a:extLst>
            <a:ext uri="{FF2B5EF4-FFF2-40B4-BE49-F238E27FC236}">
              <a16:creationId xmlns:a16="http://schemas.microsoft.com/office/drawing/2014/main" id="{6292F236-98DF-42E5-B0E9-B06596568FEE}"/>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6" name="【庁舎】&#10;一人当たり面積最大値テキスト">
          <a:extLst>
            <a:ext uri="{FF2B5EF4-FFF2-40B4-BE49-F238E27FC236}">
              <a16:creationId xmlns:a16="http://schemas.microsoft.com/office/drawing/2014/main" id="{12BABDDD-20ED-484E-BFA3-85E709EFE6B6}"/>
            </a:ext>
          </a:extLst>
        </xdr:cNvPr>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a:extLst>
            <a:ext uri="{FF2B5EF4-FFF2-40B4-BE49-F238E27FC236}">
              <a16:creationId xmlns:a16="http://schemas.microsoft.com/office/drawing/2014/main" id="{4FD6E426-9E50-4310-A0E5-3BB1357967D7}"/>
            </a:ext>
          </a:extLst>
        </xdr:cNvPr>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18" name="【庁舎】&#10;一人当たり面積平均値テキスト">
          <a:extLst>
            <a:ext uri="{FF2B5EF4-FFF2-40B4-BE49-F238E27FC236}">
              <a16:creationId xmlns:a16="http://schemas.microsoft.com/office/drawing/2014/main" id="{58AD603B-E6CE-44EA-B141-8CC861914A50}"/>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9" name="フローチャート: 判断 918">
          <a:extLst>
            <a:ext uri="{FF2B5EF4-FFF2-40B4-BE49-F238E27FC236}">
              <a16:creationId xmlns:a16="http://schemas.microsoft.com/office/drawing/2014/main" id="{A50C3899-F025-4DF5-BA65-760653782E77}"/>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0" name="フローチャート: 判断 919">
          <a:extLst>
            <a:ext uri="{FF2B5EF4-FFF2-40B4-BE49-F238E27FC236}">
              <a16:creationId xmlns:a16="http://schemas.microsoft.com/office/drawing/2014/main" id="{0D6927F0-83CB-4BEA-BCF0-C015C32C3709}"/>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a:extLst>
            <a:ext uri="{FF2B5EF4-FFF2-40B4-BE49-F238E27FC236}">
              <a16:creationId xmlns:a16="http://schemas.microsoft.com/office/drawing/2014/main" id="{811D4C0E-279F-448A-852E-5B628752C901}"/>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2" name="フローチャート: 判断 921">
          <a:extLst>
            <a:ext uri="{FF2B5EF4-FFF2-40B4-BE49-F238E27FC236}">
              <a16:creationId xmlns:a16="http://schemas.microsoft.com/office/drawing/2014/main" id="{EBE6ADAE-3CBD-4540-BA73-1F201FCCFED1}"/>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3" name="フローチャート: 判断 922">
          <a:extLst>
            <a:ext uri="{FF2B5EF4-FFF2-40B4-BE49-F238E27FC236}">
              <a16:creationId xmlns:a16="http://schemas.microsoft.com/office/drawing/2014/main" id="{E6CD6F03-E2FE-4D15-9CA8-54C11AA7AE13}"/>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21BE93D-A0DF-4920-99AD-A374D560A85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1677D8CF-E226-4F7A-9224-0C26771D7CC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D6035D8F-112F-43A0-A1D9-10447FAF80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8D9FCC7B-0076-4996-8F41-378B0E389F8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F9390230-0376-4E4C-9337-93B298A096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107696</xdr:rowOff>
    </xdr:from>
    <xdr:to>
      <xdr:col>116</xdr:col>
      <xdr:colOff>114300</xdr:colOff>
      <xdr:row>105</xdr:row>
      <xdr:rowOff>37846</xdr:rowOff>
    </xdr:to>
    <xdr:sp macro="" textlink="">
      <xdr:nvSpPr>
        <xdr:cNvPr id="929" name="楕円 928">
          <a:extLst>
            <a:ext uri="{FF2B5EF4-FFF2-40B4-BE49-F238E27FC236}">
              <a16:creationId xmlns:a16="http://schemas.microsoft.com/office/drawing/2014/main" id="{1AF50332-8443-4F37-97D7-48A5262DA21E}"/>
            </a:ext>
          </a:extLst>
        </xdr:cNvPr>
        <xdr:cNvSpPr/>
      </xdr:nvSpPr>
      <xdr:spPr>
        <a:xfrm>
          <a:off x="22110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130573</xdr:rowOff>
    </xdr:from>
    <xdr:ext cx="469744" cy="259045"/>
    <xdr:sp macro="" textlink="">
      <xdr:nvSpPr>
        <xdr:cNvPr id="930" name="【庁舎】&#10;一人当たり面積該当値テキスト">
          <a:extLst>
            <a:ext uri="{FF2B5EF4-FFF2-40B4-BE49-F238E27FC236}">
              <a16:creationId xmlns:a16="http://schemas.microsoft.com/office/drawing/2014/main" id="{14D353C9-75BE-4DF0-9FB1-BB111485E845}"/>
            </a:ext>
          </a:extLst>
        </xdr:cNvPr>
        <xdr:cNvSpPr txBox="1"/>
      </xdr:nvSpPr>
      <xdr:spPr>
        <a:xfrm>
          <a:off x="22199600"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931" name="楕円 930">
          <a:extLst>
            <a:ext uri="{FF2B5EF4-FFF2-40B4-BE49-F238E27FC236}">
              <a16:creationId xmlns:a16="http://schemas.microsoft.com/office/drawing/2014/main" id="{CC5BA301-DCCB-4F79-B0F5-74C31FB3419B}"/>
            </a:ext>
          </a:extLst>
        </xdr:cNvPr>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99061</xdr:rowOff>
    </xdr:from>
    <xdr:to>
      <xdr:col>116</xdr:col>
      <xdr:colOff>63500</xdr:colOff>
      <xdr:row>104</xdr:row>
      <xdr:rowOff>158496</xdr:rowOff>
    </xdr:to>
    <xdr:cxnSp macro="">
      <xdr:nvCxnSpPr>
        <xdr:cNvPr id="932" name="直線コネクタ 931">
          <a:extLst>
            <a:ext uri="{FF2B5EF4-FFF2-40B4-BE49-F238E27FC236}">
              <a16:creationId xmlns:a16="http://schemas.microsoft.com/office/drawing/2014/main" id="{DDDD4EA7-CC2A-40E6-8806-A052483F2818}"/>
            </a:ext>
          </a:extLst>
        </xdr:cNvPr>
        <xdr:cNvCxnSpPr/>
      </xdr:nvCxnSpPr>
      <xdr:spPr>
        <a:xfrm>
          <a:off x="21323300" y="17929861"/>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18542</xdr:rowOff>
    </xdr:from>
    <xdr:to>
      <xdr:col>107</xdr:col>
      <xdr:colOff>101600</xdr:colOff>
      <xdr:row>103</xdr:row>
      <xdr:rowOff>120142</xdr:rowOff>
    </xdr:to>
    <xdr:sp macro="" textlink="">
      <xdr:nvSpPr>
        <xdr:cNvPr id="933" name="楕円 932">
          <a:extLst>
            <a:ext uri="{FF2B5EF4-FFF2-40B4-BE49-F238E27FC236}">
              <a16:creationId xmlns:a16="http://schemas.microsoft.com/office/drawing/2014/main" id="{177B608E-CC46-4835-81E7-2A52E559E10F}"/>
            </a:ext>
          </a:extLst>
        </xdr:cNvPr>
        <xdr:cNvSpPr/>
      </xdr:nvSpPr>
      <xdr:spPr>
        <a:xfrm>
          <a:off x="203835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69342</xdr:rowOff>
    </xdr:from>
    <xdr:to>
      <xdr:col>111</xdr:col>
      <xdr:colOff>177800</xdr:colOff>
      <xdr:row>104</xdr:row>
      <xdr:rowOff>99061</xdr:rowOff>
    </xdr:to>
    <xdr:cxnSp macro="">
      <xdr:nvCxnSpPr>
        <xdr:cNvPr id="934" name="直線コネクタ 933">
          <a:extLst>
            <a:ext uri="{FF2B5EF4-FFF2-40B4-BE49-F238E27FC236}">
              <a16:creationId xmlns:a16="http://schemas.microsoft.com/office/drawing/2014/main" id="{8888325B-07ED-4C63-B516-927DF53542AD}"/>
            </a:ext>
          </a:extLst>
        </xdr:cNvPr>
        <xdr:cNvCxnSpPr/>
      </xdr:nvCxnSpPr>
      <xdr:spPr>
        <a:xfrm>
          <a:off x="20434300" y="17728692"/>
          <a:ext cx="8890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16256</xdr:rowOff>
    </xdr:from>
    <xdr:to>
      <xdr:col>102</xdr:col>
      <xdr:colOff>165100</xdr:colOff>
      <xdr:row>108</xdr:row>
      <xdr:rowOff>117856</xdr:rowOff>
    </xdr:to>
    <xdr:sp macro="" textlink="">
      <xdr:nvSpPr>
        <xdr:cNvPr id="935" name="楕円 934">
          <a:extLst>
            <a:ext uri="{FF2B5EF4-FFF2-40B4-BE49-F238E27FC236}">
              <a16:creationId xmlns:a16="http://schemas.microsoft.com/office/drawing/2014/main" id="{CBCC5B7B-EAB9-4B31-BF6C-99528357C220}"/>
            </a:ext>
          </a:extLst>
        </xdr:cNvPr>
        <xdr:cNvSpPr/>
      </xdr:nvSpPr>
      <xdr:spPr>
        <a:xfrm>
          <a:off x="19494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69342</xdr:rowOff>
    </xdr:from>
    <xdr:to>
      <xdr:col>107</xdr:col>
      <xdr:colOff>50800</xdr:colOff>
      <xdr:row>108</xdr:row>
      <xdr:rowOff>67056</xdr:rowOff>
    </xdr:to>
    <xdr:cxnSp macro="">
      <xdr:nvCxnSpPr>
        <xdr:cNvPr id="936" name="直線コネクタ 935">
          <a:extLst>
            <a:ext uri="{FF2B5EF4-FFF2-40B4-BE49-F238E27FC236}">
              <a16:creationId xmlns:a16="http://schemas.microsoft.com/office/drawing/2014/main" id="{3C6A22FA-6AB2-4C9B-B37B-5C22E2330857}"/>
            </a:ext>
          </a:extLst>
        </xdr:cNvPr>
        <xdr:cNvCxnSpPr/>
      </xdr:nvCxnSpPr>
      <xdr:spPr>
        <a:xfrm flipV="1">
          <a:off x="19545300" y="17728692"/>
          <a:ext cx="889000" cy="85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16256</xdr:rowOff>
    </xdr:from>
    <xdr:to>
      <xdr:col>98</xdr:col>
      <xdr:colOff>38100</xdr:colOff>
      <xdr:row>108</xdr:row>
      <xdr:rowOff>117856</xdr:rowOff>
    </xdr:to>
    <xdr:sp macro="" textlink="">
      <xdr:nvSpPr>
        <xdr:cNvPr id="937" name="楕円 936">
          <a:extLst>
            <a:ext uri="{FF2B5EF4-FFF2-40B4-BE49-F238E27FC236}">
              <a16:creationId xmlns:a16="http://schemas.microsoft.com/office/drawing/2014/main" id="{ED7BAF09-E83E-44F2-A30B-E2B9C782A535}"/>
            </a:ext>
          </a:extLst>
        </xdr:cNvPr>
        <xdr:cNvSpPr/>
      </xdr:nvSpPr>
      <xdr:spPr>
        <a:xfrm>
          <a:off x="18605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67056</xdr:rowOff>
    </xdr:from>
    <xdr:to>
      <xdr:col>102</xdr:col>
      <xdr:colOff>114300</xdr:colOff>
      <xdr:row>108</xdr:row>
      <xdr:rowOff>67056</xdr:rowOff>
    </xdr:to>
    <xdr:cxnSp macro="">
      <xdr:nvCxnSpPr>
        <xdr:cNvPr id="938" name="直線コネクタ 937">
          <a:extLst>
            <a:ext uri="{FF2B5EF4-FFF2-40B4-BE49-F238E27FC236}">
              <a16:creationId xmlns:a16="http://schemas.microsoft.com/office/drawing/2014/main" id="{127FDFE0-0B74-40CF-B225-84AF4329EA22}"/>
            </a:ext>
          </a:extLst>
        </xdr:cNvPr>
        <xdr:cNvCxnSpPr/>
      </xdr:nvCxnSpPr>
      <xdr:spPr>
        <a:xfrm>
          <a:off x="18656300" y="1858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939" name="n_1aveValue【庁舎】&#10;一人当たり面積">
          <a:extLst>
            <a:ext uri="{FF2B5EF4-FFF2-40B4-BE49-F238E27FC236}">
              <a16:creationId xmlns:a16="http://schemas.microsoft.com/office/drawing/2014/main" id="{0D4C0B44-6686-4302-A4D6-09759CDD6272}"/>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940" name="n_2aveValue【庁舎】&#10;一人当たり面積">
          <a:extLst>
            <a:ext uri="{FF2B5EF4-FFF2-40B4-BE49-F238E27FC236}">
              <a16:creationId xmlns:a16="http://schemas.microsoft.com/office/drawing/2014/main" id="{D6A6CA7A-0E79-49FE-B01E-AB85AFF28F28}"/>
            </a:ext>
          </a:extLst>
        </xdr:cNvPr>
        <xdr:cNvSpPr txBox="1"/>
      </xdr:nvSpPr>
      <xdr:spPr>
        <a:xfrm>
          <a:off x="20199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1" name="n_3aveValue【庁舎】&#10;一人当たり面積">
          <a:extLst>
            <a:ext uri="{FF2B5EF4-FFF2-40B4-BE49-F238E27FC236}">
              <a16:creationId xmlns:a16="http://schemas.microsoft.com/office/drawing/2014/main" id="{D9ED2DCF-94DF-4069-A2DB-50970DA2AEA8}"/>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2" name="n_4aveValue【庁舎】&#10;一人当たり面積">
          <a:extLst>
            <a:ext uri="{FF2B5EF4-FFF2-40B4-BE49-F238E27FC236}">
              <a16:creationId xmlns:a16="http://schemas.microsoft.com/office/drawing/2014/main" id="{66286751-500E-419A-B3D8-F7D45D4F3D84}"/>
            </a:ext>
          </a:extLst>
        </xdr:cNvPr>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166388</xdr:rowOff>
    </xdr:from>
    <xdr:ext cx="469744" cy="259045"/>
    <xdr:sp macro="" textlink="">
      <xdr:nvSpPr>
        <xdr:cNvPr id="943" name="n_1mainValue【庁舎】&#10;一人当たり面積">
          <a:extLst>
            <a:ext uri="{FF2B5EF4-FFF2-40B4-BE49-F238E27FC236}">
              <a16:creationId xmlns:a16="http://schemas.microsoft.com/office/drawing/2014/main" id="{8EC5D6F2-FE16-4A0D-9D16-21E4BD8DDA53}"/>
            </a:ext>
          </a:extLst>
        </xdr:cNvPr>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136669</xdr:rowOff>
    </xdr:from>
    <xdr:ext cx="469744" cy="259045"/>
    <xdr:sp macro="" textlink="">
      <xdr:nvSpPr>
        <xdr:cNvPr id="944" name="n_2mainValue【庁舎】&#10;一人当たり面積">
          <a:extLst>
            <a:ext uri="{FF2B5EF4-FFF2-40B4-BE49-F238E27FC236}">
              <a16:creationId xmlns:a16="http://schemas.microsoft.com/office/drawing/2014/main" id="{14454A8D-F16D-4223-8956-967740684844}"/>
            </a:ext>
          </a:extLst>
        </xdr:cNvPr>
        <xdr:cNvSpPr txBox="1"/>
      </xdr:nvSpPr>
      <xdr:spPr>
        <a:xfrm>
          <a:off x="20199427" y="1745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108983</xdr:rowOff>
    </xdr:from>
    <xdr:ext cx="469744" cy="259045"/>
    <xdr:sp macro="" textlink="">
      <xdr:nvSpPr>
        <xdr:cNvPr id="945" name="n_3mainValue【庁舎】&#10;一人当たり面積">
          <a:extLst>
            <a:ext uri="{FF2B5EF4-FFF2-40B4-BE49-F238E27FC236}">
              <a16:creationId xmlns:a16="http://schemas.microsoft.com/office/drawing/2014/main" id="{CBA9A270-17E2-4592-A6A5-377D53588454}"/>
            </a:ext>
          </a:extLst>
        </xdr:cNvPr>
        <xdr:cNvSpPr txBox="1"/>
      </xdr:nvSpPr>
      <xdr:spPr>
        <a:xfrm>
          <a:off x="19310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108983</xdr:rowOff>
    </xdr:from>
    <xdr:ext cx="469744" cy="259045"/>
    <xdr:sp macro="" textlink="">
      <xdr:nvSpPr>
        <xdr:cNvPr id="946" name="n_4mainValue【庁舎】&#10;一人当たり面積">
          <a:extLst>
            <a:ext uri="{FF2B5EF4-FFF2-40B4-BE49-F238E27FC236}">
              <a16:creationId xmlns:a16="http://schemas.microsoft.com/office/drawing/2014/main" id="{34DF4F4D-88C0-4B86-8D7F-70C541E82270}"/>
            </a:ext>
          </a:extLst>
        </xdr:cNvPr>
        <xdr:cNvSpPr txBox="1"/>
      </xdr:nvSpPr>
      <xdr:spPr>
        <a:xfrm>
          <a:off x="18421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4E0DA225-6974-4139-8029-CF3E3DD2BC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4EF40D2-76A5-410A-84D0-16814F55A3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3EDD1DF0-57F7-4FE3-A6F7-B27B182577A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有形固定資産減価償却率は、一般廃棄物処理施設、福祉施設及び庁舎以外の施設類型において類似団体内平均値を上回っており、高い水準となっている。</a:t>
          </a:r>
          <a:endParaRPr lang="ja-JP" altLang="ja-JP" sz="1400">
            <a:effectLst/>
          </a:endParaRPr>
        </a:p>
        <a:p>
          <a:r>
            <a:rPr kumimoji="1" lang="ja-JP" altLang="ja-JP" sz="1100">
              <a:solidFill>
                <a:schemeClr val="dk1"/>
              </a:solidFill>
              <a:effectLst/>
              <a:latin typeface="+mn-lt"/>
              <a:ea typeface="+mn-ea"/>
              <a:cs typeface="+mn-cs"/>
            </a:rPr>
            <a:t>特に図書館、市民会館及び保健センター・保健所の有形固定資産減価償却率は、類似団体内平均値と比較し大きく上回っており、図書館及び市民会館のうち、焼津図書館及び焼津文化会館は築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年以上と老朽化が進んでいる。</a:t>
          </a:r>
          <a:endParaRPr lang="ja-JP" altLang="ja-JP" sz="1400">
            <a:effectLst/>
          </a:endParaRPr>
        </a:p>
        <a:p>
          <a:r>
            <a:rPr kumimoji="1" lang="ja-JP" altLang="ja-JP" sz="1100">
              <a:solidFill>
                <a:schemeClr val="dk1"/>
              </a:solidFill>
              <a:effectLst/>
              <a:latin typeface="+mn-lt"/>
              <a:ea typeface="+mn-ea"/>
              <a:cs typeface="+mn-cs"/>
            </a:rPr>
            <a:t>保健センター</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a:t>
          </a:r>
          <a:r>
            <a:rPr kumimoji="1" lang="ja-JP" altLang="en-US" sz="1100">
              <a:solidFill>
                <a:schemeClr val="dk1"/>
              </a:solidFill>
              <a:effectLst/>
              <a:latin typeface="+mn-lt"/>
              <a:ea typeface="+mn-ea"/>
              <a:cs typeface="+mn-cs"/>
            </a:rPr>
            <a:t>旧施設から</a:t>
          </a:r>
          <a:r>
            <a:rPr kumimoji="1" lang="ja-JP" altLang="ja-JP" sz="1100">
              <a:solidFill>
                <a:schemeClr val="dk1"/>
              </a:solidFill>
              <a:effectLst/>
              <a:latin typeface="+mn-lt"/>
              <a:ea typeface="+mn-ea"/>
              <a:cs typeface="+mn-cs"/>
            </a:rPr>
            <a:t>、令和５年８月</a:t>
          </a:r>
          <a:r>
            <a:rPr kumimoji="1" lang="ja-JP" altLang="en-US" sz="1100">
              <a:solidFill>
                <a:schemeClr val="dk1"/>
              </a:solidFill>
              <a:effectLst/>
              <a:latin typeface="+mn-lt"/>
              <a:ea typeface="+mn-ea"/>
              <a:cs typeface="+mn-cs"/>
            </a:rPr>
            <a:t>にアトレ庁舎</a:t>
          </a:r>
          <a:r>
            <a:rPr kumimoji="1" lang="ja-JP" altLang="ja-JP" sz="1100">
              <a:solidFill>
                <a:schemeClr val="dk1"/>
              </a:solidFill>
              <a:effectLst/>
              <a:latin typeface="+mn-lt"/>
              <a:ea typeface="+mn-ea"/>
              <a:cs typeface="+mn-cs"/>
            </a:rPr>
            <a:t>へ移転</a:t>
          </a:r>
          <a:r>
            <a:rPr kumimoji="1" lang="ja-JP" altLang="en-US" sz="1100">
              <a:solidFill>
                <a:schemeClr val="dk1"/>
              </a:solidFill>
              <a:effectLst/>
              <a:latin typeface="+mn-lt"/>
              <a:ea typeface="+mn-ea"/>
              <a:cs typeface="+mn-cs"/>
            </a:rPr>
            <a:t>したことにより、</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低下したものの依然として高い水準にある。</a:t>
          </a:r>
          <a:r>
            <a:rPr kumimoji="1" lang="ja-JP" altLang="ja-JP" sz="1100">
              <a:solidFill>
                <a:schemeClr val="dk1"/>
              </a:solidFill>
              <a:effectLst/>
              <a:latin typeface="+mn-lt"/>
              <a:ea typeface="+mn-ea"/>
              <a:cs typeface="+mn-cs"/>
            </a:rPr>
            <a:t>図書館及び市民会館についても、施設の統廃合を含めた効果的な活用について検討する必要がある。</a:t>
          </a:r>
          <a:endParaRPr lang="ja-JP" altLang="ja-JP" sz="1400">
            <a:effectLst/>
          </a:endParaRPr>
        </a:p>
        <a:p>
          <a:r>
            <a:rPr kumimoji="1" lang="ja-JP" altLang="ja-JP" sz="1100">
              <a:solidFill>
                <a:schemeClr val="dk1"/>
              </a:solidFill>
              <a:effectLst/>
              <a:latin typeface="+mn-lt"/>
              <a:ea typeface="+mn-ea"/>
              <a:cs typeface="+mn-cs"/>
            </a:rPr>
            <a:t>なお、新庁舎が完成したことにより庁舎の</a:t>
          </a:r>
          <a:r>
            <a:rPr kumimoji="1" lang="ja-JP" altLang="en-US" sz="1100">
              <a:solidFill>
                <a:schemeClr val="dk1"/>
              </a:solidFill>
              <a:effectLst/>
              <a:latin typeface="+mn-lt"/>
              <a:ea typeface="+mn-ea"/>
              <a:cs typeface="+mn-cs"/>
            </a:rPr>
            <a:t>有形固定資産</a:t>
          </a:r>
          <a:r>
            <a:rPr kumimoji="1" lang="ja-JP" altLang="ja-JP" sz="1100">
              <a:solidFill>
                <a:schemeClr val="dk1"/>
              </a:solidFill>
              <a:effectLst/>
              <a:latin typeface="+mn-lt"/>
              <a:ea typeface="+mn-ea"/>
              <a:cs typeface="+mn-cs"/>
            </a:rPr>
            <a:t>減価償却率は低い水準にあり、また、面積は従前から３倍となり一人当たり面積も大幅に上昇したが、維持管理費が大幅に増加する見込みのため、分庁舎の利活用等を見直す必要がある。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136,343
130,934
70.30
67,080,545
63,226,374
3,383,641
28,967,623
51,490,541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基準財政収入額については、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コロナ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ウイルス</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感染症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の流行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伴う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事業縮小など</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法人税割などの市町村民税の減があったものの、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地方消費税交付金の増や新型コロナウイルス感染症の軽減措置の終了による家屋、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企業の設備投資の増などによる償却資産</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などの固定資産税</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の増により、全体的に増となった。基準財政需要額については、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歳以上人口、</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歳以上人口</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の増による高齢者保健福祉費の増や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サービスの利用者の増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による社会福祉費の増など</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により、全体として増となった。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その結果、全国平均、静岡県及び類似団体内平均を上回っているが、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昨年度より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0.03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総合計画を指針とした行政経営システムに基づき、市税徴収強化や事務事業の見直し、公共施設管理運営合理化などを推進し、歳入確保及び歳出削減に努める。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8445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26458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0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経常経費充当一般財源については、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民間幼稚園の新制度への移行や保育需要の増に伴う民間保育所への給付費</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により、全体として増になった。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一方、</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経常一般財源については、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固定資産税、都市計画税の増など</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市税や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の増があったものの、臨時財政対策債の減</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になったことで経常経費充当一般財源の増が上回ったことにより、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平均は下回っているものの、類似団体及び静岡県平均は上回っており、今後、地方税や普通交付税の減少が見込まれる中、老朽化対策などを要する公共施設の更新に伴う公債費の増大も想定されるため、全事業の優先度を厳しく精査し、経常経費の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64</xdr:row>
      <xdr:rowOff>23283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91520"/>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90170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743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170604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74350"/>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63</xdr:row>
      <xdr:rowOff>170604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69787"/>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人件費については、会計年度任用職員の昇給などに伴い、増加傾向にあり、全体として増となった。物件費については、ふるさと寄附金関連経費の増により、１人あたりの決算額も増となっている。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全国平均及び静岡県平均は下回っているものの、類似団体平均は上回っている。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今後も、職員の適正管理、給与制度及び運用の適正化による人件費の削減に努め、徹底的な事務事業の見直しなど、行政改革の強化を図る。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加えて、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物件費におけるふるさと寄附金関連経費については、寄附金の増加に寄与するものであるが、内容の見直しや事務の効率化などにより経費の削減を図る。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86967</xdr:rowOff>
    </xdr:from>
    <xdr:to>
      <xdr:col>23</xdr:col>
      <xdr:colOff>133350</xdr:colOff>
      <xdr:row>86</xdr:row>
      <xdr:rowOff>105139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660217"/>
          <a:ext cx="838200" cy="18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133243</xdr:rowOff>
    </xdr:from>
    <xdr:to>
      <xdr:col>19</xdr:col>
      <xdr:colOff>133350</xdr:colOff>
      <xdr:row>85</xdr:row>
      <xdr:rowOff>86967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35043"/>
          <a:ext cx="889000" cy="12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24724</xdr:rowOff>
    </xdr:from>
    <xdr:to>
      <xdr:col>15</xdr:col>
      <xdr:colOff>82550</xdr:colOff>
      <xdr:row>84</xdr:row>
      <xdr:rowOff>133243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55074"/>
          <a:ext cx="889000" cy="27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99299</xdr:rowOff>
    </xdr:from>
    <xdr:to>
      <xdr:col>11</xdr:col>
      <xdr:colOff>31750</xdr:colOff>
      <xdr:row>83</xdr:row>
      <xdr:rowOff>24724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6749"/>
          <a:ext cx="889000" cy="26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54339</xdr:rowOff>
    </xdr:from>
    <xdr:to>
      <xdr:col>23</xdr:col>
      <xdr:colOff>184150</xdr:colOff>
      <xdr:row>86</xdr:row>
      <xdr:rowOff>155939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9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26416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7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36167</xdr:rowOff>
    </xdr:from>
    <xdr:to>
      <xdr:col>19</xdr:col>
      <xdr:colOff>184150</xdr:colOff>
      <xdr:row>85</xdr:row>
      <xdr:rowOff>137767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6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122544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95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82443</xdr:rowOff>
    </xdr:from>
    <xdr:to>
      <xdr:col>15</xdr:col>
      <xdr:colOff>133350</xdr:colOff>
      <xdr:row>85</xdr:row>
      <xdr:rowOff>12593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8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168820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7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145374</xdr:rowOff>
    </xdr:from>
    <xdr:to>
      <xdr:col>11</xdr:col>
      <xdr:colOff>82550</xdr:colOff>
      <xdr:row>83</xdr:row>
      <xdr:rowOff>75524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85701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7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48499</xdr:rowOff>
    </xdr:from>
    <xdr:to>
      <xdr:col>7</xdr:col>
      <xdr:colOff>31750</xdr:colOff>
      <xdr:row>81</xdr:row>
      <xdr:rowOff>150099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160276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全国平均、静岡県平均及び類似団体平均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のいずれも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上回っ</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ており、指数は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微減となった。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階層変動に伴う職員構成の変動により、ここ数年は微減が続いているが、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も人事院勧告に基づく給与の適正化、人事評価制度による総合的な昇任・昇格判断、各種手当の総点検などを推進し、より一層の給与適正化に努める。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131234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272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40216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60325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278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全国平均、静岡県平均及び類似団体平均いずれも下回っているが、年々上昇している。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業務量の増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や定年延長</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により、職員数が微増となったことに加え、人口減少に伴い、人口</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人当たりの職員数比率は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引き続き職員の能力向上を図り、行政サービスを低下させることなく、事務の統廃合・縮小を推進し、適切な定員管理に努める。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24493</xdr:rowOff>
    </xdr:from>
    <xdr:to>
      <xdr:col>81</xdr:col>
      <xdr:colOff>44450</xdr:colOff>
      <xdr:row>59</xdr:row>
      <xdr:rowOff>62412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40043"/>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161472</xdr:rowOff>
    </xdr:from>
    <xdr:to>
      <xdr:col>77</xdr:col>
      <xdr:colOff>44450</xdr:colOff>
      <xdr:row>59</xdr:row>
      <xdr:rowOff>24493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055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144235</xdr:rowOff>
    </xdr:from>
    <xdr:to>
      <xdr:col>72</xdr:col>
      <xdr:colOff>203200</xdr:colOff>
      <xdr:row>58</xdr:row>
      <xdr:rowOff>161472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883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144235</xdr:rowOff>
    </xdr:from>
    <xdr:to>
      <xdr:col>68</xdr:col>
      <xdr:colOff>152400</xdr:colOff>
      <xdr:row>58</xdr:row>
      <xdr:rowOff>144235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88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11612</xdr:rowOff>
    </xdr:from>
    <xdr:to>
      <xdr:col>81</xdr:col>
      <xdr:colOff>95250</xdr:colOff>
      <xdr:row>59</xdr:row>
      <xdr:rowOff>113212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28139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7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145143</xdr:rowOff>
    </xdr:from>
    <xdr:to>
      <xdr:col>77</xdr:col>
      <xdr:colOff>95250</xdr:colOff>
      <xdr:row>59</xdr:row>
      <xdr:rowOff>75293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85470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5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110672</xdr:rowOff>
    </xdr:from>
    <xdr:to>
      <xdr:col>73</xdr:col>
      <xdr:colOff>44450</xdr:colOff>
      <xdr:row>59</xdr:row>
      <xdr:rowOff>40822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50999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93435</xdr:rowOff>
    </xdr:from>
    <xdr:to>
      <xdr:col>68</xdr:col>
      <xdr:colOff>203200</xdr:colOff>
      <xdr:row>59</xdr:row>
      <xdr:rowOff>23585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33762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93435</xdr:rowOff>
    </xdr:from>
    <xdr:to>
      <xdr:col>64</xdr:col>
      <xdr:colOff>152400</xdr:colOff>
      <xdr:row>59</xdr:row>
      <xdr:rowOff>23585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33762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一般会計及び港湾会計における元金償還金の増、一部事務組合が起こした地方債の元利償還金に対する負担金等などにより増となる一方、臨時財政対策債の減等による標準財政規模の減により、前年度より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0.05514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ポイントの増となったが、３か年平均で示すため、令和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年度からの３か年平均は、「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％」（対前年度▲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ポイント）となった。</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しかし、過去からの普通建設事業に係る償還や病院及び公共下水道事業における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公債</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費の負担が大きく、全国平均、静岡県平均及び類似団体平均を上回</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るが、今後、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大規模事業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が予定される中で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その他の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普通建設事業の取捨選択による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整理や縮小などにより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投資的経費の削減を図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、新規地方債の発行抑制に努める。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9172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0252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22578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41</xdr:row>
      <xdr:rowOff>22578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05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22578</xdr:rowOff>
    </xdr:from>
    <xdr:to>
      <xdr:col>68</xdr:col>
      <xdr:colOff>152400</xdr:colOff>
      <xdr:row>41</xdr:row>
      <xdr:rowOff>22578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05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143228</xdr:rowOff>
    </xdr:from>
    <xdr:to>
      <xdr:col>73</xdr:col>
      <xdr:colOff>44450</xdr:colOff>
      <xdr:row>41</xdr:row>
      <xdr:rowOff>73378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将来負担額については、地方債の現在高、公営企業債等繰入見込額等の減少により全体として減少するとともに、充当可能特定歳入のうち、充当可能基金は、ふるさと寄附金基金、減債基金等により、大幅に増加となり、将来負担率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算定されなかった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豊田地域交流センター、</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新病院</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及び</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志太広域事務組合のクリーンセンター建設事業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などの大型投資事業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が予定されており、起債及び基金の充当事業の増加が見込まれていることから、財源の確保や基金の計画的な活用を図</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健全な財政運営を維持する。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82973</xdr:rowOff>
    </xdr:from>
    <xdr:to>
      <xdr:col>72</xdr:col>
      <xdr:colOff>203200</xdr:colOff>
      <xdr:row>14</xdr:row>
      <xdr:rowOff>147320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832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64206</xdr:rowOff>
    </xdr:from>
    <xdr:to>
      <xdr:col>68</xdr:col>
      <xdr:colOff>152400</xdr:colOff>
      <xdr:row>14</xdr:row>
      <xdr:rowOff>147320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464506"/>
          <a:ext cx="889000" cy="8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32173</xdr:rowOff>
    </xdr:from>
    <xdr:to>
      <xdr:col>73</xdr:col>
      <xdr:colOff>44450</xdr:colOff>
      <xdr:row>14</xdr:row>
      <xdr:rowOff>133773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118550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51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13406</xdr:rowOff>
    </xdr:from>
    <xdr:to>
      <xdr:col>64</xdr:col>
      <xdr:colOff>152400</xdr:colOff>
      <xdr:row>14</xdr:row>
      <xdr:rowOff>115006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4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99783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50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136,343
130,934
70.30
67,080,545
63,226,374
3,383,641
28,967,623
51,490,541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人事院勧告に伴う改定による職員給の増などがあったものの、定年延長に伴う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退職</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職員</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減など</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全体として減となり、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昨年度より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0.9ポイント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　</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全国平均、静岡県平均及び類似団体平均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のいずれも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下回っている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今後も人員及び給与の適正化を図るとともに、行政改革への取り組みを通じた人件費の抑制に努める。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167822</xdr:rowOff>
    </xdr:from>
    <xdr:to>
      <xdr:col>24</xdr:col>
      <xdr:colOff>25400</xdr:colOff>
      <xdr:row>36</xdr:row>
      <xdr:rowOff>143328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685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40113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102507</xdr:rowOff>
    </xdr:from>
    <xdr:to>
      <xdr:col>19</xdr:col>
      <xdr:colOff>187325</xdr:colOff>
      <xdr:row>36</xdr:row>
      <xdr:rowOff>143328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032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102507</xdr:rowOff>
    </xdr:from>
    <xdr:to>
      <xdr:col>15</xdr:col>
      <xdr:colOff>98425</xdr:colOff>
      <xdr:row>36</xdr:row>
      <xdr:rowOff>94343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032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20864</xdr:rowOff>
    </xdr:from>
    <xdr:to>
      <xdr:col>11</xdr:col>
      <xdr:colOff>9525</xdr:colOff>
      <xdr:row>36</xdr:row>
      <xdr:rowOff>94343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678714"/>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146249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117022</xdr:rowOff>
    </xdr:from>
    <xdr:to>
      <xdr:col>24</xdr:col>
      <xdr:colOff>76200</xdr:colOff>
      <xdr:row>36</xdr:row>
      <xdr:rowOff>47172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133549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92528</xdr:rowOff>
    </xdr:from>
    <xdr:to>
      <xdr:col>20</xdr:col>
      <xdr:colOff>38100</xdr:colOff>
      <xdr:row>37</xdr:row>
      <xdr:rowOff>22678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32855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03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51707</xdr:rowOff>
    </xdr:from>
    <xdr:to>
      <xdr:col>15</xdr:col>
      <xdr:colOff>149225</xdr:colOff>
      <xdr:row>35</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163484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43543</xdr:rowOff>
    </xdr:from>
    <xdr:to>
      <xdr:col>11</xdr:col>
      <xdr:colOff>60325</xdr:colOff>
      <xdr:row>36</xdr:row>
      <xdr:rowOff>145143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155320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141514</xdr:rowOff>
    </xdr:from>
    <xdr:to>
      <xdr:col>6</xdr:col>
      <xdr:colOff>171450</xdr:colOff>
      <xdr:row>33</xdr:row>
      <xdr:rowOff>71664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81841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9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新型コロナウイルスワクチン接種に係る経費などの減があったものの、物価高騰による給食材料費やふるさと納税推進に係る経費などの増により、昨年度より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昨年度に引き続き、</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全国平均、静岡県平均及び類似団体平均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のいずれも若干</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下回っている。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近年続く人件費や物価高騰により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委託料などの物件費が増加すること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が引き続き</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想定されるが、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事業内容の整理などを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総合的に判断し、全体経費の削減に努める。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26307</xdr:rowOff>
    </xdr:from>
    <xdr:to>
      <xdr:col>82</xdr:col>
      <xdr:colOff>107950</xdr:colOff>
      <xdr:row>14</xdr:row>
      <xdr:rowOff>105229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255157"/>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26307</xdr:rowOff>
    </xdr:from>
    <xdr:to>
      <xdr:col>78</xdr:col>
      <xdr:colOff>69850</xdr:colOff>
      <xdr:row>13</xdr:row>
      <xdr:rowOff>80736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2551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80736</xdr:rowOff>
    </xdr:from>
    <xdr:to>
      <xdr:col>73</xdr:col>
      <xdr:colOff>180975</xdr:colOff>
      <xdr:row>13</xdr:row>
      <xdr:rowOff>135164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095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15</xdr:row>
      <xdr:rowOff>53521</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64014"/>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54429</xdr:rowOff>
    </xdr:from>
    <xdr:to>
      <xdr:col>82</xdr:col>
      <xdr:colOff>158750</xdr:colOff>
      <xdr:row>14</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70956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146957</xdr:rowOff>
    </xdr:from>
    <xdr:to>
      <xdr:col>78</xdr:col>
      <xdr:colOff>120650</xdr:colOff>
      <xdr:row>13</xdr:row>
      <xdr:rowOff>77107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87284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197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29936</xdr:rowOff>
    </xdr:from>
    <xdr:to>
      <xdr:col>74</xdr:col>
      <xdr:colOff>31750</xdr:colOff>
      <xdr:row>13</xdr:row>
      <xdr:rowOff>131536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141713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民間幼稚園の新制度移行による民間保育所給付費や障害福祉サービスの利用者増による訓練給付費などの増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により、決算額が増となる一方、臨時財政対策債の減額により経常一般財源が減となったため、昨年度より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全国平均、静岡県平均及び類似団体平均のいずれも下回っている。</a:t>
          </a: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社会保障関連経費は増加傾向にあり、地方消費税交付金の増収分だけでは賄えなくなることも危惧されるため、今後、より一層、資格審査の適正化や各種助成費の見直しなどを図り、経費の削減に努める。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99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61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146050</xdr:rowOff>
    </xdr:from>
    <xdr:to>
      <xdr:col>11</xdr:col>
      <xdr:colOff>9525</xdr:colOff>
      <xdr:row>55</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06145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95250</xdr:rowOff>
    </xdr:from>
    <xdr:to>
      <xdr:col>6</xdr:col>
      <xdr:colOff>171450</xdr:colOff>
      <xdr:row>53</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被保険者数の伸びにより後期高齢者医療費負担金、介護保険事業計画の給付費の増による介護保険特別会計繰出金等により決算額が増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となる一方、地方税や地方交付税などの増により経常一般材財源についても全体額が増となったことに伴い、全体として前年度と比べて増減がなく同値</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全国平均、静岡県平均及び類似団体平均のいずれも上回っている。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特別会計への繰出金については、使用料などの見直しによる歳入確保及び経費削減に取り組み、負担軽減に努める。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133350</xdr:rowOff>
    </xdr:from>
    <xdr:to>
      <xdr:col>82</xdr:col>
      <xdr:colOff>107950</xdr:colOff>
      <xdr:row>59</xdr:row>
      <xdr:rowOff>133350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4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133350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34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34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139700</xdr:rowOff>
    </xdr:from>
    <xdr:to>
      <xdr:col>69</xdr:col>
      <xdr:colOff>92075</xdr:colOff>
      <xdr:row>59</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83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産業立地促進事業助成費などの減があったものの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、志太広域事務組合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における施設整備の進捗に伴う経常的負担金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により決算額は増になる一方、臨時財政対策債の減に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よって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経常一般財源が全体として減となったことから、昨年度より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全国平均、静岡県平均及び類似団体平均のいずれも上回っている。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今後も行政改革に取り組み、必要性の低い補助金の見直しや廃止、基準の明確化など全体チェックを図り、経費削減に努める。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37</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51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134637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37</xdr:row>
      <xdr:rowOff>107950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4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100330</xdr:rowOff>
    </xdr:from>
    <xdr:to>
      <xdr:col>73</xdr:col>
      <xdr:colOff>180975</xdr:colOff>
      <xdr:row>37</xdr:row>
      <xdr:rowOff>100330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43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100330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436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57150</xdr:rowOff>
    </xdr:from>
    <xdr:to>
      <xdr:col>78</xdr:col>
      <xdr:colOff>120650</xdr:colOff>
      <xdr:row>37</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49530</xdr:rowOff>
    </xdr:from>
    <xdr:to>
      <xdr:col>74</xdr:col>
      <xdr:colOff>31750</xdr:colOff>
      <xdr:row>37</xdr:row>
      <xdr:rowOff>151130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49530</xdr:rowOff>
    </xdr:from>
    <xdr:to>
      <xdr:col>69</xdr:col>
      <xdr:colOff>142875</xdr:colOff>
      <xdr:row>37</xdr:row>
      <xdr:rowOff>151130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135907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港湾会計における元金償還金が増となる一方、臨時財政対策債の減</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による経常一般財源の減により、昨年度より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であった。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全国平均、静岡県平均及び類似団体平均のいずれも下回っている。</a:t>
          </a: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大型投資事業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が予定されている中でのその他の普通建設事業の取捨選択などによる整理や縮小などにより投資的経費の削減を図り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引き続き、計画的な借り入れや新規地方債発行抑制、借入利率の見直しなどを図り、公債費負担の抑制に努める。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68218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4086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49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22498</xdr:rowOff>
    </xdr:from>
    <xdr:to>
      <xdr:col>19</xdr:col>
      <xdr:colOff>187325</xdr:colOff>
      <xdr:row>78</xdr:row>
      <xdr:rowOff>68218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3955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22498</xdr:rowOff>
    </xdr:from>
    <xdr:to>
      <xdr:col>15</xdr:col>
      <xdr:colOff>98425</xdr:colOff>
      <xdr:row>78</xdr:row>
      <xdr:rowOff>74749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39559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74749</xdr:rowOff>
    </xdr:from>
    <xdr:to>
      <xdr:col>11</xdr:col>
      <xdr:colOff>9525</xdr:colOff>
      <xdr:row>78</xdr:row>
      <xdr:rowOff>87812</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478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1288</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17418</xdr:rowOff>
    </xdr:from>
    <xdr:to>
      <xdr:col>20</xdr:col>
      <xdr:colOff>38100</xdr:colOff>
      <xdr:row>78</xdr:row>
      <xdr:rowOff>119018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143148</xdr:rowOff>
    </xdr:from>
    <xdr:to>
      <xdr:col>15</xdr:col>
      <xdr:colOff>149225</xdr:colOff>
      <xdr:row>78</xdr:row>
      <xdr:rowOff>73298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83475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23949</xdr:rowOff>
    </xdr:from>
    <xdr:to>
      <xdr:col>11</xdr:col>
      <xdr:colOff>60325</xdr:colOff>
      <xdr:row>78</xdr:row>
      <xdr:rowOff>125549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135726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16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地方交付税などの増による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経常一般財源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が増となるものの、扶助費や物件費が大きく増となったことにより、昨年度より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ポイントの増であった。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全国平均、静岡県平均及び類似団体平均のいずれも上回っている。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今後も各費目経費について見直しなどを推進し、適正な管理を図り、歳出の抑制に努める。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18414</xdr:rowOff>
    </xdr:from>
    <xdr:to>
      <xdr:col>82</xdr:col>
      <xdr:colOff>107950</xdr:colOff>
      <xdr:row>76</xdr:row>
      <xdr:rowOff>121286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48614"/>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75565</xdr:rowOff>
    </xdr:from>
    <xdr:to>
      <xdr:col>78</xdr:col>
      <xdr:colOff>69850</xdr:colOff>
      <xdr:row>76</xdr:row>
      <xdr:rowOff>18414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34315"/>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75565</xdr:rowOff>
    </xdr:from>
    <xdr:to>
      <xdr:col>73</xdr:col>
      <xdr:colOff>180975</xdr:colOff>
      <xdr:row>76</xdr:row>
      <xdr:rowOff>69850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93431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115570</xdr:rowOff>
    </xdr:from>
    <xdr:to>
      <xdr:col>69</xdr:col>
      <xdr:colOff>92075</xdr:colOff>
      <xdr:row>76</xdr:row>
      <xdr:rowOff>69850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80287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53991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70486</xdr:rowOff>
    </xdr:from>
    <xdr:to>
      <xdr:col>82</xdr:col>
      <xdr:colOff>158750</xdr:colOff>
      <xdr:row>77</xdr:row>
      <xdr:rowOff>636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42563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7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139065</xdr:rowOff>
    </xdr:from>
    <xdr:to>
      <xdr:col>78</xdr:col>
      <xdr:colOff>120650</xdr:colOff>
      <xdr:row>76</xdr:row>
      <xdr:rowOff>69214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53991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84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24765</xdr:rowOff>
    </xdr:from>
    <xdr:to>
      <xdr:col>74</xdr:col>
      <xdr:colOff>31750</xdr:colOff>
      <xdr:row>75</xdr:row>
      <xdr:rowOff>126365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111141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19050</xdr:rowOff>
    </xdr:from>
    <xdr:to>
      <xdr:col>69</xdr:col>
      <xdr:colOff>142875</xdr:colOff>
      <xdr:row>76</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64770</xdr:rowOff>
    </xdr:from>
    <xdr:to>
      <xdr:col>65</xdr:col>
      <xdr:colOff>53975</xdr:colOff>
      <xdr:row>74</xdr:row>
      <xdr:rowOff>166370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5097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96124</xdr:rowOff>
    </xdr:from>
    <xdr:to>
      <xdr:col>29</xdr:col>
      <xdr:colOff>127000</xdr:colOff>
      <xdr:row>16</xdr:row>
      <xdr:rowOff>150051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886949"/>
          <a:ext cx="647700" cy="53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96124</xdr:rowOff>
    </xdr:from>
    <xdr:to>
      <xdr:col>26</xdr:col>
      <xdr:colOff>50800</xdr:colOff>
      <xdr:row>16</xdr:row>
      <xdr:rowOff>163081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86949"/>
          <a:ext cx="698500" cy="66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163081</xdr:rowOff>
    </xdr:from>
    <xdr:to>
      <xdr:col>22</xdr:col>
      <xdr:colOff>114300</xdr:colOff>
      <xdr:row>18</xdr:row>
      <xdr:rowOff>170396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53906"/>
          <a:ext cx="698500" cy="350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170396</xdr:rowOff>
    </xdr:from>
    <xdr:to>
      <xdr:col>18</xdr:col>
      <xdr:colOff>177800</xdr:colOff>
      <xdr:row>19</xdr:row>
      <xdr:rowOff>70864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04121"/>
          <a:ext cx="698500" cy="71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32239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99251</xdr:rowOff>
    </xdr:from>
    <xdr:to>
      <xdr:col>29</xdr:col>
      <xdr:colOff>177800</xdr:colOff>
      <xdr:row>17</xdr:row>
      <xdr:rowOff>29401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90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115778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3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45324</xdr:rowOff>
    </xdr:from>
    <xdr:to>
      <xdr:col>26</xdr:col>
      <xdr:colOff>101600</xdr:colOff>
      <xdr:row>16</xdr:row>
      <xdr:rowOff>146924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36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157101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05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112281</xdr:rowOff>
    </xdr:from>
    <xdr:to>
      <xdr:col>22</xdr:col>
      <xdr:colOff>165100</xdr:colOff>
      <xdr:row>17</xdr:row>
      <xdr:rowOff>42431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03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52608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7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119596</xdr:rowOff>
    </xdr:from>
    <xdr:to>
      <xdr:col>19</xdr:col>
      <xdr:colOff>38100</xdr:colOff>
      <xdr:row>19</xdr:row>
      <xdr:rowOff>49746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53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34523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3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20064</xdr:rowOff>
    </xdr:from>
    <xdr:to>
      <xdr:col>15</xdr:col>
      <xdr:colOff>101600</xdr:colOff>
      <xdr:row>19</xdr:row>
      <xdr:rowOff>121664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25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106441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1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317287</xdr:rowOff>
    </xdr:from>
    <xdr:to>
      <xdr:col>29</xdr:col>
      <xdr:colOff>127000</xdr:colOff>
      <xdr:row>35</xdr:row>
      <xdr:rowOff>341016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927637"/>
          <a:ext cx="647700" cy="2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302064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335026</xdr:rowOff>
    </xdr:from>
    <xdr:to>
      <xdr:col>26</xdr:col>
      <xdr:colOff>50800</xdr:colOff>
      <xdr:row>35</xdr:row>
      <xdr:rowOff>341016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945376"/>
          <a:ext cx="698500" cy="5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327802</xdr:rowOff>
    </xdr:from>
    <xdr:to>
      <xdr:col>22</xdr:col>
      <xdr:colOff>114300</xdr:colOff>
      <xdr:row>35</xdr:row>
      <xdr:rowOff>335026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938152"/>
          <a:ext cx="698500" cy="7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327802</xdr:rowOff>
    </xdr:from>
    <xdr:to>
      <xdr:col>18</xdr:col>
      <xdr:colOff>177800</xdr:colOff>
      <xdr:row>36</xdr:row>
      <xdr:rowOff>11694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38152"/>
          <a:ext cx="698500" cy="26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266487</xdr:rowOff>
    </xdr:from>
    <xdr:to>
      <xdr:col>29</xdr:col>
      <xdr:colOff>177800</xdr:colOff>
      <xdr:row>36</xdr:row>
      <xdr:rowOff>25187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76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111564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2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290216</xdr:rowOff>
    </xdr:from>
    <xdr:to>
      <xdr:col>26</xdr:col>
      <xdr:colOff>101600</xdr:colOff>
      <xdr:row>36</xdr:row>
      <xdr:rowOff>48916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0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59093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69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284226</xdr:rowOff>
    </xdr:from>
    <xdr:to>
      <xdr:col>22</xdr:col>
      <xdr:colOff>165100</xdr:colOff>
      <xdr:row>36</xdr:row>
      <xdr:rowOff>42926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94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53103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277002</xdr:rowOff>
    </xdr:from>
    <xdr:to>
      <xdr:col>19</xdr:col>
      <xdr:colOff>38100</xdr:colOff>
      <xdr:row>36</xdr:row>
      <xdr:rowOff>35702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87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45879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5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303794</xdr:rowOff>
    </xdr:from>
    <xdr:to>
      <xdr:col>15</xdr:col>
      <xdr:colOff>101600</xdr:colOff>
      <xdr:row>36</xdr:row>
      <xdr:rowOff>62494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14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72671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8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136,343
130,934
70.30
67,080,545
63,226,374
3,383,641
28,967,623
51,490,541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151907</xdr:rowOff>
    </xdr:from>
    <xdr:to>
      <xdr:col>24</xdr:col>
      <xdr:colOff>62865</xdr:colOff>
      <xdr:row>37</xdr:row>
      <xdr:rowOff>80927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466857"/>
          <a:ext cx="1270" cy="957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84754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42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80927</xdr:rowOff>
    </xdr:from>
    <xdr:to>
      <xdr:col>24</xdr:col>
      <xdr:colOff>152400</xdr:colOff>
      <xdr:row>37</xdr:row>
      <xdr:rowOff>80927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4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98584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2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151907</xdr:rowOff>
    </xdr:from>
    <xdr:to>
      <xdr:col>24</xdr:col>
      <xdr:colOff>152400</xdr:colOff>
      <xdr:row>31</xdr:row>
      <xdr:rowOff>151907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46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160045</xdr:rowOff>
    </xdr:from>
    <xdr:to>
      <xdr:col>24</xdr:col>
      <xdr:colOff>63500</xdr:colOff>
      <xdr:row>37</xdr:row>
      <xdr:rowOff>13398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332245"/>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18714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48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167287</xdr:rowOff>
    </xdr:from>
    <xdr:to>
      <xdr:col>24</xdr:col>
      <xdr:colOff>114300</xdr:colOff>
      <xdr:row>35</xdr:row>
      <xdr:rowOff>97437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9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160045</xdr:rowOff>
    </xdr:from>
    <xdr:to>
      <xdr:col>19</xdr:col>
      <xdr:colOff>177800</xdr:colOff>
      <xdr:row>37</xdr:row>
      <xdr:rowOff>25126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32245"/>
          <a:ext cx="889000" cy="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3244</xdr:rowOff>
    </xdr:from>
    <xdr:to>
      <xdr:col>20</xdr:col>
      <xdr:colOff>38100</xdr:colOff>
      <xdr:row>35</xdr:row>
      <xdr:rowOff>104844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0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121371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77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25126</xdr:rowOff>
    </xdr:from>
    <xdr:to>
      <xdr:col>15</xdr:col>
      <xdr:colOff>50800</xdr:colOff>
      <xdr:row>37</xdr:row>
      <xdr:rowOff>47277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68776"/>
          <a:ext cx="8890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3609</xdr:rowOff>
    </xdr:from>
    <xdr:to>
      <xdr:col>15</xdr:col>
      <xdr:colOff>101600</xdr:colOff>
      <xdr:row>35</xdr:row>
      <xdr:rowOff>105209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121736</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77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47277</xdr:rowOff>
    </xdr:from>
    <xdr:to>
      <xdr:col>10</xdr:col>
      <xdr:colOff>114300</xdr:colOff>
      <xdr:row>38</xdr:row>
      <xdr:rowOff>112999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90927"/>
          <a:ext cx="889000" cy="23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69583</xdr:rowOff>
    </xdr:from>
    <xdr:to>
      <xdr:col>10</xdr:col>
      <xdr:colOff>165100</xdr:colOff>
      <xdr:row>35</xdr:row>
      <xdr:rowOff>171183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7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16260</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50655</xdr:rowOff>
    </xdr:from>
    <xdr:to>
      <xdr:col>6</xdr:col>
      <xdr:colOff>38100</xdr:colOff>
      <xdr:row>36</xdr:row>
      <xdr:rowOff>152255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168782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134048</xdr:rowOff>
    </xdr:from>
    <xdr:to>
      <xdr:col>24</xdr:col>
      <xdr:colOff>114300</xdr:colOff>
      <xdr:row>37</xdr:row>
      <xdr:rowOff>64198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0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48975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109245</xdr:rowOff>
    </xdr:from>
    <xdr:to>
      <xdr:col>20</xdr:col>
      <xdr:colOff>38100</xdr:colOff>
      <xdr:row>37</xdr:row>
      <xdr:rowOff>39395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30522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7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145776</xdr:rowOff>
    </xdr:from>
    <xdr:to>
      <xdr:col>15</xdr:col>
      <xdr:colOff>101600</xdr:colOff>
      <xdr:row>37</xdr:row>
      <xdr:rowOff>75926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67053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1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167927</xdr:rowOff>
    </xdr:from>
    <xdr:to>
      <xdr:col>10</xdr:col>
      <xdr:colOff>165100</xdr:colOff>
      <xdr:row>37</xdr:row>
      <xdr:rowOff>98077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4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3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62199</xdr:rowOff>
    </xdr:from>
    <xdr:to>
      <xdr:col>6</xdr:col>
      <xdr:colOff>38100</xdr:colOff>
      <xdr:row>38</xdr:row>
      <xdr:rowOff>163799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7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154926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129707</xdr:rowOff>
    </xdr:from>
    <xdr:to>
      <xdr:col>24</xdr:col>
      <xdr:colOff>63500</xdr:colOff>
      <xdr:row>51</xdr:row>
      <xdr:rowOff>41990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530757"/>
          <a:ext cx="838200" cy="2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41990</xdr:rowOff>
    </xdr:from>
    <xdr:to>
      <xdr:col>19</xdr:col>
      <xdr:colOff>177800</xdr:colOff>
      <xdr:row>52</xdr:row>
      <xdr:rowOff>35883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785940"/>
          <a:ext cx="889000" cy="16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35883</xdr:rowOff>
    </xdr:from>
    <xdr:to>
      <xdr:col>15</xdr:col>
      <xdr:colOff>50800</xdr:colOff>
      <xdr:row>54</xdr:row>
      <xdr:rowOff>93001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951283"/>
          <a:ext cx="889000" cy="40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93001</xdr:rowOff>
    </xdr:from>
    <xdr:to>
      <xdr:col>10</xdr:col>
      <xdr:colOff>114300</xdr:colOff>
      <xdr:row>55</xdr:row>
      <xdr:rowOff>81473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51301"/>
          <a:ext cx="889000" cy="15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78907</xdr:rowOff>
    </xdr:from>
    <xdr:to>
      <xdr:col>24</xdr:col>
      <xdr:colOff>114300</xdr:colOff>
      <xdr:row>50</xdr:row>
      <xdr:rowOff>9057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4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31934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43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162640</xdr:rowOff>
    </xdr:from>
    <xdr:to>
      <xdr:col>20</xdr:col>
      <xdr:colOff>38100</xdr:colOff>
      <xdr:row>51</xdr:row>
      <xdr:rowOff>92790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7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109317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51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156533</xdr:rowOff>
    </xdr:from>
    <xdr:to>
      <xdr:col>15</xdr:col>
      <xdr:colOff>101600</xdr:colOff>
      <xdr:row>52</xdr:row>
      <xdr:rowOff>86683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90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103210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67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42201</xdr:rowOff>
    </xdr:from>
    <xdr:to>
      <xdr:col>10</xdr:col>
      <xdr:colOff>165100</xdr:colOff>
      <xdr:row>54</xdr:row>
      <xdr:rowOff>143801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0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160328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30673</xdr:rowOff>
    </xdr:from>
    <xdr:to>
      <xdr:col>6</xdr:col>
      <xdr:colOff>38100</xdr:colOff>
      <xdr:row>55</xdr:row>
      <xdr:rowOff>132273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148800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3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26035</xdr:rowOff>
    </xdr:from>
    <xdr:to>
      <xdr:col>24</xdr:col>
      <xdr:colOff>63500</xdr:colOff>
      <xdr:row>75</xdr:row>
      <xdr:rowOff>65659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84785"/>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64262</xdr:rowOff>
    </xdr:from>
    <xdr:to>
      <xdr:col>19</xdr:col>
      <xdr:colOff>177800</xdr:colOff>
      <xdr:row>75</xdr:row>
      <xdr:rowOff>65659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23012"/>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64262</xdr:rowOff>
    </xdr:from>
    <xdr:to>
      <xdr:col>15</xdr:col>
      <xdr:colOff>50800</xdr:colOff>
      <xdr:row>75</xdr:row>
      <xdr:rowOff>82296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23012"/>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103124</xdr:rowOff>
    </xdr:from>
    <xdr:to>
      <xdr:col>10</xdr:col>
      <xdr:colOff>114300</xdr:colOff>
      <xdr:row>75</xdr:row>
      <xdr:rowOff>82296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790424"/>
          <a:ext cx="889000" cy="15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77740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146685</xdr:rowOff>
    </xdr:from>
    <xdr:to>
      <xdr:col>24</xdr:col>
      <xdr:colOff>114300</xdr:colOff>
      <xdr:row>75</xdr:row>
      <xdr:rowOff>76835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169562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8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14859</xdr:rowOff>
    </xdr:from>
    <xdr:to>
      <xdr:col>20</xdr:col>
      <xdr:colOff>38100</xdr:colOff>
      <xdr:row>75</xdr:row>
      <xdr:rowOff>116459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132986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4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13462</xdr:rowOff>
    </xdr:from>
    <xdr:to>
      <xdr:col>15</xdr:col>
      <xdr:colOff>101600</xdr:colOff>
      <xdr:row>75</xdr:row>
      <xdr:rowOff>115062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131589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4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31496</xdr:rowOff>
    </xdr:from>
    <xdr:to>
      <xdr:col>10</xdr:col>
      <xdr:colOff>165100</xdr:colOff>
      <xdr:row>75</xdr:row>
      <xdr:rowOff>133096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149623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66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52324</xdr:rowOff>
    </xdr:from>
    <xdr:to>
      <xdr:col>6</xdr:col>
      <xdr:colOff>38100</xdr:colOff>
      <xdr:row>74</xdr:row>
      <xdr:rowOff>153924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73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170451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51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49231</xdr:rowOff>
    </xdr:from>
    <xdr:to>
      <xdr:col>24</xdr:col>
      <xdr:colOff>62865</xdr:colOff>
      <xdr:row>96</xdr:row>
      <xdr:rowOff>2121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51181"/>
          <a:ext cx="1270" cy="81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4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2121</xdr:rowOff>
    </xdr:from>
    <xdr:to>
      <xdr:col>24</xdr:col>
      <xdr:colOff>152400</xdr:colOff>
      <xdr:row>96</xdr:row>
      <xdr:rowOff>2121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461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167358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49231</xdr:rowOff>
    </xdr:from>
    <xdr:to>
      <xdr:col>24</xdr:col>
      <xdr:colOff>152400</xdr:colOff>
      <xdr:row>91</xdr:row>
      <xdr:rowOff>49231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5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2121</xdr:rowOff>
    </xdr:from>
    <xdr:to>
      <xdr:col>24</xdr:col>
      <xdr:colOff>63500</xdr:colOff>
      <xdr:row>96</xdr:row>
      <xdr:rowOff>125488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61321"/>
          <a:ext cx="838200" cy="1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114177</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887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91300</xdr:rowOff>
    </xdr:from>
    <xdr:to>
      <xdr:col>24</xdr:col>
      <xdr:colOff>114300</xdr:colOff>
      <xdr:row>94</xdr:row>
      <xdr:rowOff>21450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45402</xdr:rowOff>
    </xdr:from>
    <xdr:to>
      <xdr:col>19</xdr:col>
      <xdr:colOff>177800</xdr:colOff>
      <xdr:row>96</xdr:row>
      <xdr:rowOff>125488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33152"/>
          <a:ext cx="889000" cy="25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80804</xdr:rowOff>
    </xdr:from>
    <xdr:to>
      <xdr:col>20</xdr:col>
      <xdr:colOff>38100</xdr:colOff>
      <xdr:row>95</xdr:row>
      <xdr:rowOff>10954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27481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45402</xdr:rowOff>
    </xdr:from>
    <xdr:to>
      <xdr:col>15</xdr:col>
      <xdr:colOff>50800</xdr:colOff>
      <xdr:row>97</xdr:row>
      <xdr:rowOff>120707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33152"/>
          <a:ext cx="889000" cy="4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20016</xdr:rowOff>
    </xdr:from>
    <xdr:to>
      <xdr:col>15</xdr:col>
      <xdr:colOff>101600</xdr:colOff>
      <xdr:row>93</xdr:row>
      <xdr:rowOff>121616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596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138143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574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120707</xdr:rowOff>
    </xdr:from>
    <xdr:to>
      <xdr:col>10</xdr:col>
      <xdr:colOff>114300</xdr:colOff>
      <xdr:row>98</xdr:row>
      <xdr:rowOff>45859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51357"/>
          <a:ext cx="889000" cy="9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126428</xdr:rowOff>
    </xdr:from>
    <xdr:to>
      <xdr:col>10</xdr:col>
      <xdr:colOff>165100</xdr:colOff>
      <xdr:row>96</xdr:row>
      <xdr:rowOff>56578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1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73105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27997</xdr:rowOff>
    </xdr:from>
    <xdr:to>
      <xdr:col>6</xdr:col>
      <xdr:colOff>38100</xdr:colOff>
      <xdr:row>96</xdr:row>
      <xdr:rowOff>129597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146124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122771</xdr:rowOff>
    </xdr:from>
    <xdr:to>
      <xdr:col>24</xdr:col>
      <xdr:colOff>114300</xdr:colOff>
      <xdr:row>96</xdr:row>
      <xdr:rowOff>52921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37698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74688</xdr:rowOff>
    </xdr:from>
    <xdr:to>
      <xdr:col>20</xdr:col>
      <xdr:colOff>38100</xdr:colOff>
      <xdr:row>97</xdr:row>
      <xdr:rowOff>4838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167415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2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166052</xdr:rowOff>
    </xdr:from>
    <xdr:to>
      <xdr:col>15</xdr:col>
      <xdr:colOff>101600</xdr:colOff>
      <xdr:row>95</xdr:row>
      <xdr:rowOff>96202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87329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69907</xdr:rowOff>
    </xdr:from>
    <xdr:to>
      <xdr:col>10</xdr:col>
      <xdr:colOff>165100</xdr:colOff>
      <xdr:row>98</xdr:row>
      <xdr:rowOff>57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162634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166509</xdr:rowOff>
    </xdr:from>
    <xdr:to>
      <xdr:col>6</xdr:col>
      <xdr:colOff>38100</xdr:colOff>
      <xdr:row>98</xdr:row>
      <xdr:rowOff>96659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87786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8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157121</xdr:rowOff>
    </xdr:from>
    <xdr:to>
      <xdr:col>54</xdr:col>
      <xdr:colOff>189865</xdr:colOff>
      <xdr:row>38</xdr:row>
      <xdr:rowOff>121421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14971"/>
          <a:ext cx="1270" cy="8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125248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4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121421</xdr:rowOff>
    </xdr:from>
    <xdr:to>
      <xdr:col>55</xdr:col>
      <xdr:colOff>88900</xdr:colOff>
      <xdr:row>38</xdr:row>
      <xdr:rowOff>121421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3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103798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9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157121</xdr:rowOff>
    </xdr:from>
    <xdr:to>
      <xdr:col>55</xdr:col>
      <xdr:colOff>88900</xdr:colOff>
      <xdr:row>33</xdr:row>
      <xdr:rowOff>157121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1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151368</xdr:rowOff>
    </xdr:from>
    <xdr:to>
      <xdr:col>55</xdr:col>
      <xdr:colOff>0</xdr:colOff>
      <xdr:row>36</xdr:row>
      <xdr:rowOff>86427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52118"/>
          <a:ext cx="838200" cy="10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83072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5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104645</xdr:rowOff>
    </xdr:from>
    <xdr:to>
      <xdr:col>55</xdr:col>
      <xdr:colOff>50800</xdr:colOff>
      <xdr:row>37</xdr:row>
      <xdr:rowOff>34795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7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86427</xdr:rowOff>
    </xdr:from>
    <xdr:to>
      <xdr:col>50</xdr:col>
      <xdr:colOff>114300</xdr:colOff>
      <xdr:row>36</xdr:row>
      <xdr:rowOff>133623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58627"/>
          <a:ext cx="889000" cy="4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93644</xdr:rowOff>
    </xdr:from>
    <xdr:to>
      <xdr:col>50</xdr:col>
      <xdr:colOff>165100</xdr:colOff>
      <xdr:row>37</xdr:row>
      <xdr:rowOff>23794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6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14921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5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158398</xdr:rowOff>
    </xdr:from>
    <xdr:to>
      <xdr:col>45</xdr:col>
      <xdr:colOff>177800</xdr:colOff>
      <xdr:row>36</xdr:row>
      <xdr:rowOff>133623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01898"/>
          <a:ext cx="889000" cy="100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110274</xdr:rowOff>
    </xdr:from>
    <xdr:to>
      <xdr:col>46</xdr:col>
      <xdr:colOff>38100</xdr:colOff>
      <xdr:row>37</xdr:row>
      <xdr:rowOff>40424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31551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158398</xdr:rowOff>
    </xdr:from>
    <xdr:to>
      <xdr:col>41</xdr:col>
      <xdr:colOff>50800</xdr:colOff>
      <xdr:row>36</xdr:row>
      <xdr:rowOff>104610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01898"/>
          <a:ext cx="889000" cy="97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26340</xdr:rowOff>
    </xdr:from>
    <xdr:to>
      <xdr:col>41</xdr:col>
      <xdr:colOff>101600</xdr:colOff>
      <xdr:row>31</xdr:row>
      <xdr:rowOff>127940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119067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43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45085</xdr:rowOff>
    </xdr:from>
    <xdr:to>
      <xdr:col>36</xdr:col>
      <xdr:colOff>165100</xdr:colOff>
      <xdr:row>37</xdr:row>
      <xdr:rowOff>146685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137812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100568</xdr:rowOff>
    </xdr:from>
    <xdr:to>
      <xdr:col>55</xdr:col>
      <xdr:colOff>50800</xdr:colOff>
      <xdr:row>36</xdr:row>
      <xdr:rowOff>30718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123445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5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35627</xdr:rowOff>
    </xdr:from>
    <xdr:to>
      <xdr:col>50</xdr:col>
      <xdr:colOff>165100</xdr:colOff>
      <xdr:row>36</xdr:row>
      <xdr:rowOff>137227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0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8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82823</xdr:rowOff>
    </xdr:from>
    <xdr:to>
      <xdr:col>46</xdr:col>
      <xdr:colOff>38100</xdr:colOff>
      <xdr:row>37</xdr:row>
      <xdr:rowOff>12973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29500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107598</xdr:rowOff>
    </xdr:from>
    <xdr:to>
      <xdr:col>41</xdr:col>
      <xdr:colOff>101600</xdr:colOff>
      <xdr:row>31</xdr:row>
      <xdr:rowOff>37748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5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54275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2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53810</xdr:rowOff>
    </xdr:from>
    <xdr:to>
      <xdr:col>36</xdr:col>
      <xdr:colOff>165100</xdr:colOff>
      <xdr:row>36</xdr:row>
      <xdr:rowOff>155410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487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23864</xdr:rowOff>
    </xdr:from>
    <xdr:to>
      <xdr:col>55</xdr:col>
      <xdr:colOff>0</xdr:colOff>
      <xdr:row>56</xdr:row>
      <xdr:rowOff>142926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625064"/>
          <a:ext cx="838200" cy="1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18936</xdr:rowOff>
    </xdr:from>
    <xdr:to>
      <xdr:col>50</xdr:col>
      <xdr:colOff>114300</xdr:colOff>
      <xdr:row>56</xdr:row>
      <xdr:rowOff>23864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277236"/>
          <a:ext cx="889000" cy="3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18936</xdr:rowOff>
    </xdr:from>
    <xdr:to>
      <xdr:col>45</xdr:col>
      <xdr:colOff>177800</xdr:colOff>
      <xdr:row>54</xdr:row>
      <xdr:rowOff>96418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277236"/>
          <a:ext cx="889000" cy="7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147121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96418</xdr:rowOff>
    </xdr:from>
    <xdr:to>
      <xdr:col>41</xdr:col>
      <xdr:colOff>50800</xdr:colOff>
      <xdr:row>55</xdr:row>
      <xdr:rowOff>48984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354718"/>
          <a:ext cx="889000" cy="1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92126</xdr:rowOff>
    </xdr:from>
    <xdr:to>
      <xdr:col>55</xdr:col>
      <xdr:colOff>50800</xdr:colOff>
      <xdr:row>57</xdr:row>
      <xdr:rowOff>22276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9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70553</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144514</xdr:rowOff>
    </xdr:from>
    <xdr:to>
      <xdr:col>50</xdr:col>
      <xdr:colOff>165100</xdr:colOff>
      <xdr:row>56</xdr:row>
      <xdr:rowOff>74664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65791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6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139586</xdr:rowOff>
    </xdr:from>
    <xdr:to>
      <xdr:col>46</xdr:col>
      <xdr:colOff>38100</xdr:colOff>
      <xdr:row>54</xdr:row>
      <xdr:rowOff>69736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22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86263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00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45618</xdr:rowOff>
    </xdr:from>
    <xdr:to>
      <xdr:col>41</xdr:col>
      <xdr:colOff>101600</xdr:colOff>
      <xdr:row>54</xdr:row>
      <xdr:rowOff>147218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163745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0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169634</xdr:rowOff>
    </xdr:from>
    <xdr:to>
      <xdr:col>36</xdr:col>
      <xdr:colOff>165100</xdr:colOff>
      <xdr:row>55</xdr:row>
      <xdr:rowOff>99784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90911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2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125641</xdr:rowOff>
    </xdr:from>
    <xdr:to>
      <xdr:col>55</xdr:col>
      <xdr:colOff>0</xdr:colOff>
      <xdr:row>77</xdr:row>
      <xdr:rowOff>37950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984391"/>
          <a:ext cx="838200" cy="25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69794</xdr:rowOff>
    </xdr:from>
    <xdr:to>
      <xdr:col>50</xdr:col>
      <xdr:colOff>114300</xdr:colOff>
      <xdr:row>75</xdr:row>
      <xdr:rowOff>125641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242744"/>
          <a:ext cx="889000" cy="74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69794</xdr:rowOff>
    </xdr:from>
    <xdr:to>
      <xdr:col>45</xdr:col>
      <xdr:colOff>177800</xdr:colOff>
      <xdr:row>72</xdr:row>
      <xdr:rowOff>47254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242744"/>
          <a:ext cx="889000" cy="14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47254</xdr:rowOff>
    </xdr:from>
    <xdr:to>
      <xdr:col>41</xdr:col>
      <xdr:colOff>50800</xdr:colOff>
      <xdr:row>74</xdr:row>
      <xdr:rowOff>34270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391654"/>
          <a:ext cx="889000" cy="32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163957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141964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0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158600</xdr:rowOff>
    </xdr:from>
    <xdr:to>
      <xdr:col>55</xdr:col>
      <xdr:colOff>50800</xdr:colOff>
      <xdr:row>77</xdr:row>
      <xdr:rowOff>88750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18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10027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4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74841</xdr:rowOff>
    </xdr:from>
    <xdr:to>
      <xdr:col>50</xdr:col>
      <xdr:colOff>165100</xdr:colOff>
      <xdr:row>76</xdr:row>
      <xdr:rowOff>4992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933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21518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18994</xdr:rowOff>
    </xdr:from>
    <xdr:to>
      <xdr:col>46</xdr:col>
      <xdr:colOff>38100</xdr:colOff>
      <xdr:row>71</xdr:row>
      <xdr:rowOff>120594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1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137121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19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167904</xdr:rowOff>
    </xdr:from>
    <xdr:to>
      <xdr:col>41</xdr:col>
      <xdr:colOff>101600</xdr:colOff>
      <xdr:row>72</xdr:row>
      <xdr:rowOff>98054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3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114581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1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154920</xdr:rowOff>
    </xdr:from>
    <xdr:to>
      <xdr:col>36</xdr:col>
      <xdr:colOff>165100</xdr:colOff>
      <xdr:row>74</xdr:row>
      <xdr:rowOff>85070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6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101597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44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119926</xdr:rowOff>
    </xdr:from>
    <xdr:to>
      <xdr:col>55</xdr:col>
      <xdr:colOff>0</xdr:colOff>
      <xdr:row>97</xdr:row>
      <xdr:rowOff>133814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50576"/>
          <a:ext cx="838200" cy="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133814</xdr:rowOff>
    </xdr:from>
    <xdr:to>
      <xdr:col>50</xdr:col>
      <xdr:colOff>114300</xdr:colOff>
      <xdr:row>98</xdr:row>
      <xdr:rowOff>65100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64464"/>
          <a:ext cx="889000" cy="10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65100</xdr:rowOff>
    </xdr:from>
    <xdr:to>
      <xdr:col>45</xdr:col>
      <xdr:colOff>177800</xdr:colOff>
      <xdr:row>98</xdr:row>
      <xdr:rowOff>92666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67200"/>
          <a:ext cx="889000" cy="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87846</xdr:rowOff>
    </xdr:from>
    <xdr:to>
      <xdr:col>41</xdr:col>
      <xdr:colOff>50800</xdr:colOff>
      <xdr:row>98</xdr:row>
      <xdr:rowOff>92666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889946"/>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69126</xdr:rowOff>
    </xdr:from>
    <xdr:to>
      <xdr:col>55</xdr:col>
      <xdr:colOff>50800</xdr:colOff>
      <xdr:row>97</xdr:row>
      <xdr:rowOff>170726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47553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83014</xdr:rowOff>
    </xdr:from>
    <xdr:to>
      <xdr:col>50</xdr:col>
      <xdr:colOff>165100</xdr:colOff>
      <xdr:row>98</xdr:row>
      <xdr:rowOff>13164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4291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14300</xdr:rowOff>
    </xdr:from>
    <xdr:to>
      <xdr:col>46</xdr:col>
      <xdr:colOff>38100</xdr:colOff>
      <xdr:row>98</xdr:row>
      <xdr:rowOff>115900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107027</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69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41866</xdr:rowOff>
    </xdr:from>
    <xdr:to>
      <xdr:col>41</xdr:col>
      <xdr:colOff>101600</xdr:colOff>
      <xdr:row>98</xdr:row>
      <xdr:rowOff>143466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4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134593</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693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37046</xdr:rowOff>
    </xdr:from>
    <xdr:to>
      <xdr:col>36</xdr:col>
      <xdr:colOff>165100</xdr:colOff>
      <xdr:row>98</xdr:row>
      <xdr:rowOff>138646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3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129773</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693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24447</xdr:rowOff>
    </xdr:from>
    <xdr:to>
      <xdr:col>85</xdr:col>
      <xdr:colOff>127000</xdr:colOff>
      <xdr:row>39</xdr:row>
      <xdr:rowOff>34354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10997"/>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24447</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710997"/>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94552</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09652"/>
          <a:ext cx="889000" cy="12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94552</xdr:rowOff>
    </xdr:from>
    <xdr:to>
      <xdr:col>71</xdr:col>
      <xdr:colOff>177800</xdr:colOff>
      <xdr:row>38</xdr:row>
      <xdr:rowOff>120841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09652"/>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155004</xdr:rowOff>
    </xdr:from>
    <xdr:to>
      <xdr:col>85</xdr:col>
      <xdr:colOff>177800</xdr:colOff>
      <xdr:row>39</xdr:row>
      <xdr:rowOff>85154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69931</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85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145097</xdr:rowOff>
    </xdr:from>
    <xdr:to>
      <xdr:col>81</xdr:col>
      <xdr:colOff>101600</xdr:colOff>
      <xdr:row>39</xdr:row>
      <xdr:rowOff>75247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66374</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75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43752</xdr:rowOff>
    </xdr:from>
    <xdr:to>
      <xdr:col>72</xdr:col>
      <xdr:colOff>38100</xdr:colOff>
      <xdr:row>38</xdr:row>
      <xdr:rowOff>145352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136479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5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70041</xdr:rowOff>
    </xdr:from>
    <xdr:to>
      <xdr:col>67</xdr:col>
      <xdr:colOff>101600</xdr:colOff>
      <xdr:row>39</xdr:row>
      <xdr:rowOff>191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162768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7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119964</xdr:rowOff>
    </xdr:from>
    <xdr:to>
      <xdr:col>85</xdr:col>
      <xdr:colOff>127000</xdr:colOff>
      <xdr:row>75</xdr:row>
      <xdr:rowOff>124593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978714"/>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119964</xdr:rowOff>
    </xdr:from>
    <xdr:to>
      <xdr:col>81</xdr:col>
      <xdr:colOff>50800</xdr:colOff>
      <xdr:row>75</xdr:row>
      <xdr:rowOff>132423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78714"/>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132423</xdr:rowOff>
    </xdr:from>
    <xdr:to>
      <xdr:col>76</xdr:col>
      <xdr:colOff>114300</xdr:colOff>
      <xdr:row>75</xdr:row>
      <xdr:rowOff>141567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9117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141167</xdr:rowOff>
    </xdr:from>
    <xdr:to>
      <xdr:col>71</xdr:col>
      <xdr:colOff>177800</xdr:colOff>
      <xdr:row>75</xdr:row>
      <xdr:rowOff>141567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999917"/>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73793</xdr:rowOff>
    </xdr:from>
    <xdr:to>
      <xdr:col>85</xdr:col>
      <xdr:colOff>177800</xdr:colOff>
      <xdr:row>76</xdr:row>
      <xdr:rowOff>3944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325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52220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69164</xdr:rowOff>
    </xdr:from>
    <xdr:to>
      <xdr:col>81</xdr:col>
      <xdr:colOff>101600</xdr:colOff>
      <xdr:row>75</xdr:row>
      <xdr:rowOff>170765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27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161892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02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81623</xdr:rowOff>
    </xdr:from>
    <xdr:to>
      <xdr:col>76</xdr:col>
      <xdr:colOff>165100</xdr:colOff>
      <xdr:row>76</xdr:row>
      <xdr:rowOff>11773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2900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0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90767</xdr:rowOff>
    </xdr:from>
    <xdr:to>
      <xdr:col>72</xdr:col>
      <xdr:colOff>38100</xdr:colOff>
      <xdr:row>76</xdr:row>
      <xdr:rowOff>20917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12044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0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90367</xdr:rowOff>
    </xdr:from>
    <xdr:to>
      <xdr:col>67</xdr:col>
      <xdr:colOff>101600</xdr:colOff>
      <xdr:row>76</xdr:row>
      <xdr:rowOff>20517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11644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0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52451</xdr:rowOff>
    </xdr:from>
    <xdr:to>
      <xdr:col>85</xdr:col>
      <xdr:colOff>127000</xdr:colOff>
      <xdr:row>95</xdr:row>
      <xdr:rowOff>7931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168751"/>
          <a:ext cx="838200" cy="1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7931</xdr:rowOff>
    </xdr:from>
    <xdr:to>
      <xdr:col>81</xdr:col>
      <xdr:colOff>50800</xdr:colOff>
      <xdr:row>95</xdr:row>
      <xdr:rowOff>71653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295681"/>
          <a:ext cx="889000" cy="6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71653</xdr:rowOff>
    </xdr:from>
    <xdr:to>
      <xdr:col>76</xdr:col>
      <xdr:colOff>114300</xdr:colOff>
      <xdr:row>96</xdr:row>
      <xdr:rowOff>30811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359403"/>
          <a:ext cx="889000" cy="13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30811</xdr:rowOff>
    </xdr:from>
    <xdr:to>
      <xdr:col>71</xdr:col>
      <xdr:colOff>177800</xdr:colOff>
      <xdr:row>97</xdr:row>
      <xdr:rowOff>13379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490011"/>
          <a:ext cx="889000" cy="1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1651</xdr:rowOff>
    </xdr:from>
    <xdr:to>
      <xdr:col>85</xdr:col>
      <xdr:colOff>177800</xdr:colOff>
      <xdr:row>94</xdr:row>
      <xdr:rowOff>103251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1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24528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96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128581</xdr:rowOff>
    </xdr:from>
    <xdr:to>
      <xdr:col>81</xdr:col>
      <xdr:colOff>101600</xdr:colOff>
      <xdr:row>95</xdr:row>
      <xdr:rowOff>58731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24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75258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02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20853</xdr:rowOff>
    </xdr:from>
    <xdr:to>
      <xdr:col>76</xdr:col>
      <xdr:colOff>165100</xdr:colOff>
      <xdr:row>95</xdr:row>
      <xdr:rowOff>122453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3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138980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08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151461</xdr:rowOff>
    </xdr:from>
    <xdr:to>
      <xdr:col>72</xdr:col>
      <xdr:colOff>38100</xdr:colOff>
      <xdr:row>96</xdr:row>
      <xdr:rowOff>81611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43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98138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21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134029</xdr:rowOff>
    </xdr:from>
    <xdr:to>
      <xdr:col>67</xdr:col>
      <xdr:colOff>101600</xdr:colOff>
      <xdr:row>97</xdr:row>
      <xdr:rowOff>64179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55306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68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67038</xdr:rowOff>
    </xdr:from>
    <xdr:to>
      <xdr:col>116</xdr:col>
      <xdr:colOff>63500</xdr:colOff>
      <xdr:row>39</xdr:row>
      <xdr:rowOff>78141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53588"/>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67038</xdr:rowOff>
    </xdr:from>
    <xdr:to>
      <xdr:col>111</xdr:col>
      <xdr:colOff>177800</xdr:colOff>
      <xdr:row>39</xdr:row>
      <xdr:rowOff>67201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753588"/>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67201</xdr:rowOff>
    </xdr:from>
    <xdr:to>
      <xdr:col>107</xdr:col>
      <xdr:colOff>50800</xdr:colOff>
      <xdr:row>39</xdr:row>
      <xdr:rowOff>67528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75375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67528</xdr:rowOff>
    </xdr:from>
    <xdr:to>
      <xdr:col>102</xdr:col>
      <xdr:colOff>114300</xdr:colOff>
      <xdr:row>39</xdr:row>
      <xdr:rowOff>87938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54078"/>
          <a:ext cx="889000" cy="2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27341</xdr:rowOff>
    </xdr:from>
    <xdr:to>
      <xdr:col>116</xdr:col>
      <xdr:colOff>114300</xdr:colOff>
      <xdr:row>39</xdr:row>
      <xdr:rowOff>128941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1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113718</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28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16238</xdr:rowOff>
    </xdr:from>
    <xdr:to>
      <xdr:col>112</xdr:col>
      <xdr:colOff>38100</xdr:colOff>
      <xdr:row>39</xdr:row>
      <xdr:rowOff>117838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108965</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95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16401</xdr:rowOff>
    </xdr:from>
    <xdr:to>
      <xdr:col>107</xdr:col>
      <xdr:colOff>101600</xdr:colOff>
      <xdr:row>39</xdr:row>
      <xdr:rowOff>118001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109128</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9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16728</xdr:rowOff>
    </xdr:from>
    <xdr:to>
      <xdr:col>102</xdr:col>
      <xdr:colOff>165100</xdr:colOff>
      <xdr:row>39</xdr:row>
      <xdr:rowOff>118328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109455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96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37138</xdr:rowOff>
    </xdr:from>
    <xdr:to>
      <xdr:col>98</xdr:col>
      <xdr:colOff>38100</xdr:colOff>
      <xdr:row>39</xdr:row>
      <xdr:rowOff>138738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129865</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99333" y="6816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111525</xdr:rowOff>
    </xdr:from>
    <xdr:to>
      <xdr:col>116</xdr:col>
      <xdr:colOff>63500</xdr:colOff>
      <xdr:row>55</xdr:row>
      <xdr:rowOff>160903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541275"/>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111868</xdr:rowOff>
    </xdr:from>
    <xdr:to>
      <xdr:col>111</xdr:col>
      <xdr:colOff>177800</xdr:colOff>
      <xdr:row>55</xdr:row>
      <xdr:rowOff>160903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541618"/>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39801</xdr:rowOff>
    </xdr:from>
    <xdr:to>
      <xdr:col>107</xdr:col>
      <xdr:colOff>50800</xdr:colOff>
      <xdr:row>55</xdr:row>
      <xdr:rowOff>111868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469551"/>
          <a:ext cx="889000" cy="7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95866</xdr:rowOff>
    </xdr:from>
    <xdr:to>
      <xdr:col>102</xdr:col>
      <xdr:colOff>114300</xdr:colOff>
      <xdr:row>55</xdr:row>
      <xdr:rowOff>39801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354166"/>
          <a:ext cx="889000" cy="1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140479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60725</xdr:rowOff>
    </xdr:from>
    <xdr:to>
      <xdr:col>116</xdr:col>
      <xdr:colOff>114300</xdr:colOff>
      <xdr:row>55</xdr:row>
      <xdr:rowOff>162325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4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83602</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34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110103</xdr:rowOff>
    </xdr:from>
    <xdr:to>
      <xdr:col>112</xdr:col>
      <xdr:colOff>38100</xdr:colOff>
      <xdr:row>56</xdr:row>
      <xdr:rowOff>40253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5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56780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31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61068</xdr:rowOff>
    </xdr:from>
    <xdr:to>
      <xdr:col>107</xdr:col>
      <xdr:colOff>101600</xdr:colOff>
      <xdr:row>55</xdr:row>
      <xdr:rowOff>162668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4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7745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2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160451</xdr:rowOff>
    </xdr:from>
    <xdr:to>
      <xdr:col>102</xdr:col>
      <xdr:colOff>165100</xdr:colOff>
      <xdr:row>55</xdr:row>
      <xdr:rowOff>90601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4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107128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19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45066</xdr:rowOff>
    </xdr:from>
    <xdr:to>
      <xdr:col>98</xdr:col>
      <xdr:colOff>38100</xdr:colOff>
      <xdr:row>54</xdr:row>
      <xdr:rowOff>146666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3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163193</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07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56718</xdr:rowOff>
    </xdr:from>
    <xdr:to>
      <xdr:col>116</xdr:col>
      <xdr:colOff>63500</xdr:colOff>
      <xdr:row>74</xdr:row>
      <xdr:rowOff>109799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744018"/>
          <a:ext cx="838200" cy="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109799</xdr:rowOff>
    </xdr:from>
    <xdr:to>
      <xdr:col>111</xdr:col>
      <xdr:colOff>177800</xdr:colOff>
      <xdr:row>75</xdr:row>
      <xdr:rowOff>4552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97099"/>
          <a:ext cx="889000" cy="6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145186</xdr:rowOff>
    </xdr:from>
    <xdr:to>
      <xdr:col>107</xdr:col>
      <xdr:colOff>50800</xdr:colOff>
      <xdr:row>75</xdr:row>
      <xdr:rowOff>4552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832486"/>
          <a:ext cx="889000" cy="3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145186</xdr:rowOff>
    </xdr:from>
    <xdr:to>
      <xdr:col>102</xdr:col>
      <xdr:colOff>114300</xdr:colOff>
      <xdr:row>75</xdr:row>
      <xdr:rowOff>25446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32486"/>
          <a:ext cx="889000" cy="5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5918</xdr:rowOff>
    </xdr:from>
    <xdr:to>
      <xdr:col>116</xdr:col>
      <xdr:colOff>114300</xdr:colOff>
      <xdr:row>74</xdr:row>
      <xdr:rowOff>107518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155795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58999</xdr:rowOff>
    </xdr:from>
    <xdr:to>
      <xdr:col>112</xdr:col>
      <xdr:colOff>38100</xdr:colOff>
      <xdr:row>74</xdr:row>
      <xdr:rowOff>160599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4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151726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83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125202</xdr:rowOff>
    </xdr:from>
    <xdr:to>
      <xdr:col>107</xdr:col>
      <xdr:colOff>101600</xdr:colOff>
      <xdr:row>75</xdr:row>
      <xdr:rowOff>55352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46479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94386</xdr:rowOff>
    </xdr:from>
    <xdr:to>
      <xdr:col>102</xdr:col>
      <xdr:colOff>165100</xdr:colOff>
      <xdr:row>75</xdr:row>
      <xdr:rowOff>24536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41063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146096</xdr:rowOff>
    </xdr:from>
    <xdr:to>
      <xdr:col>98</xdr:col>
      <xdr:colOff>38100</xdr:colOff>
      <xdr:row>75</xdr:row>
      <xdr:rowOff>76246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3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67373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2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歳出決算額における、住民一人当たりのコストは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463,730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円となっており、前年度決算と比較し、</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23,650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となっている。主な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の要因は、ふるさと納税推進に係る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民間幼稚園の新制度移行による民間保育所給付費などの増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が要因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人件費の住民一人当たりのコストは、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53,025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定年延長に伴い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退職給付費などの減によ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って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前年度に対して減とな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全国平均、静岡県平均及び類似団体平均を下回っているが、今後も行政改革への取り組みを通じた抑制に努める。補助費等の住民一人当たりのコストは、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70,775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円となっており、全国平均、静岡県平均及び類似団体平均のいずれも上回って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保健衛生費国庫等返還金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や一部事務組合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における施設整備の進捗に伴う経常的負担金等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が大きく増となっているため、今後、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健全化に努める。扶助費についても、住民一人当たりのコストは、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89,222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円と全国平均、静岡県平均及び類似団体平均のいずれも下回っているが、民間幼稚園の新制度移行による民間保育所給付費や障害福祉サービスの利用者増による訓練給付費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などが増となる中で今後も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社会保障関連経費は少子高齢化社会への進行が進むこと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での増加することが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推測されるため、資格審査の適正化や各種助成費の見直しなどを推進する。物件費の住民一人当たりのコストは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91,556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円となっており全国平均、静岡県平均及び類似団体平均ともに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大きく</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上回っている。主な要因は、ふるさと寄附金の増に伴う関連経費等によるものである。ふるさと寄附金関連経費については、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寄附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状況に左右されるものであるが、これまでの実績に基づいた分析から、より効果的・効率的な手法の実践などを推進し、経費の削減に努める。普通建設事業費の住民一人当たりのコストは、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32,746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9,375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の減となっている。これは主に新庁舎建設事業の完了によるものだが、今後も引き続き大規模事業が予定されている中、公共施設個別再編に伴う総量の縮減・計画的な更新を一層推進し、財政負担の平準化及び削減を図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静岡県焼津市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136,343
130,934
70.30
67,080,545
63,226,374
3,383,641
28,967,623
51,490,541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16147</xdr:rowOff>
    </xdr:from>
    <xdr:to>
      <xdr:col>24</xdr:col>
      <xdr:colOff>63500</xdr:colOff>
      <xdr:row>39</xdr:row>
      <xdr:rowOff>66222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702697"/>
          <a:ext cx="8382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155320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13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39007</xdr:rowOff>
    </xdr:from>
    <xdr:to>
      <xdr:col>19</xdr:col>
      <xdr:colOff>177800</xdr:colOff>
      <xdr:row>39</xdr:row>
      <xdr:rowOff>66222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725557"/>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10704</xdr:rowOff>
    </xdr:from>
    <xdr:to>
      <xdr:col>15</xdr:col>
      <xdr:colOff>50800</xdr:colOff>
      <xdr:row>39</xdr:row>
      <xdr:rowOff>39007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697254"/>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147700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132080</xdr:rowOff>
    </xdr:from>
    <xdr:to>
      <xdr:col>10</xdr:col>
      <xdr:colOff>114300</xdr:colOff>
      <xdr:row>39</xdr:row>
      <xdr:rowOff>10704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647180"/>
          <a:ext cx="88900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136797</xdr:rowOff>
    </xdr:from>
    <xdr:to>
      <xdr:col>24</xdr:col>
      <xdr:colOff>114300</xdr:colOff>
      <xdr:row>39</xdr:row>
      <xdr:rowOff>66947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65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51724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6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15422</xdr:rowOff>
    </xdr:from>
    <xdr:to>
      <xdr:col>20</xdr:col>
      <xdr:colOff>38100</xdr:colOff>
      <xdr:row>39</xdr:row>
      <xdr:rowOff>117022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108149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79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159657</xdr:rowOff>
    </xdr:from>
    <xdr:to>
      <xdr:col>15</xdr:col>
      <xdr:colOff>101600</xdr:colOff>
      <xdr:row>39</xdr:row>
      <xdr:rowOff>89807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80934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7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131354</xdr:rowOff>
    </xdr:from>
    <xdr:to>
      <xdr:col>10</xdr:col>
      <xdr:colOff>165100</xdr:colOff>
      <xdr:row>39</xdr:row>
      <xdr:rowOff>61504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52631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7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81280</xdr:rowOff>
    </xdr:from>
    <xdr:to>
      <xdr:col>6</xdr:col>
      <xdr:colOff>38100</xdr:colOff>
      <xdr:row>39</xdr:row>
      <xdr:rowOff>11430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2557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7733</xdr:rowOff>
    </xdr:from>
    <xdr:to>
      <xdr:col>24</xdr:col>
      <xdr:colOff>62865</xdr:colOff>
      <xdr:row>59</xdr:row>
      <xdr:rowOff>84923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437483"/>
          <a:ext cx="1270" cy="7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88750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84923</xdr:rowOff>
    </xdr:from>
    <xdr:to>
      <xdr:col>24</xdr:col>
      <xdr:colOff>152400</xdr:colOff>
      <xdr:row>59</xdr:row>
      <xdr:rowOff>84923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00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125860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1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7733</xdr:rowOff>
    </xdr:from>
    <xdr:to>
      <xdr:col>24</xdr:col>
      <xdr:colOff>152400</xdr:colOff>
      <xdr:row>55</xdr:row>
      <xdr:rowOff>7733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43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287</xdr:rowOff>
    </xdr:from>
    <xdr:to>
      <xdr:col>24</xdr:col>
      <xdr:colOff>63500</xdr:colOff>
      <xdr:row>56</xdr:row>
      <xdr:rowOff>87318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601487"/>
          <a:ext cx="838200" cy="8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41267</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13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62840</xdr:rowOff>
    </xdr:from>
    <xdr:to>
      <xdr:col>24</xdr:col>
      <xdr:colOff>114300</xdr:colOff>
      <xdr:row>57</xdr:row>
      <xdr:rowOff>164440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23027</xdr:rowOff>
    </xdr:from>
    <xdr:to>
      <xdr:col>19</xdr:col>
      <xdr:colOff>177800</xdr:colOff>
      <xdr:row>56</xdr:row>
      <xdr:rowOff>287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452777"/>
          <a:ext cx="889000" cy="14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59727</xdr:rowOff>
    </xdr:from>
    <xdr:to>
      <xdr:col>20</xdr:col>
      <xdr:colOff>38100</xdr:colOff>
      <xdr:row>57</xdr:row>
      <xdr:rowOff>161327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152454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9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14776</xdr:rowOff>
    </xdr:from>
    <xdr:to>
      <xdr:col>15</xdr:col>
      <xdr:colOff>50800</xdr:colOff>
      <xdr:row>55</xdr:row>
      <xdr:rowOff>23027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587276"/>
          <a:ext cx="889000" cy="86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40796</xdr:rowOff>
    </xdr:from>
    <xdr:to>
      <xdr:col>15</xdr:col>
      <xdr:colOff>101600</xdr:colOff>
      <xdr:row>57</xdr:row>
      <xdr:rowOff>142396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133523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14776</xdr:rowOff>
    </xdr:from>
    <xdr:to>
      <xdr:col>10</xdr:col>
      <xdr:colOff>114300</xdr:colOff>
      <xdr:row>58</xdr:row>
      <xdr:rowOff>33379</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587276"/>
          <a:ext cx="889000" cy="139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74737</xdr:rowOff>
    </xdr:from>
    <xdr:to>
      <xdr:col>10</xdr:col>
      <xdr:colOff>165100</xdr:colOff>
      <xdr:row>52</xdr:row>
      <xdr:rowOff>4887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167464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73540</xdr:rowOff>
    </xdr:from>
    <xdr:to>
      <xdr:col>6</xdr:col>
      <xdr:colOff>38100</xdr:colOff>
      <xdr:row>58</xdr:row>
      <xdr:rowOff>3690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20217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36518</xdr:rowOff>
    </xdr:from>
    <xdr:to>
      <xdr:col>24</xdr:col>
      <xdr:colOff>114300</xdr:colOff>
      <xdr:row>56</xdr:row>
      <xdr:rowOff>138118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63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59395</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48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120937</xdr:rowOff>
    </xdr:from>
    <xdr:to>
      <xdr:col>20</xdr:col>
      <xdr:colOff>38100</xdr:colOff>
      <xdr:row>56</xdr:row>
      <xdr:rowOff>51087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5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67614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3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143677</xdr:rowOff>
    </xdr:from>
    <xdr:to>
      <xdr:col>15</xdr:col>
      <xdr:colOff>101600</xdr:colOff>
      <xdr:row>55</xdr:row>
      <xdr:rowOff>73827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40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90354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17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135426</xdr:rowOff>
    </xdr:from>
    <xdr:to>
      <xdr:col>10</xdr:col>
      <xdr:colOff>165100</xdr:colOff>
      <xdr:row>50</xdr:row>
      <xdr:rowOff>65576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5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82103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31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154029</xdr:rowOff>
    </xdr:from>
    <xdr:to>
      <xdr:col>6</xdr:col>
      <xdr:colOff>38100</xdr:colOff>
      <xdr:row>58</xdr:row>
      <xdr:rowOff>84179</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75306</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1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9" name="民生費グラフ枠">
          <a:extLst>
            <a:ext uri="{FF2B5EF4-FFF2-40B4-BE49-F238E27FC236}">
              <a16:creationId xmlns:a16="http://schemas.microsoft.com/office/drawing/2014/main" id="{00000000-0008-0000-0700-0000B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129070</xdr:rowOff>
    </xdr:from>
    <xdr:to>
      <xdr:col>24</xdr:col>
      <xdr:colOff>62865</xdr:colOff>
      <xdr:row>76</xdr:row>
      <xdr:rowOff>83221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4633595" y="12130570"/>
          <a:ext cx="1270" cy="982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87048</xdr:rowOff>
    </xdr:from>
    <xdr:ext cx="599010" cy="259045"/>
    <xdr:sp macro="" textlink="">
      <xdr:nvSpPr>
        <xdr:cNvPr id="181" name="民生費最小値テキスト">
          <a:extLst>
            <a:ext uri="{FF2B5EF4-FFF2-40B4-BE49-F238E27FC236}">
              <a16:creationId xmlns:a16="http://schemas.microsoft.com/office/drawing/2014/main" id="{00000000-0008-0000-0700-0000B5000000}"/>
            </a:ext>
          </a:extLst>
        </xdr:cNvPr>
        <xdr:cNvSpPr txBox="1"/>
      </xdr:nvSpPr>
      <xdr:spPr>
        <a:xfrm>
          <a:off x="4686300" y="1311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83221</xdr:rowOff>
    </xdr:from>
    <xdr:to>
      <xdr:col>24</xdr:col>
      <xdr:colOff>152400</xdr:colOff>
      <xdr:row>76</xdr:row>
      <xdr:rowOff>83221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311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75747</xdr:rowOff>
    </xdr:from>
    <xdr:ext cx="599010" cy="259045"/>
    <xdr:sp macro="" textlink="">
      <xdr:nvSpPr>
        <xdr:cNvPr id="183" name="民生費最大値テキスト">
          <a:extLst>
            <a:ext uri="{FF2B5EF4-FFF2-40B4-BE49-F238E27FC236}">
              <a16:creationId xmlns:a16="http://schemas.microsoft.com/office/drawing/2014/main" id="{00000000-0008-0000-0700-0000B7000000}"/>
            </a:ext>
          </a:extLst>
        </xdr:cNvPr>
        <xdr:cNvSpPr txBox="1"/>
      </xdr:nvSpPr>
      <xdr:spPr>
        <a:xfrm>
          <a:off x="4686300" y="1190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129070</xdr:rowOff>
    </xdr:from>
    <xdr:to>
      <xdr:col>24</xdr:col>
      <xdr:colOff>152400</xdr:colOff>
      <xdr:row>70</xdr:row>
      <xdr:rowOff>129070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4546600" y="121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83221</xdr:rowOff>
    </xdr:from>
    <xdr:to>
      <xdr:col>24</xdr:col>
      <xdr:colOff>63500</xdr:colOff>
      <xdr:row>77</xdr:row>
      <xdr:rowOff>42459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3797300" y="13113421"/>
          <a:ext cx="838200" cy="13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139623</xdr:rowOff>
    </xdr:from>
    <xdr:ext cx="599010" cy="259045"/>
    <xdr:sp macro="" textlink="">
      <xdr:nvSpPr>
        <xdr:cNvPr id="186" name="民生費平均値テキスト">
          <a:extLst>
            <a:ext uri="{FF2B5EF4-FFF2-40B4-BE49-F238E27FC236}">
              <a16:creationId xmlns:a16="http://schemas.microsoft.com/office/drawing/2014/main" id="{00000000-0008-0000-0700-0000BA000000}"/>
            </a:ext>
          </a:extLst>
        </xdr:cNvPr>
        <xdr:cNvSpPr txBox="1"/>
      </xdr:nvSpPr>
      <xdr:spPr>
        <a:xfrm>
          <a:off x="4686300" y="1248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116746</xdr:rowOff>
    </xdr:from>
    <xdr:to>
      <xdr:col>24</xdr:col>
      <xdr:colOff>114300</xdr:colOff>
      <xdr:row>74</xdr:row>
      <xdr:rowOff>46896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4584700" y="1263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152930</xdr:rowOff>
    </xdr:from>
    <xdr:to>
      <xdr:col>19</xdr:col>
      <xdr:colOff>177800</xdr:colOff>
      <xdr:row>77</xdr:row>
      <xdr:rowOff>42459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908300" y="13011680"/>
          <a:ext cx="889000" cy="23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73913</xdr:rowOff>
    </xdr:from>
    <xdr:to>
      <xdr:col>20</xdr:col>
      <xdr:colOff>38100</xdr:colOff>
      <xdr:row>75</xdr:row>
      <xdr:rowOff>4063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3746500" y="12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20590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497795" y="1253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152930</xdr:rowOff>
    </xdr:from>
    <xdr:to>
      <xdr:col>15</xdr:col>
      <xdr:colOff>50800</xdr:colOff>
      <xdr:row>78</xdr:row>
      <xdr:rowOff>3484</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2019300" y="13011680"/>
          <a:ext cx="889000" cy="36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119218</xdr:rowOff>
    </xdr:from>
    <xdr:to>
      <xdr:col>15</xdr:col>
      <xdr:colOff>101600</xdr:colOff>
      <xdr:row>74</xdr:row>
      <xdr:rowOff>49368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2857500" y="1263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65895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08795" y="1241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3484</xdr:rowOff>
    </xdr:from>
    <xdr:to>
      <xdr:col>10</xdr:col>
      <xdr:colOff>114300</xdr:colOff>
      <xdr:row>78</xdr:row>
      <xdr:rowOff>133085</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flipV="1">
          <a:off x="1130300" y="13376584"/>
          <a:ext cx="889000" cy="12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122819</xdr:rowOff>
    </xdr:from>
    <xdr:to>
      <xdr:col>10</xdr:col>
      <xdr:colOff>165100</xdr:colOff>
      <xdr:row>76</xdr:row>
      <xdr:rowOff>52969</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968500" y="1298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69496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5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23321</xdr:rowOff>
    </xdr:from>
    <xdr:to>
      <xdr:col>6</xdr:col>
      <xdr:colOff>38100</xdr:colOff>
      <xdr:row>76</xdr:row>
      <xdr:rowOff>124921</xdr:rowOff>
    </xdr:to>
    <xdr:sp macro="" textlink="">
      <xdr:nvSpPr>
        <xdr:cNvPr id="197" name="フローチャート: 判断 196">
          <a:extLst>
            <a:ext uri="{FF2B5EF4-FFF2-40B4-BE49-F238E27FC236}">
              <a16:creationId xmlns:a16="http://schemas.microsoft.com/office/drawing/2014/main" id="{00000000-0008-0000-0700-0000C5000000}"/>
            </a:ext>
          </a:extLst>
        </xdr:cNvPr>
        <xdr:cNvSpPr/>
      </xdr:nvSpPr>
      <xdr:spPr>
        <a:xfrm>
          <a:off x="1079500" y="1305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141447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2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32421</xdr:rowOff>
    </xdr:from>
    <xdr:to>
      <xdr:col>24</xdr:col>
      <xdr:colOff>114300</xdr:colOff>
      <xdr:row>76</xdr:row>
      <xdr:rowOff>134021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4584700" y="1306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118798</xdr:rowOff>
    </xdr:from>
    <xdr:ext cx="599010" cy="259045"/>
    <xdr:sp macro="" textlink="">
      <xdr:nvSpPr>
        <xdr:cNvPr id="205" name="民生費該当値テキスト">
          <a:extLst>
            <a:ext uri="{FF2B5EF4-FFF2-40B4-BE49-F238E27FC236}">
              <a16:creationId xmlns:a16="http://schemas.microsoft.com/office/drawing/2014/main" id="{00000000-0008-0000-0700-0000CD000000}"/>
            </a:ext>
          </a:extLst>
        </xdr:cNvPr>
        <xdr:cNvSpPr txBox="1"/>
      </xdr:nvSpPr>
      <xdr:spPr>
        <a:xfrm>
          <a:off x="4686300" y="1297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163109</xdr:rowOff>
    </xdr:from>
    <xdr:to>
      <xdr:col>20</xdr:col>
      <xdr:colOff>38100</xdr:colOff>
      <xdr:row>77</xdr:row>
      <xdr:rowOff>93259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3746500" y="1319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84386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3497795" y="1328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102130</xdr:rowOff>
    </xdr:from>
    <xdr:to>
      <xdr:col>15</xdr:col>
      <xdr:colOff>101600</xdr:colOff>
      <xdr:row>76</xdr:row>
      <xdr:rowOff>32280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2857500" y="129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23407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608795" y="1305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124134</xdr:rowOff>
    </xdr:from>
    <xdr:to>
      <xdr:col>10</xdr:col>
      <xdr:colOff>165100</xdr:colOff>
      <xdr:row>78</xdr:row>
      <xdr:rowOff>54284</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968500" y="1332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45411</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1719795" y="1341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82285</xdr:rowOff>
    </xdr:from>
    <xdr:to>
      <xdr:col>6</xdr:col>
      <xdr:colOff>38100</xdr:colOff>
      <xdr:row>79</xdr:row>
      <xdr:rowOff>12435</xdr:rowOff>
    </xdr:to>
    <xdr:sp macro="" textlink="">
      <xdr:nvSpPr>
        <xdr:cNvPr id="212" name="楕円 211">
          <a:extLst>
            <a:ext uri="{FF2B5EF4-FFF2-40B4-BE49-F238E27FC236}">
              <a16:creationId xmlns:a16="http://schemas.microsoft.com/office/drawing/2014/main" id="{00000000-0008-0000-0700-0000D4000000}"/>
            </a:ext>
          </a:extLst>
        </xdr:cNvPr>
        <xdr:cNvSpPr/>
      </xdr:nvSpPr>
      <xdr:spPr>
        <a:xfrm>
          <a:off x="1079500" y="134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3562</xdr:rowOff>
    </xdr:from>
    <xdr:ext cx="599010"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830795" y="1354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20" name="正方形/長方形 219">
          <a:extLst>
            <a:ext uri="{FF2B5EF4-FFF2-40B4-BE49-F238E27FC236}">
              <a16:creationId xmlns:a16="http://schemas.microsoft.com/office/drawing/2014/main" id="{00000000-0008-0000-0700-0000D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21" name="正方形/長方形 220">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86664</xdr:rowOff>
    </xdr:from>
    <xdr:to>
      <xdr:col>24</xdr:col>
      <xdr:colOff>63500</xdr:colOff>
      <xdr:row>94</xdr:row>
      <xdr:rowOff>37401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3797300" y="15860064"/>
          <a:ext cx="838200" cy="29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118342</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40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37401</xdr:rowOff>
    </xdr:from>
    <xdr:to>
      <xdr:col>19</xdr:col>
      <xdr:colOff>177800</xdr:colOff>
      <xdr:row>94</xdr:row>
      <xdr:rowOff>38125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908300" y="16153701"/>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38125</xdr:rowOff>
    </xdr:from>
    <xdr:to>
      <xdr:col>15</xdr:col>
      <xdr:colOff>50800</xdr:colOff>
      <xdr:row>94</xdr:row>
      <xdr:rowOff>137261</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154425"/>
          <a:ext cx="889000" cy="9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30066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137261</xdr:rowOff>
    </xdr:from>
    <xdr:to>
      <xdr:col>10</xdr:col>
      <xdr:colOff>114300</xdr:colOff>
      <xdr:row>95</xdr:row>
      <xdr:rowOff>64605</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flipV="1">
          <a:off x="1130300" y="16253561"/>
          <a:ext cx="889000" cy="9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35864</xdr:rowOff>
    </xdr:from>
    <xdr:to>
      <xdr:col>24</xdr:col>
      <xdr:colOff>114300</xdr:colOff>
      <xdr:row>92</xdr:row>
      <xdr:rowOff>137464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58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58741</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566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158051</xdr:rowOff>
    </xdr:from>
    <xdr:to>
      <xdr:col>20</xdr:col>
      <xdr:colOff>38100</xdr:colOff>
      <xdr:row>94</xdr:row>
      <xdr:rowOff>88201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10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104728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587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158775</xdr:rowOff>
    </xdr:from>
    <xdr:to>
      <xdr:col>15</xdr:col>
      <xdr:colOff>101600</xdr:colOff>
      <xdr:row>94</xdr:row>
      <xdr:rowOff>88925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1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105452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587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86461</xdr:rowOff>
    </xdr:from>
    <xdr:to>
      <xdr:col>10</xdr:col>
      <xdr:colOff>165100</xdr:colOff>
      <xdr:row>95</xdr:row>
      <xdr:rowOff>16611</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20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33138</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59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13805</xdr:rowOff>
    </xdr:from>
    <xdr:to>
      <xdr:col>6</xdr:col>
      <xdr:colOff>38100</xdr:colOff>
      <xdr:row>95</xdr:row>
      <xdr:rowOff>115405</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3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131932</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170607</xdr:rowOff>
    </xdr:from>
    <xdr:to>
      <xdr:col>55</xdr:col>
      <xdr:colOff>0</xdr:colOff>
      <xdr:row>35</xdr:row>
      <xdr:rowOff>40122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5999907"/>
          <a:ext cx="83820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46204</xdr:rowOff>
    </xdr:from>
    <xdr:ext cx="469744"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89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101295</xdr:rowOff>
    </xdr:from>
    <xdr:to>
      <xdr:col>50</xdr:col>
      <xdr:colOff>114300</xdr:colOff>
      <xdr:row>34</xdr:row>
      <xdr:rowOff>170607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5930595"/>
          <a:ext cx="889000" cy="6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162059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04428" y="65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161828</xdr:rowOff>
    </xdr:from>
    <xdr:to>
      <xdr:col>45</xdr:col>
      <xdr:colOff>177800</xdr:colOff>
      <xdr:row>34</xdr:row>
      <xdr:rowOff>101295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5819678"/>
          <a:ext cx="889000" cy="1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157761</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107970</xdr:rowOff>
    </xdr:from>
    <xdr:to>
      <xdr:col>41</xdr:col>
      <xdr:colOff>50800</xdr:colOff>
      <xdr:row>33</xdr:row>
      <xdr:rowOff>161828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5765820"/>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154378</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135999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160772</xdr:rowOff>
    </xdr:from>
    <xdr:to>
      <xdr:col>55</xdr:col>
      <xdr:colOff>50800</xdr:colOff>
      <xdr:row>35</xdr:row>
      <xdr:rowOff>90922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99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12199</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84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119807</xdr:rowOff>
    </xdr:from>
    <xdr:to>
      <xdr:col>50</xdr:col>
      <xdr:colOff>165100</xdr:colOff>
      <xdr:row>35</xdr:row>
      <xdr:rowOff>49957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59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66484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72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50495</xdr:rowOff>
    </xdr:from>
    <xdr:to>
      <xdr:col>46</xdr:col>
      <xdr:colOff>38100</xdr:colOff>
      <xdr:row>34</xdr:row>
      <xdr:rowOff>152095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8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168622</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6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111028</xdr:rowOff>
    </xdr:from>
    <xdr:to>
      <xdr:col>41</xdr:col>
      <xdr:colOff>101600</xdr:colOff>
      <xdr:row>34</xdr:row>
      <xdr:rowOff>41178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76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57705</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54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57170</xdr:rowOff>
    </xdr:from>
    <xdr:to>
      <xdr:col>36</xdr:col>
      <xdr:colOff>165100</xdr:colOff>
      <xdr:row>33</xdr:row>
      <xdr:rowOff>158770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71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3847</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4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132728</xdr:rowOff>
    </xdr:from>
    <xdr:to>
      <xdr:col>55</xdr:col>
      <xdr:colOff>0</xdr:colOff>
      <xdr:row>55</xdr:row>
      <xdr:rowOff>147301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562478"/>
          <a:ext cx="8382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97524</xdr:rowOff>
    </xdr:from>
    <xdr:to>
      <xdr:col>50</xdr:col>
      <xdr:colOff>114300</xdr:colOff>
      <xdr:row>55</xdr:row>
      <xdr:rowOff>132728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527274"/>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97524</xdr:rowOff>
    </xdr:from>
    <xdr:to>
      <xdr:col>45</xdr:col>
      <xdr:colOff>177800</xdr:colOff>
      <xdr:row>55</xdr:row>
      <xdr:rowOff>145872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527274"/>
          <a:ext cx="889000" cy="4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16313</xdr:rowOff>
    </xdr:from>
    <xdr:to>
      <xdr:col>41</xdr:col>
      <xdr:colOff>50800</xdr:colOff>
      <xdr:row>55</xdr:row>
      <xdr:rowOff>145872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446063"/>
          <a:ext cx="889000" cy="1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96501</xdr:rowOff>
    </xdr:from>
    <xdr:to>
      <xdr:col>55</xdr:col>
      <xdr:colOff>50800</xdr:colOff>
      <xdr:row>56</xdr:row>
      <xdr:rowOff>26651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74928</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5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81928</xdr:rowOff>
    </xdr:from>
    <xdr:to>
      <xdr:col>50</xdr:col>
      <xdr:colOff>165100</xdr:colOff>
      <xdr:row>56</xdr:row>
      <xdr:rowOff>12078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1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3205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60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46724</xdr:rowOff>
    </xdr:from>
    <xdr:to>
      <xdr:col>46</xdr:col>
      <xdr:colOff>38100</xdr:colOff>
      <xdr:row>55</xdr:row>
      <xdr:rowOff>148324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47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139451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56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95072</xdr:rowOff>
    </xdr:from>
    <xdr:to>
      <xdr:col>41</xdr:col>
      <xdr:colOff>101600</xdr:colOff>
      <xdr:row>56</xdr:row>
      <xdr:rowOff>25222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52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16349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61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136963</xdr:rowOff>
    </xdr:from>
    <xdr:to>
      <xdr:col>36</xdr:col>
      <xdr:colOff>165100</xdr:colOff>
      <xdr:row>55</xdr:row>
      <xdr:rowOff>67113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3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58240</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48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137382</xdr:rowOff>
    </xdr:from>
    <xdr:to>
      <xdr:col>55</xdr:col>
      <xdr:colOff>0</xdr:colOff>
      <xdr:row>72</xdr:row>
      <xdr:rowOff>112595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2138882"/>
          <a:ext cx="838200" cy="31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112595</xdr:rowOff>
    </xdr:from>
    <xdr:to>
      <xdr:col>50</xdr:col>
      <xdr:colOff>114300</xdr:colOff>
      <xdr:row>73</xdr:row>
      <xdr:rowOff>70989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2456995"/>
          <a:ext cx="889000" cy="1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70989</xdr:rowOff>
    </xdr:from>
    <xdr:to>
      <xdr:col>45</xdr:col>
      <xdr:colOff>177800</xdr:colOff>
      <xdr:row>73</xdr:row>
      <xdr:rowOff>166479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2586839"/>
          <a:ext cx="889000" cy="9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166479</xdr:rowOff>
    </xdr:from>
    <xdr:to>
      <xdr:col>41</xdr:col>
      <xdr:colOff>50800</xdr:colOff>
      <xdr:row>76</xdr:row>
      <xdr:rowOff>48031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2682329"/>
          <a:ext cx="889000" cy="39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86582</xdr:rowOff>
    </xdr:from>
    <xdr:to>
      <xdr:col>55</xdr:col>
      <xdr:colOff>50800</xdr:colOff>
      <xdr:row>71</xdr:row>
      <xdr:rowOff>16732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208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39609</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04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61795</xdr:rowOff>
    </xdr:from>
    <xdr:to>
      <xdr:col>50</xdr:col>
      <xdr:colOff>165100</xdr:colOff>
      <xdr:row>72</xdr:row>
      <xdr:rowOff>163395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24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8472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18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20189</xdr:rowOff>
    </xdr:from>
    <xdr:to>
      <xdr:col>46</xdr:col>
      <xdr:colOff>38100</xdr:colOff>
      <xdr:row>73</xdr:row>
      <xdr:rowOff>121789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25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138316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231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115679</xdr:rowOff>
    </xdr:from>
    <xdr:to>
      <xdr:col>41</xdr:col>
      <xdr:colOff>101600</xdr:colOff>
      <xdr:row>74</xdr:row>
      <xdr:rowOff>45829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263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62356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40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168681</xdr:rowOff>
    </xdr:from>
    <xdr:to>
      <xdr:col>36</xdr:col>
      <xdr:colOff>165100</xdr:colOff>
      <xdr:row>76</xdr:row>
      <xdr:rowOff>98831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0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115358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280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29229</xdr:rowOff>
    </xdr:from>
    <xdr:to>
      <xdr:col>55</xdr:col>
      <xdr:colOff>0</xdr:colOff>
      <xdr:row>97</xdr:row>
      <xdr:rowOff>75064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659879"/>
          <a:ext cx="8382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41345</xdr:rowOff>
    </xdr:from>
    <xdr:to>
      <xdr:col>50</xdr:col>
      <xdr:colOff>114300</xdr:colOff>
      <xdr:row>97</xdr:row>
      <xdr:rowOff>75064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671995"/>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91960</xdr:rowOff>
    </xdr:from>
    <xdr:to>
      <xdr:col>45</xdr:col>
      <xdr:colOff>177800</xdr:colOff>
      <xdr:row>97</xdr:row>
      <xdr:rowOff>41345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551160"/>
          <a:ext cx="889000" cy="1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68911</xdr:rowOff>
    </xdr:from>
    <xdr:to>
      <xdr:col>41</xdr:col>
      <xdr:colOff>50800</xdr:colOff>
      <xdr:row>96</xdr:row>
      <xdr:rowOff>91960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356661"/>
          <a:ext cx="889000" cy="19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149879</xdr:rowOff>
    </xdr:from>
    <xdr:to>
      <xdr:col>55</xdr:col>
      <xdr:colOff>50800</xdr:colOff>
      <xdr:row>97</xdr:row>
      <xdr:rowOff>80029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6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128306</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8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24264</xdr:rowOff>
    </xdr:from>
    <xdr:to>
      <xdr:col>50</xdr:col>
      <xdr:colOff>165100</xdr:colOff>
      <xdr:row>97</xdr:row>
      <xdr:rowOff>125864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6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116991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74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161995</xdr:rowOff>
    </xdr:from>
    <xdr:to>
      <xdr:col>46</xdr:col>
      <xdr:colOff>38100</xdr:colOff>
      <xdr:row>97</xdr:row>
      <xdr:rowOff>92145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6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83272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71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41160</xdr:rowOff>
    </xdr:from>
    <xdr:to>
      <xdr:col>41</xdr:col>
      <xdr:colOff>101600</xdr:colOff>
      <xdr:row>96</xdr:row>
      <xdr:rowOff>142760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159287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27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18111</xdr:rowOff>
    </xdr:from>
    <xdr:to>
      <xdr:col>36</xdr:col>
      <xdr:colOff>165100</xdr:colOff>
      <xdr:row>95</xdr:row>
      <xdr:rowOff>119711</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3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110838</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39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18314</xdr:rowOff>
    </xdr:from>
    <xdr:to>
      <xdr:col>85</xdr:col>
      <xdr:colOff>127000</xdr:colOff>
      <xdr:row>38</xdr:row>
      <xdr:rowOff>66319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33414"/>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49784</xdr:rowOff>
    </xdr:from>
    <xdr:to>
      <xdr:col>81</xdr:col>
      <xdr:colOff>50800</xdr:colOff>
      <xdr:row>38</xdr:row>
      <xdr:rowOff>66319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64884"/>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7112</xdr:rowOff>
    </xdr:from>
    <xdr:to>
      <xdr:col>76</xdr:col>
      <xdr:colOff>114300</xdr:colOff>
      <xdr:row>38</xdr:row>
      <xdr:rowOff>49784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2221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7112</xdr:rowOff>
    </xdr:from>
    <xdr:to>
      <xdr:col>71</xdr:col>
      <xdr:colOff>177800</xdr:colOff>
      <xdr:row>38</xdr:row>
      <xdr:rowOff>27381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22212"/>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138963</xdr:rowOff>
    </xdr:from>
    <xdr:to>
      <xdr:col>85</xdr:col>
      <xdr:colOff>177800</xdr:colOff>
      <xdr:row>38</xdr:row>
      <xdr:rowOff>69114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826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53890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15519</xdr:rowOff>
    </xdr:from>
    <xdr:to>
      <xdr:col>81</xdr:col>
      <xdr:colOff>101600</xdr:colOff>
      <xdr:row>38</xdr:row>
      <xdr:rowOff>117119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108246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170434</xdr:rowOff>
    </xdr:from>
    <xdr:to>
      <xdr:col>76</xdr:col>
      <xdr:colOff>165100</xdr:colOff>
      <xdr:row>38</xdr:row>
      <xdr:rowOff>100584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91711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0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127762</xdr:rowOff>
    </xdr:from>
    <xdr:to>
      <xdr:col>72</xdr:col>
      <xdr:colOff>38100</xdr:colOff>
      <xdr:row>38</xdr:row>
      <xdr:rowOff>57912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49039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6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148031</xdr:rowOff>
    </xdr:from>
    <xdr:to>
      <xdr:col>67</xdr:col>
      <xdr:colOff>101600</xdr:colOff>
      <xdr:row>38</xdr:row>
      <xdr:rowOff>78181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9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69308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171038</xdr:rowOff>
    </xdr:from>
    <xdr:to>
      <xdr:col>85</xdr:col>
      <xdr:colOff>126364</xdr:colOff>
      <xdr:row>57</xdr:row>
      <xdr:rowOff>64510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572088"/>
          <a:ext cx="1269" cy="1265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68337</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8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64510</xdr:rowOff>
    </xdr:from>
    <xdr:to>
      <xdr:col>86</xdr:col>
      <xdr:colOff>25400</xdr:colOff>
      <xdr:row>57</xdr:row>
      <xdr:rowOff>64510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117715</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34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171038</xdr:rowOff>
    </xdr:from>
    <xdr:to>
      <xdr:col>86</xdr:col>
      <xdr:colOff>25400</xdr:colOff>
      <xdr:row>49</xdr:row>
      <xdr:rowOff>171038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572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540</xdr:rowOff>
    </xdr:from>
    <xdr:to>
      <xdr:col>85</xdr:col>
      <xdr:colOff>127000</xdr:colOff>
      <xdr:row>57</xdr:row>
      <xdr:rowOff>56985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73190"/>
          <a:ext cx="838200" cy="5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11440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269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160013</xdr:rowOff>
    </xdr:from>
    <xdr:to>
      <xdr:col>85</xdr:col>
      <xdr:colOff>177800</xdr:colOff>
      <xdr:row>55</xdr:row>
      <xdr:rowOff>90163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41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56985</xdr:rowOff>
    </xdr:from>
    <xdr:to>
      <xdr:col>81</xdr:col>
      <xdr:colOff>50800</xdr:colOff>
      <xdr:row>57</xdr:row>
      <xdr:rowOff>138309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829635"/>
          <a:ext cx="889000" cy="8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27369</xdr:rowOff>
    </xdr:from>
    <xdr:to>
      <xdr:col>81</xdr:col>
      <xdr:colOff>101600</xdr:colOff>
      <xdr:row>55</xdr:row>
      <xdr:rowOff>128969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45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145496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23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74968</xdr:rowOff>
    </xdr:from>
    <xdr:to>
      <xdr:col>76</xdr:col>
      <xdr:colOff>114300</xdr:colOff>
      <xdr:row>57</xdr:row>
      <xdr:rowOff>138309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847618"/>
          <a:ext cx="8890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130010</xdr:rowOff>
    </xdr:from>
    <xdr:to>
      <xdr:col>76</xdr:col>
      <xdr:colOff>165100</xdr:colOff>
      <xdr:row>56</xdr:row>
      <xdr:rowOff>60160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76687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74282</xdr:rowOff>
    </xdr:from>
    <xdr:to>
      <xdr:col>71</xdr:col>
      <xdr:colOff>177800</xdr:colOff>
      <xdr:row>57</xdr:row>
      <xdr:rowOff>74968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84693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162376</xdr:rowOff>
    </xdr:from>
    <xdr:to>
      <xdr:col>72</xdr:col>
      <xdr:colOff>38100</xdr:colOff>
      <xdr:row>55</xdr:row>
      <xdr:rowOff>92526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109053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56324</xdr:rowOff>
    </xdr:from>
    <xdr:to>
      <xdr:col>67</xdr:col>
      <xdr:colOff>101600</xdr:colOff>
      <xdr:row>55</xdr:row>
      <xdr:rowOff>157924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3001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121190</xdr:rowOff>
    </xdr:from>
    <xdr:to>
      <xdr:col>85</xdr:col>
      <xdr:colOff>177800</xdr:colOff>
      <xdr:row>57</xdr:row>
      <xdr:rowOff>51340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36117</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6185</xdr:rowOff>
    </xdr:from>
    <xdr:to>
      <xdr:col>81</xdr:col>
      <xdr:colOff>101600</xdr:colOff>
      <xdr:row>57</xdr:row>
      <xdr:rowOff>107785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98912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87509</xdr:rowOff>
    </xdr:from>
    <xdr:to>
      <xdr:col>76</xdr:col>
      <xdr:colOff>165100</xdr:colOff>
      <xdr:row>58</xdr:row>
      <xdr:rowOff>17659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8786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5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24168</xdr:rowOff>
    </xdr:from>
    <xdr:to>
      <xdr:col>72</xdr:col>
      <xdr:colOff>38100</xdr:colOff>
      <xdr:row>57</xdr:row>
      <xdr:rowOff>125768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116895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8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23482</xdr:rowOff>
    </xdr:from>
    <xdr:to>
      <xdr:col>67</xdr:col>
      <xdr:colOff>101600</xdr:colOff>
      <xdr:row>57</xdr:row>
      <xdr:rowOff>125082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7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116209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8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24448</xdr:rowOff>
    </xdr:from>
    <xdr:to>
      <xdr:col>85</xdr:col>
      <xdr:colOff>127000</xdr:colOff>
      <xdr:row>79</xdr:row>
      <xdr:rowOff>34353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68998"/>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24448</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68998"/>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94551</xdr:rowOff>
    </xdr:from>
    <xdr:to>
      <xdr:col>76</xdr:col>
      <xdr:colOff>114300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67651"/>
          <a:ext cx="889000" cy="12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94551</xdr:rowOff>
    </xdr:from>
    <xdr:to>
      <xdr:col>71</xdr:col>
      <xdr:colOff>177800</xdr:colOff>
      <xdr:row>78</xdr:row>
      <xdr:rowOff>120841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467651"/>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155003</xdr:rowOff>
    </xdr:from>
    <xdr:to>
      <xdr:col>85</xdr:col>
      <xdr:colOff>177800</xdr:colOff>
      <xdr:row>79</xdr:row>
      <xdr:rowOff>85153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2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69930</xdr:rowOff>
    </xdr:from>
    <xdr:ext cx="313932"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430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145098</xdr:rowOff>
    </xdr:from>
    <xdr:to>
      <xdr:col>81</xdr:col>
      <xdr:colOff>101600</xdr:colOff>
      <xdr:row>79</xdr:row>
      <xdr:rowOff>75248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66375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10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43751</xdr:rowOff>
    </xdr:from>
    <xdr:to>
      <xdr:col>72</xdr:col>
      <xdr:colOff>38100</xdr:colOff>
      <xdr:row>78</xdr:row>
      <xdr:rowOff>145351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1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136478</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509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70041</xdr:rowOff>
    </xdr:from>
    <xdr:to>
      <xdr:col>67</xdr:col>
      <xdr:colOff>101600</xdr:colOff>
      <xdr:row>79</xdr:row>
      <xdr:rowOff>191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4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162768</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35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119965</xdr:rowOff>
    </xdr:from>
    <xdr:to>
      <xdr:col>85</xdr:col>
      <xdr:colOff>127000</xdr:colOff>
      <xdr:row>95</xdr:row>
      <xdr:rowOff>124594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407715"/>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119965</xdr:rowOff>
    </xdr:from>
    <xdr:to>
      <xdr:col>81</xdr:col>
      <xdr:colOff>50800</xdr:colOff>
      <xdr:row>95</xdr:row>
      <xdr:rowOff>132423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07715"/>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132423</xdr:rowOff>
    </xdr:from>
    <xdr:to>
      <xdr:col>76</xdr:col>
      <xdr:colOff>114300</xdr:colOff>
      <xdr:row>95</xdr:row>
      <xdr:rowOff>141567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2017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141167</xdr:rowOff>
    </xdr:from>
    <xdr:to>
      <xdr:col>71</xdr:col>
      <xdr:colOff>177800</xdr:colOff>
      <xdr:row>95</xdr:row>
      <xdr:rowOff>141567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428917"/>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73794</xdr:rowOff>
    </xdr:from>
    <xdr:to>
      <xdr:col>85</xdr:col>
      <xdr:colOff>177800</xdr:colOff>
      <xdr:row>96</xdr:row>
      <xdr:rowOff>3944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3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52221</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3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69165</xdr:rowOff>
    </xdr:from>
    <xdr:to>
      <xdr:col>81</xdr:col>
      <xdr:colOff>101600</xdr:colOff>
      <xdr:row>95</xdr:row>
      <xdr:rowOff>170765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161892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4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81623</xdr:rowOff>
    </xdr:from>
    <xdr:to>
      <xdr:col>76</xdr:col>
      <xdr:colOff>165100</xdr:colOff>
      <xdr:row>96</xdr:row>
      <xdr:rowOff>11773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6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2900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4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90767</xdr:rowOff>
    </xdr:from>
    <xdr:to>
      <xdr:col>72</xdr:col>
      <xdr:colOff>38100</xdr:colOff>
      <xdr:row>96</xdr:row>
      <xdr:rowOff>20917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12044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4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90367</xdr:rowOff>
    </xdr:from>
    <xdr:to>
      <xdr:col>67</xdr:col>
      <xdr:colOff>101600</xdr:colOff>
      <xdr:row>96</xdr:row>
      <xdr:rowOff>20517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11644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4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132385</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4748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81585</xdr:rowOff>
    </xdr:from>
    <xdr:to>
      <xdr:col>98</xdr:col>
      <xdr:colOff>38100</xdr:colOff>
      <xdr:row>39</xdr:row>
      <xdr:rowOff>11735</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2862</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99333" y="668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歳出決算額における、住民一人当たりのコストは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463,730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円となっており、前年度決算と比較し、</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23,650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円の増となっている。主な</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の要因は、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商工費における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ふるさと納税推進に係る物件費や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民生費における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民間幼稚園の新制度移行による民間保育所給付費などの増が要因となっている。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総務費の住民一人当たりのコストは、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78,312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、全国平均、静岡県平均及び類似団体平均のいずれも上回っている。新庁舎建設完了により減少はしている一方、ふるさと寄附金が好調なことに伴うふるさと寄附金基金の積立が主な要因と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。衛生費の一人当たり住民コストは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60,392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、全国平均、静岡県平均及び類似団体平均のいずれも上回っている。主な要因は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一部事務組合における施設整備の進捗に伴う経常的負担金等が大きく増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その他にも病院事業会計及び公共下水道事業会計への補助繰出金が経費の大部分を占めるため、引き続き</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に繰出基準の見直しを図り、普通会計の負担軽減に努める。労働費の住民一人当たりのコストは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6,714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、全国平均、静岡県平均及び類似団体平均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のいずれも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大きく上回るが、前年度からは減となる。勤労者住宅及び教育資金貸付事業の減が要因であり、近年の低金利や変動金利の需要増に伴う貸付金額の低下が顕著であるため、今後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事業を廃止する方針。商工費の住民一人当たりのコストは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46,071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円で、全国平均、静岡県平均及び類似団体平均を大きく上回っている。主な要因はふるさと寄附金関連経費で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寄附状況</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に左右されるものであるが、これまでの実績に基づいた分析から、より効率的・効果的な手法の実践などを推進し、経費の削減に努める。民生費の住民一人当たりのコストは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139,953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円で、全国平均、静岡県平均及び類似団体平均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のいずれも下回るが、障害福祉サービスの利用者増などによる増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静岡県焼津市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〇財政調整基金</a:t>
          </a:r>
          <a:endParaRPr lang="ja-JP" altLang="ja-JP" sz="8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新型コロナウイルス感染症対策事業の財源として、新型コロナウイルス</a:t>
          </a:r>
          <a:r>
            <a:rPr kumimoji="1" lang="ja-JP" altLang="en-US" sz="850">
              <a:solidFill>
                <a:sysClr val="windowText" lastClr="000000"/>
              </a:solidFill>
              <a:effectLst/>
              <a:latin typeface="ＭＳ ゴシック" panose="020B0609070205080204" pitchFamily="49" charset="-128"/>
              <a:ea typeface="ＭＳ ゴシック" panose="020B0609070205080204" pitchFamily="49" charset="-128"/>
              <a:cs typeface="+mn-cs"/>
            </a:rPr>
            <a:t>感染症</a:t>
          </a:r>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対応地方創生臨時交付金などを活用</a:t>
          </a:r>
          <a:r>
            <a:rPr kumimoji="1" lang="ja-JP" altLang="en-US" sz="850">
              <a:solidFill>
                <a:sysClr val="windowText" lastClr="000000"/>
              </a:solidFill>
              <a:effectLst/>
              <a:latin typeface="ＭＳ ゴシック" panose="020B0609070205080204" pitchFamily="49" charset="-128"/>
              <a:ea typeface="ＭＳ ゴシック" panose="020B0609070205080204" pitchFamily="49" charset="-128"/>
              <a:cs typeface="+mn-cs"/>
            </a:rPr>
            <a:t>し決算において</a:t>
          </a:r>
          <a:r>
            <a:rPr kumimoji="1" lang="en-US"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en-US" sz="850">
              <a:solidFill>
                <a:sysClr val="windowText" lastClr="000000"/>
              </a:solidFill>
              <a:effectLst/>
              <a:latin typeface="ＭＳ ゴシック" panose="020B0609070205080204" pitchFamily="49" charset="-128"/>
              <a:ea typeface="ＭＳ ゴシック" panose="020B0609070205080204" pitchFamily="49" charset="-128"/>
              <a:cs typeface="+mn-cs"/>
            </a:rPr>
            <a:t>百</a:t>
          </a:r>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円を積み立てたことにより、</a:t>
          </a:r>
          <a:r>
            <a:rPr kumimoji="1" lang="en-US"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0.49</a:t>
          </a:r>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8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〇実質収支額</a:t>
          </a:r>
          <a:endParaRPr lang="ja-JP" altLang="ja-JP" sz="8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　継続的な行政計画への取り組みに伴う財源確保と徹底的な事務事業の見直しによる歳出抑制により、継続的に黒字を確保している。</a:t>
          </a:r>
          <a:endParaRPr lang="ja-JP" altLang="ja-JP" sz="8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〇実質単年度収支</a:t>
          </a:r>
          <a:endParaRPr lang="ja-JP" altLang="ja-JP" sz="8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a:t>
          </a:r>
          <a:r>
            <a:rPr kumimoji="1" lang="ja-JP" altLang="en-US" sz="850">
              <a:solidFill>
                <a:sysClr val="windowText" lastClr="000000"/>
              </a:solidFill>
              <a:effectLst/>
              <a:latin typeface="ＭＳ ゴシック" panose="020B0609070205080204" pitchFamily="49" charset="-128"/>
              <a:ea typeface="ＭＳ ゴシック" panose="020B0609070205080204" pitchFamily="49" charset="-128"/>
              <a:cs typeface="+mn-cs"/>
            </a:rPr>
            <a:t>感染症</a:t>
          </a:r>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対応地方創生臨時交付金や市税などの歳入増</a:t>
          </a:r>
          <a:r>
            <a:rPr kumimoji="1" lang="ja-JP" altLang="en-US" sz="850">
              <a:solidFill>
                <a:sysClr val="windowText" lastClr="000000"/>
              </a:solidFill>
              <a:effectLst/>
              <a:latin typeface="ＭＳ ゴシック" panose="020B0609070205080204" pitchFamily="49" charset="-128"/>
              <a:ea typeface="ＭＳ ゴシック" panose="020B0609070205080204" pitchFamily="49" charset="-128"/>
              <a:cs typeface="+mn-cs"/>
            </a:rPr>
            <a:t>があった一方</a:t>
          </a:r>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85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財政調整基金の繰入金の増により、赤字</a:t>
          </a:r>
          <a:r>
            <a:rPr kumimoji="1" lang="ja-JP" altLang="ja-JP" sz="85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85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850">
              <a:solidFill>
                <a:schemeClr val="dk1"/>
              </a:solidFill>
              <a:effectLst/>
              <a:latin typeface="ＭＳ ゴシック" panose="020B0609070205080204" pitchFamily="49" charset="-128"/>
              <a:ea typeface="ＭＳ ゴシック" panose="020B0609070205080204" pitchFamily="49" charset="-128"/>
              <a:cs typeface="+mn-cs"/>
            </a:rPr>
            <a:t>〇今後の見通し</a:t>
          </a:r>
          <a:endParaRPr lang="ja-JP" altLang="ja-JP" sz="850">
            <a:effectLst/>
            <a:latin typeface="ＭＳ ゴシック" panose="020B0609070205080204" pitchFamily="49" charset="-128"/>
            <a:ea typeface="ＭＳ ゴシック" panose="020B0609070205080204" pitchFamily="49" charset="-128"/>
          </a:endParaRPr>
        </a:p>
        <a:p>
          <a:r>
            <a:rPr kumimoji="1" lang="ja-JP" altLang="ja-JP" sz="850">
              <a:solidFill>
                <a:schemeClr val="dk1"/>
              </a:solidFill>
              <a:effectLst/>
              <a:latin typeface="ＭＳ ゴシック" panose="020B0609070205080204" pitchFamily="49" charset="-128"/>
              <a:ea typeface="ＭＳ ゴシック" panose="020B0609070205080204" pitchFamily="49" charset="-128"/>
              <a:cs typeface="+mn-cs"/>
            </a:rPr>
            <a:t>　増大する公共施設の老朽化対策や社会保障経費の増に加え、人口減少に伴う地方税の減が見込まれるが、引き続き、財政健全化の取り組みを推進し、財政調整基金残高の確保に努める。</a:t>
          </a:r>
          <a:endParaRPr lang="ja-JP" altLang="ja-JP" sz="8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静岡県焼津市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〇現状</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年度以降、各会計においていずれも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黒字となっている。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好調なふるさと寄附金基金積立金や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一部事務組合における施設整備の進捗に伴う経常的負担金等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歳入についても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地方税、地方交付税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、ふるさと寄附金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などの増に伴い歳入決算総額は増となり、歳入歳出差引額から翌年度に繰り越すべき財源を差し引いた実質収支額では、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百万円と前年度に比べ、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病院事業会計は、平成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年度以降、経常損失が常態化していたが、新型コロナウイルス感染症関連補助金の増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の要因から、経常収益も含め黒字転換となった。引き続き、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外来収入の増加を図るなど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経営改善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推進し、黒字を保つよう努める。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介護保険事業特別会計は、保険給付費などの歳出の増を国庫支出金などの歳入の増が上回ったことにより、黒字額が増となっている。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公共下水道事業会計は、地方公営企業会計の適用に伴い、令和元年度より公営企業会計に移行されたが、慢性的な資金不足を抱えており、一般会計からの多額の繰入金が必要となっている。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その他会計については、前年度と同水準で推移している。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〇今後の対応</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各会計において、行財政改革の取り組みを推進し、使用料の見直しなどによる歳入確保、補助金交付基準の明確化、補助金の見直し及び廃止などによる歳出削減を図り、適切な財政運営に努める。　</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67080545</v>
      </c>
      <c r="BO4" s="384"/>
      <c r="BP4" s="384"/>
      <c r="BQ4" s="384"/>
      <c r="BR4" s="384"/>
      <c r="BS4" s="384"/>
      <c r="BT4" s="384"/>
      <c r="BU4" s="385"/>
      <c r="BV4" s="383">
        <v>63865857</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11.7</v>
      </c>
      <c r="CU4" s="390"/>
      <c r="CV4" s="390"/>
      <c r="CW4" s="390"/>
      <c r="CX4" s="390"/>
      <c r="CY4" s="390"/>
      <c r="CZ4" s="390"/>
      <c r="DA4" s="391"/>
      <c r="DB4" s="389">
        <v>10.7</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63226374</v>
      </c>
      <c r="BO5" s="421"/>
      <c r="BP5" s="421"/>
      <c r="BQ5" s="421"/>
      <c r="BR5" s="421"/>
      <c r="BS5" s="421"/>
      <c r="BT5" s="421"/>
      <c r="BU5" s="422"/>
      <c r="BV5" s="420">
        <v>60378568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92.5</v>
      </c>
      <c r="CU5" s="418"/>
      <c r="CV5" s="418"/>
      <c r="CW5" s="418"/>
      <c r="CX5" s="418"/>
      <c r="CY5" s="418"/>
      <c r="CZ5" s="418"/>
      <c r="DA5" s="419"/>
      <c r="DB5" s="417">
        <v>91.2</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3854171</v>
      </c>
      <c r="BO6" s="421"/>
      <c r="BP6" s="421"/>
      <c r="BQ6" s="421"/>
      <c r="BR6" s="421"/>
      <c r="BS6" s="421"/>
      <c r="BT6" s="421"/>
      <c r="BU6" s="422"/>
      <c r="BV6" s="420">
        <v>3487289</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93.5</v>
      </c>
      <c r="CU6" s="458"/>
      <c r="CV6" s="458"/>
      <c r="CW6" s="458"/>
      <c r="CX6" s="458"/>
      <c r="CY6" s="458"/>
      <c r="CZ6" s="458"/>
      <c r="DA6" s="459"/>
      <c r="DB6" s="457">
        <v>93.4</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470530</v>
      </c>
      <c r="BO7" s="421"/>
      <c r="BP7" s="421"/>
      <c r="BQ7" s="421"/>
      <c r="BR7" s="421"/>
      <c r="BS7" s="421"/>
      <c r="BT7" s="421"/>
      <c r="BU7" s="422"/>
      <c r="BV7" s="420">
        <v>461653</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28967623</v>
      </c>
      <c r="CU7" s="421"/>
      <c r="CV7" s="421"/>
      <c r="CW7" s="421"/>
      <c r="CX7" s="421"/>
      <c r="CY7" s="421"/>
      <c r="CZ7" s="421"/>
      <c r="DA7" s="422"/>
      <c r="DB7" s="420">
        <v>28233163</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3383641</v>
      </c>
      <c r="BO8" s="421"/>
      <c r="BP8" s="421"/>
      <c r="BQ8" s="421"/>
      <c r="BR8" s="421"/>
      <c r="BS8" s="421"/>
      <c r="BT8" s="421"/>
      <c r="BU8" s="422"/>
      <c r="BV8" s="420">
        <v>3025636</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0.82</v>
      </c>
      <c r="CU8" s="461"/>
      <c r="CV8" s="461"/>
      <c r="CW8" s="461"/>
      <c r="CX8" s="461"/>
      <c r="CY8" s="461"/>
      <c r="CZ8" s="461"/>
      <c r="DA8" s="462"/>
      <c r="DB8" s="460">
        <v>0.85</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136845</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358005</v>
      </c>
      <c r="BO9" s="421"/>
      <c r="BP9" s="421"/>
      <c r="BQ9" s="421"/>
      <c r="BR9" s="421"/>
      <c r="BS9" s="421"/>
      <c r="BT9" s="421"/>
      <c r="BU9" s="422"/>
      <c r="BV9" s="420">
        <v>114808</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9</v>
      </c>
      <c r="CU9" s="418"/>
      <c r="CV9" s="418"/>
      <c r="CW9" s="418"/>
      <c r="CX9" s="418"/>
      <c r="CY9" s="418"/>
      <c r="CZ9" s="418"/>
      <c r="DA9" s="419"/>
      <c r="DB9" s="417">
        <v>10.3</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113</v>
      </c>
      <c r="M10" s="450"/>
      <c r="N10" s="450"/>
      <c r="O10" s="450"/>
      <c r="P10" s="450"/>
      <c r="Q10" s="451"/>
      <c r="R10" s="471">
        <v>139462</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27978</v>
      </c>
      <c r="BO10" s="421"/>
      <c r="BP10" s="421"/>
      <c r="BQ10" s="421"/>
      <c r="BR10" s="421"/>
      <c r="BS10" s="421"/>
      <c r="BT10" s="421"/>
      <c r="BU10" s="422"/>
      <c r="BV10" s="420">
        <v>11279</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136343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1139298</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130934</v>
      </c>
      <c r="S13" s="505"/>
      <c r="T13" s="505"/>
      <c r="U13" s="505"/>
      <c r="V13" s="506"/>
      <c r="W13" s="436" t="s">
        <v>131</v>
      </c>
      <c r="X13" s="437"/>
      <c r="Y13" s="437"/>
      <c r="Z13" s="437"/>
      <c r="AA13" s="437"/>
      <c r="AB13" s="427"/>
      <c r="AC13" s="471">
        <v>1917</v>
      </c>
      <c r="AD13" s="472"/>
      <c r="AE13" s="472"/>
      <c r="AF13" s="472"/>
      <c r="AG13" s="514"/>
      <c r="AH13" s="471">
        <v>2063</v>
      </c>
      <c r="AI13" s="472"/>
      <c r="AJ13" s="472"/>
      <c r="AK13" s="472"/>
      <c r="AL13" s="473"/>
      <c r="AM13" s="449" t="s">
        <v>132</v>
      </c>
      <c r="AN13" s="450"/>
      <c r="AO13" s="450"/>
      <c r="AP13" s="450"/>
      <c r="AQ13" s="450"/>
      <c r="AR13" s="450"/>
      <c r="AS13" s="450"/>
      <c r="AT13" s="451"/>
      <c r="AU13" s="452" t="s">
        <v>110</v>
      </c>
      <c r="AV13" s="453"/>
      <c r="AW13" s="453"/>
      <c r="AX13" s="453"/>
      <c r="AY13" s="454" t="s">
        <v>133</v>
      </c>
      <c r="AZ13" s="455"/>
      <c r="BA13" s="455"/>
      <c r="BB13" s="455"/>
      <c r="BC13" s="455"/>
      <c r="BD13" s="455"/>
      <c r="BE13" s="455"/>
      <c r="BF13" s="455"/>
      <c r="BG13" s="455"/>
      <c r="BH13" s="455"/>
      <c r="BI13" s="455"/>
      <c r="BJ13" s="455"/>
      <c r="BK13" s="455"/>
      <c r="BL13" s="455"/>
      <c r="BM13" s="456"/>
      <c r="BN13" s="420">
        <v>-753315</v>
      </c>
      <c r="BO13" s="421"/>
      <c r="BP13" s="421"/>
      <c r="BQ13" s="421"/>
      <c r="BR13" s="421"/>
      <c r="BS13" s="421"/>
      <c r="BT13" s="421"/>
      <c r="BU13" s="422"/>
      <c r="BV13" s="420">
        <v>126087</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6.3</v>
      </c>
      <c r="CU13" s="418"/>
      <c r="CV13" s="418"/>
      <c r="CW13" s="418"/>
      <c r="CX13" s="418"/>
      <c r="CY13" s="418"/>
      <c r="CZ13" s="418"/>
      <c r="DA13" s="419"/>
      <c r="DB13" s="417">
        <v>6.4</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137199</v>
      </c>
      <c r="S14" s="505"/>
      <c r="T14" s="505"/>
      <c r="U14" s="505"/>
      <c r="V14" s="506"/>
      <c r="W14" s="410"/>
      <c r="X14" s="411"/>
      <c r="Y14" s="411"/>
      <c r="Z14" s="411"/>
      <c r="AA14" s="411"/>
      <c r="AB14" s="400"/>
      <c r="AC14" s="507">
        <v>2.8</v>
      </c>
      <c r="AD14" s="508"/>
      <c r="AE14" s="508"/>
      <c r="AF14" s="508"/>
      <c r="AG14" s="509"/>
      <c r="AH14" s="507">
        <v>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132135</v>
      </c>
      <c r="S15" s="505"/>
      <c r="T15" s="505"/>
      <c r="U15" s="505"/>
      <c r="V15" s="506"/>
      <c r="W15" s="436" t="s">
        <v>137</v>
      </c>
      <c r="X15" s="437"/>
      <c r="Y15" s="437"/>
      <c r="Z15" s="437"/>
      <c r="AA15" s="437"/>
      <c r="AB15" s="427"/>
      <c r="AC15" s="471">
        <v>24926</v>
      </c>
      <c r="AD15" s="472"/>
      <c r="AE15" s="472"/>
      <c r="AF15" s="472"/>
      <c r="AG15" s="514"/>
      <c r="AH15" s="471">
        <v>25386</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19170125</v>
      </c>
      <c r="BO15" s="384"/>
      <c r="BP15" s="384"/>
      <c r="BQ15" s="384"/>
      <c r="BR15" s="384"/>
      <c r="BS15" s="384"/>
      <c r="BT15" s="384"/>
      <c r="BU15" s="385"/>
      <c r="BV15" s="383">
        <v>18745881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36.4</v>
      </c>
      <c r="AD16" s="508"/>
      <c r="AE16" s="508"/>
      <c r="AF16" s="508"/>
      <c r="AG16" s="509"/>
      <c r="AH16" s="507">
        <v>36.700000000000003</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23527577</v>
      </c>
      <c r="BO16" s="421"/>
      <c r="BP16" s="421"/>
      <c r="BQ16" s="421"/>
      <c r="BR16" s="421"/>
      <c r="BS16" s="421"/>
      <c r="BT16" s="421"/>
      <c r="BU16" s="422"/>
      <c r="BV16" s="420">
        <v>22574517</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41646</v>
      </c>
      <c r="AD17" s="472"/>
      <c r="AE17" s="472"/>
      <c r="AF17" s="472"/>
      <c r="AG17" s="514"/>
      <c r="AH17" s="471">
        <v>41766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24273643</v>
      </c>
      <c r="BO17" s="421"/>
      <c r="BP17" s="421"/>
      <c r="BQ17" s="421"/>
      <c r="BR17" s="421"/>
      <c r="BS17" s="421"/>
      <c r="BT17" s="421"/>
      <c r="BU17" s="422"/>
      <c r="BV17" s="420">
        <v>23757134</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70.3</v>
      </c>
      <c r="M18" s="544"/>
      <c r="N18" s="544"/>
      <c r="O18" s="544"/>
      <c r="P18" s="544"/>
      <c r="Q18" s="544"/>
      <c r="R18" s="545"/>
      <c r="S18" s="545"/>
      <c r="T18" s="545"/>
      <c r="U18" s="545"/>
      <c r="V18" s="546"/>
      <c r="W18" s="438"/>
      <c r="X18" s="439"/>
      <c r="Y18" s="439"/>
      <c r="Z18" s="439"/>
      <c r="AA18" s="439"/>
      <c r="AB18" s="430"/>
      <c r="AC18" s="547">
        <v>60.8</v>
      </c>
      <c r="AD18" s="548"/>
      <c r="AE18" s="548"/>
      <c r="AF18" s="548"/>
      <c r="AG18" s="549"/>
      <c r="AH18" s="547">
        <v>60.3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27381944</v>
      </c>
      <c r="BO18" s="421"/>
      <c r="BP18" s="421"/>
      <c r="BQ18" s="421"/>
      <c r="BR18" s="421"/>
      <c r="BS18" s="421"/>
      <c r="BT18" s="421"/>
      <c r="BU18" s="422"/>
      <c r="BV18" s="420">
        <v>26403472</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1947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47776134</v>
      </c>
      <c r="BO19" s="421"/>
      <c r="BP19" s="421"/>
      <c r="BQ19" s="421"/>
      <c r="BR19" s="421"/>
      <c r="BS19" s="421"/>
      <c r="BT19" s="421"/>
      <c r="BU19" s="422"/>
      <c r="BV19" s="420">
        <v>42480512</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53243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51490541</v>
      </c>
      <c r="BO22" s="384"/>
      <c r="BP22" s="384"/>
      <c r="BQ22" s="384"/>
      <c r="BR22" s="384"/>
      <c r="BS22" s="384"/>
      <c r="BT22" s="384"/>
      <c r="BU22" s="385"/>
      <c r="BV22" s="383">
        <v>53218049</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47846320</v>
      </c>
      <c r="BO23" s="421"/>
      <c r="BP23" s="421"/>
      <c r="BQ23" s="421"/>
      <c r="BR23" s="421"/>
      <c r="BS23" s="421"/>
      <c r="BT23" s="421"/>
      <c r="BU23" s="422"/>
      <c r="BV23" s="420">
        <v>49230710</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8840</v>
      </c>
      <c r="R24" s="472"/>
      <c r="S24" s="472"/>
      <c r="T24" s="472"/>
      <c r="U24" s="472"/>
      <c r="V24" s="514"/>
      <c r="W24" s="566"/>
      <c r="X24" s="567"/>
      <c r="Y24" s="568"/>
      <c r="Z24" s="470" t="s">
        <v>162</v>
      </c>
      <c r="AA24" s="450"/>
      <c r="AB24" s="450"/>
      <c r="AC24" s="450"/>
      <c r="AD24" s="450"/>
      <c r="AE24" s="450"/>
      <c r="AF24" s="450"/>
      <c r="AG24" s="451"/>
      <c r="AH24" s="471">
        <v>737</v>
      </c>
      <c r="AI24" s="472"/>
      <c r="AJ24" s="472"/>
      <c r="AK24" s="472"/>
      <c r="AL24" s="514"/>
      <c r="AM24" s="471">
        <v>2311232</v>
      </c>
      <c r="AN24" s="472"/>
      <c r="AO24" s="472"/>
      <c r="AP24" s="472"/>
      <c r="AQ24" s="472"/>
      <c r="AR24" s="514"/>
      <c r="AS24" s="471">
        <v>3136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32441033</v>
      </c>
      <c r="BO24" s="421"/>
      <c r="BP24" s="421"/>
      <c r="BQ24" s="421"/>
      <c r="BR24" s="421"/>
      <c r="BS24" s="421"/>
      <c r="BT24" s="421"/>
      <c r="BU24" s="422"/>
      <c r="BV24" s="420">
        <v>32645391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2</v>
      </c>
      <c r="M25" s="472"/>
      <c r="N25" s="472"/>
      <c r="O25" s="472"/>
      <c r="P25" s="514"/>
      <c r="Q25" s="471">
        <v>7080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8710833</v>
      </c>
      <c r="BO25" s="384"/>
      <c r="BP25" s="384"/>
      <c r="BQ25" s="384"/>
      <c r="BR25" s="384"/>
      <c r="BS25" s="384"/>
      <c r="BT25" s="384"/>
      <c r="BU25" s="385"/>
      <c r="BV25" s="383">
        <v>4420395</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6530</v>
      </c>
      <c r="R26" s="472"/>
      <c r="S26" s="472"/>
      <c r="T26" s="472"/>
      <c r="U26" s="472"/>
      <c r="V26" s="514"/>
      <c r="W26" s="566"/>
      <c r="X26" s="567"/>
      <c r="Y26" s="568"/>
      <c r="Z26" s="470" t="s">
        <v>168</v>
      </c>
      <c r="AA26" s="572"/>
      <c r="AB26" s="572"/>
      <c r="AC26" s="572"/>
      <c r="AD26" s="572"/>
      <c r="AE26" s="572"/>
      <c r="AF26" s="572"/>
      <c r="AG26" s="573"/>
      <c r="AH26" s="471">
        <v>38</v>
      </c>
      <c r="AI26" s="472"/>
      <c r="AJ26" s="472"/>
      <c r="AK26" s="472"/>
      <c r="AL26" s="514"/>
      <c r="AM26" s="471">
        <v>116964</v>
      </c>
      <c r="AN26" s="472"/>
      <c r="AO26" s="472"/>
      <c r="AP26" s="472"/>
      <c r="AQ26" s="472"/>
      <c r="AR26" s="514"/>
      <c r="AS26" s="471">
        <v>3078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4900</v>
      </c>
      <c r="R27" s="472"/>
      <c r="S27" s="472"/>
      <c r="T27" s="472"/>
      <c r="U27" s="472"/>
      <c r="V27" s="514"/>
      <c r="W27" s="566"/>
      <c r="X27" s="567"/>
      <c r="Y27" s="568"/>
      <c r="Z27" s="470" t="s">
        <v>171</v>
      </c>
      <c r="AA27" s="450"/>
      <c r="AB27" s="450"/>
      <c r="AC27" s="450"/>
      <c r="AD27" s="450"/>
      <c r="AE27" s="450"/>
      <c r="AF27" s="450"/>
      <c r="AG27" s="451"/>
      <c r="AH27" s="471">
        <v>42</v>
      </c>
      <c r="AI27" s="472"/>
      <c r="AJ27" s="472"/>
      <c r="AK27" s="472"/>
      <c r="AL27" s="514"/>
      <c r="AM27" s="471">
        <v>143814</v>
      </c>
      <c r="AN27" s="472"/>
      <c r="AO27" s="472"/>
      <c r="AP27" s="472"/>
      <c r="AQ27" s="472"/>
      <c r="AR27" s="514"/>
      <c r="AS27" s="471">
        <v>3424</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2066221</v>
      </c>
      <c r="BO27" s="540"/>
      <c r="BP27" s="540"/>
      <c r="BQ27" s="540"/>
      <c r="BR27" s="540"/>
      <c r="BS27" s="540"/>
      <c r="BT27" s="540"/>
      <c r="BU27" s="541"/>
      <c r="BV27" s="539">
        <v>2062601</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4263</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8090702</v>
      </c>
      <c r="BO28" s="384"/>
      <c r="BP28" s="384"/>
      <c r="BQ28" s="384"/>
      <c r="BR28" s="384"/>
      <c r="BS28" s="384"/>
      <c r="BT28" s="384"/>
      <c r="BU28" s="385"/>
      <c r="BV28" s="383">
        <v>7747022</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19</v>
      </c>
      <c r="M29" s="472"/>
      <c r="N29" s="472"/>
      <c r="O29" s="472"/>
      <c r="P29" s="514"/>
      <c r="Q29" s="471">
        <v>4018</v>
      </c>
      <c r="R29" s="472"/>
      <c r="S29" s="472"/>
      <c r="T29" s="472"/>
      <c r="U29" s="472"/>
      <c r="V29" s="514"/>
      <c r="W29" s="569"/>
      <c r="X29" s="570"/>
      <c r="Y29" s="571"/>
      <c r="Z29" s="470" t="s">
        <v>177</v>
      </c>
      <c r="AA29" s="450"/>
      <c r="AB29" s="450"/>
      <c r="AC29" s="450"/>
      <c r="AD29" s="450"/>
      <c r="AE29" s="450"/>
      <c r="AF29" s="450"/>
      <c r="AG29" s="451"/>
      <c r="AH29" s="471">
        <v>779</v>
      </c>
      <c r="AI29" s="472"/>
      <c r="AJ29" s="472"/>
      <c r="AK29" s="472"/>
      <c r="AL29" s="514"/>
      <c r="AM29" s="471">
        <v>2455046</v>
      </c>
      <c r="AN29" s="472"/>
      <c r="AO29" s="472"/>
      <c r="AP29" s="472"/>
      <c r="AQ29" s="472"/>
      <c r="AR29" s="514"/>
      <c r="AS29" s="471">
        <v>3152</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5420284</v>
      </c>
      <c r="BO29" s="421"/>
      <c r="BP29" s="421"/>
      <c r="BQ29" s="421"/>
      <c r="BR29" s="421"/>
      <c r="BS29" s="421"/>
      <c r="BT29" s="421"/>
      <c r="BU29" s="422"/>
      <c r="BV29" s="420">
        <v>5256287</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11429289</v>
      </c>
      <c r="BO30" s="540"/>
      <c r="BP30" s="540"/>
      <c r="BQ30" s="540"/>
      <c r="BR30" s="540"/>
      <c r="BS30" s="540"/>
      <c r="BT30" s="540"/>
      <c r="BU30" s="541"/>
      <c r="BV30" s="539">
        <v>9041783</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5</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9</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f>IF(BG34="","",MAX(C34:D43,U34:V43,AM34:AN43)+1)</f>
        <v>12</v>
      </c>
      <c r="BF34" s="610"/>
      <c r="BG34" s="611" t="str">
        <f>IF('各会計、関係団体の財政状況及び健全化判断比率'!B35="","",'各会計、関係団体の財政状況及び健全化判断比率'!B35)</f>
        <v>温泉事業特別会計</v>
      </c>
      <c r="BH34" s="611"/>
      <c r="BI34" s="611"/>
      <c r="BJ34" s="611"/>
      <c r="BK34" s="611"/>
      <c r="BL34" s="611"/>
      <c r="BM34" s="611"/>
      <c r="BN34" s="611"/>
      <c r="BO34" s="611"/>
      <c r="BP34" s="611"/>
      <c r="BQ34" s="611"/>
      <c r="BR34" s="611"/>
      <c r="BS34" s="611"/>
      <c r="BT34" s="611"/>
      <c r="BU34" s="611"/>
      <c r="BV34" s="175"/>
      <c r="BW34" s="610">
        <f>IF(BY34="","",MAX(C34:D43,U34:V43,AM34:AN43,BE34:BF43)+1)</f>
        <v>13</v>
      </c>
      <c r="BX34" s="610"/>
      <c r="BY34" s="611" t="str">
        <f>IF('各会計、関係団体の財政状況及び健全化判断比率'!B68="","",'各会計、関係団体の財政状況及び健全化判断比率'!B68)</f>
        <v>駿遠学園管理組合</v>
      </c>
      <c r="BZ34" s="611"/>
      <c r="CA34" s="611"/>
      <c r="CB34" s="611"/>
      <c r="CC34" s="611"/>
      <c r="CD34" s="611"/>
      <c r="CE34" s="611"/>
      <c r="CF34" s="611"/>
      <c r="CG34" s="611"/>
      <c r="CH34" s="611"/>
      <c r="CI34" s="611"/>
      <c r="CJ34" s="611"/>
      <c r="CK34" s="611"/>
      <c r="CL34" s="611"/>
      <c r="CM34" s="611"/>
      <c r="CN34" s="175"/>
      <c r="CO34" s="610">
        <f>IF(CQ34="","",MAX(C34:D43,U34:V43,AM34:AN43,BE34:BF43,BW34:BX43)+1)</f>
        <v>20</v>
      </c>
      <c r="CP34" s="610"/>
      <c r="CQ34" s="611" t="str">
        <f>IF('各会計、関係団体の財政状況及び健全化判断比率'!BS7="","",'各会計、関係団体の財政状況及び健全化判断比率'!BS7)</f>
        <v>焼津水産振興センター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し尿処理事業特別会計</v>
      </c>
      <c r="F35" s="611"/>
      <c r="G35" s="611"/>
      <c r="H35" s="611"/>
      <c r="I35" s="611"/>
      <c r="J35" s="611"/>
      <c r="K35" s="611"/>
      <c r="L35" s="611"/>
      <c r="M35" s="611"/>
      <c r="N35" s="611"/>
      <c r="O35" s="611"/>
      <c r="P35" s="611"/>
      <c r="Q35" s="611"/>
      <c r="R35" s="611"/>
      <c r="S35" s="611"/>
      <c r="T35" s="175"/>
      <c r="U35" s="610">
        <f>IF(W35="","",U34+1)</f>
        <v>6</v>
      </c>
      <c r="V35" s="610"/>
      <c r="W35" s="611" t="str">
        <f>IF('各会計、関係団体の財政状況及び健全化判断比率'!B29="","",'各会計、関係団体の財政状況及び健全化判断比率'!B29)</f>
        <v>駐車場事業特別会計</v>
      </c>
      <c r="X35" s="611"/>
      <c r="Y35" s="611"/>
      <c r="Z35" s="611"/>
      <c r="AA35" s="611"/>
      <c r="AB35" s="611"/>
      <c r="AC35" s="611"/>
      <c r="AD35" s="611"/>
      <c r="AE35" s="611"/>
      <c r="AF35" s="611"/>
      <c r="AG35" s="611"/>
      <c r="AH35" s="611"/>
      <c r="AI35" s="611"/>
      <c r="AJ35" s="611"/>
      <c r="AK35" s="611"/>
      <c r="AL35" s="175"/>
      <c r="AM35" s="610">
        <f t="shared" ref="AM35:AM43" si="0">IF(AO35="","",AM34+1)</f>
        <v>10</v>
      </c>
      <c r="AN35" s="610"/>
      <c r="AO35" s="611" t="str">
        <f>IF('各会計、関係団体の財政状況及び健全化判断比率'!B33="","",'各会計、関係団体の財政状況及び健全化判断比率'!B33)</f>
        <v>病院事業会計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14</v>
      </c>
      <c r="BX35" s="610"/>
      <c r="BY35" s="611" t="str">
        <f>IF('各会計、関係団体の財政状況及び健全化判断比率'!B69="","",'各会計、関係団体の財政状況及び健全化判断比率'!B69)</f>
        <v>志太広域事務組合（一般会計）</v>
      </c>
      <c r="BZ35" s="611"/>
      <c r="CA35" s="611"/>
      <c r="CB35" s="611"/>
      <c r="CC35" s="611"/>
      <c r="CD35" s="611"/>
      <c r="CE35" s="611"/>
      <c r="CF35" s="611"/>
      <c r="CG35" s="611"/>
      <c r="CH35" s="611"/>
      <c r="CI35" s="611"/>
      <c r="CJ35" s="611"/>
      <c r="CK35" s="611"/>
      <c r="CL35" s="611"/>
      <c r="CM35" s="611"/>
      <c r="CN35" s="175"/>
      <c r="CO35" s="610">
        <f t="shared" ref="CO35:CO43" si="3">IF(CQ35="","",CO34+1)</f>
        <v>21</v>
      </c>
      <c r="CP35" s="610"/>
      <c r="CQ35" s="611" t="str">
        <f>IF('各会計、関係団体の財政状況及び健全化判断比率'!BS8="","",'各会計、関係団体の財政状況及び健全化判断比率'!BS8)</f>
        <v>焼津市土地開発公社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f>IF(E36="","",C35+1)</f>
        <v>3</v>
      </c>
      <c r="D36" s="610"/>
      <c r="E36" s="611" t="str">
        <f>IF('各会計、関係団体の財政状況及び健全化判断比率'!B9="","",'各会計、関係団体の財政状況及び健全化判断比率'!B9)</f>
        <v>土地取得事業特別会計</v>
      </c>
      <c r="F36" s="611"/>
      <c r="G36" s="611"/>
      <c r="H36" s="611"/>
      <c r="I36" s="611"/>
      <c r="J36" s="611"/>
      <c r="K36" s="611"/>
      <c r="L36" s="611"/>
      <c r="M36" s="611"/>
      <c r="N36" s="611"/>
      <c r="O36" s="611"/>
      <c r="P36" s="611"/>
      <c r="Q36" s="611"/>
      <c r="R36" s="611"/>
      <c r="S36" s="611"/>
      <c r="T36" s="175"/>
      <c r="U36" s="610">
        <f t="shared" ref="U36:U43" si="4">IF(W36="","",U35+1)</f>
        <v>7</v>
      </c>
      <c r="V36" s="610"/>
      <c r="W36" s="611" t="str">
        <f>IF('各会計、関係団体の財政状況及び健全化判断比率'!B30="","",'各会計、関係団体の財政状況及び健全化判断比率'!B30)</f>
        <v>介護保険事業特別会計</v>
      </c>
      <c r="X36" s="611"/>
      <c r="Y36" s="611"/>
      <c r="Z36" s="611"/>
      <c r="AA36" s="611"/>
      <c r="AB36" s="611"/>
      <c r="AC36" s="611"/>
      <c r="AD36" s="611"/>
      <c r="AE36" s="611"/>
      <c r="AF36" s="611"/>
      <c r="AG36" s="611"/>
      <c r="AH36" s="611"/>
      <c r="AI36" s="611"/>
      <c r="AJ36" s="611"/>
      <c r="AK36" s="611"/>
      <c r="AL36" s="175"/>
      <c r="AM36" s="610">
        <f t="shared" si="0"/>
        <v>11</v>
      </c>
      <c r="AN36" s="610"/>
      <c r="AO36" s="611" t="str">
        <f>IF('各会計、関係団体の財政状況及び健全化判断比率'!B34="","",'各会計、関係団体の財政状況及び健全化判断比率'!B34)</f>
        <v>公共下水道事業会計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15</v>
      </c>
      <c r="BX36" s="610"/>
      <c r="BY36" s="611" t="str">
        <f>IF('各会計、関係団体の財政状況及び健全化判断比率'!B70="","",'各会計、関係団体の財政状況及び健全化判断比率'!B70)</f>
        <v>志太広域事務組合（看護会計）</v>
      </c>
      <c r="BZ36" s="611"/>
      <c r="CA36" s="611"/>
      <c r="CB36" s="611"/>
      <c r="CC36" s="611"/>
      <c r="CD36" s="611"/>
      <c r="CE36" s="611"/>
      <c r="CF36" s="611"/>
      <c r="CG36" s="611"/>
      <c r="CH36" s="611"/>
      <c r="CI36" s="611"/>
      <c r="CJ36" s="611"/>
      <c r="CK36" s="611"/>
      <c r="CL36" s="611"/>
      <c r="CM36" s="611"/>
      <c r="CN36" s="175"/>
      <c r="CO36" s="610">
        <f t="shared" si="3"/>
        <v>22</v>
      </c>
      <c r="CP36" s="610"/>
      <c r="CQ36" s="611" t="str">
        <f>IF('各会計、関係団体の財政状況及び健全化判断比率'!BS9="","",'各会計、関係団体の財政状況及び健全化判断比率'!BS9)</f>
        <v>焼津市勤労者福祉サービスセンター</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f>IF(E37="","",C36+1)</f>
        <v>4</v>
      </c>
      <c r="D37" s="610"/>
      <c r="E37" s="611" t="str">
        <f>IF('各会計、関係団体の財政状況及び健全化判断比率'!B10="","",'各会計、関係団体の財政状況及び健全化判断比率'!B10)</f>
        <v>港湾事業特別会計</v>
      </c>
      <c r="F37" s="611"/>
      <c r="G37" s="611"/>
      <c r="H37" s="611"/>
      <c r="I37" s="611"/>
      <c r="J37" s="611"/>
      <c r="K37" s="611"/>
      <c r="L37" s="611"/>
      <c r="M37" s="611"/>
      <c r="N37" s="611"/>
      <c r="O37" s="611"/>
      <c r="P37" s="611"/>
      <c r="Q37" s="611"/>
      <c r="R37" s="611"/>
      <c r="S37" s="611"/>
      <c r="T37" s="175"/>
      <c r="U37" s="610">
        <f t="shared" si="4"/>
        <v>8</v>
      </c>
      <c r="V37" s="610"/>
      <c r="W37" s="611" t="str">
        <f>IF('各会計、関係団体の財政状況及び健全化判断比率'!B31="","",'各会計、関係団体の財政状況及び健全化判断比率'!B31)</f>
        <v>後期高齢者医療事業特別会計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16</v>
      </c>
      <c r="BX37" s="610"/>
      <c r="BY37" s="611" t="str">
        <f>IF('各会計、関係団体の財政状況及び健全化判断比率'!B71="","",'各会計、関係団体の財政状況及び健全化判断比率'!B71)</f>
        <v>静岡県後期高齢者広域連合（普通会計）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17</v>
      </c>
      <c r="BX38" s="610"/>
      <c r="BY38" s="611" t="str">
        <f>IF('各会計、関係団体の財政状況及び健全化判断比率'!B72="","",'各会計、関係団体の財政状況及び健全化判断比率'!B72)</f>
        <v>静岡県後期高齢者広域連合（事業会計）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18</v>
      </c>
      <c r="BX39" s="610"/>
      <c r="BY39" s="611" t="str">
        <f>IF('各会計、関係団体の財政状況及び健全化判断比率'!B73="","",'各会計、関係団体の財政状況及び健全化判断比率'!B73)</f>
        <v>静岡地方税滞納整理機構</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19</v>
      </c>
      <c r="BX40" s="610"/>
      <c r="BY40" s="611" t="str">
        <f>IF('各会計、関係団体の財政状況及び健全化判断比率'!B74="","",'各会計、関係団体の財政状況及び健全化判断比率'!B74)</f>
        <v>静岡県大井川広域水道企業団</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rriQq4Iws56tmNyMyzdiQ2ENE6u+zMi598oZtL9t4Z/tmdnp4GDddF1Cbcj62KzjTXwyhu6IJaajFxtn9/YyLQ==" saltValue="ppRktt7I+ycCFQsrTBIN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7"/>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62" t="s">
        <v>538</v>
      </c>
      <c r="D34" s="1162"/>
      <c r="E34" s="1163"/>
      <c r="F34" s="32">
        <v>9.7799999999999994</v>
      </c>
      <c r="G34" s="33">
        <v>8.26</v>
      </c>
      <c r="H34" s="33">
        <v>9.56</v>
      </c>
      <c r="I34" s="33">
        <v>10.3</v>
      </c>
      <c r="J34" s="34">
        <v>11.24</v>
      </c>
      <c r="K34" s="22"/>
      <c r="L34" s="22"/>
      <c r="M34" s="22"/>
      <c r="N34" s="22"/>
      <c r="O34" s="22"/>
      <c r="P34" s="22"/>
    </row>
    <row r="35" spans="1:16" ht="39" customHeight="1" x14ac:dyDescent="0.15">
      <c r="A35" s="22"/>
      <c r="B35" s="35"/>
      <c r="C35" s="1158" t="s">
        <v>539</v>
      </c>
      <c r="D35" s="1158"/>
      <c r="E35" s="1159"/>
      <c r="F35" s="36">
        <v>10.220000000000001</v>
      </c>
      <c r="G35" s="37">
        <v>8.49</v>
      </c>
      <c r="H35" s="37">
        <v>9.33</v>
      </c>
      <c r="I35" s="37">
        <v>11.55</v>
      </c>
      <c r="J35" s="38">
        <v>10.42</v>
      </c>
      <c r="K35" s="22"/>
      <c r="L35" s="22"/>
      <c r="M35" s="22"/>
      <c r="N35" s="22"/>
      <c r="O35" s="22"/>
      <c r="P35" s="22"/>
    </row>
    <row r="36" spans="1:16" ht="39" customHeight="1" x14ac:dyDescent="0.15">
      <c r="A36" s="22"/>
      <c r="B36" s="35"/>
      <c r="C36" s="1158" t="s">
        <v>540</v>
      </c>
      <c r="D36" s="1158"/>
      <c r="E36" s="1159"/>
      <c r="F36" s="36">
        <v>8.1300000000000008</v>
      </c>
      <c r="G36" s="37">
        <v>7.84</v>
      </c>
      <c r="H36" s="37">
        <v>7.25</v>
      </c>
      <c r="I36" s="37">
        <v>6.68</v>
      </c>
      <c r="J36" s="38">
        <v>6.11</v>
      </c>
      <c r="K36" s="22"/>
      <c r="L36" s="22"/>
      <c r="M36" s="22"/>
      <c r="N36" s="22"/>
      <c r="O36" s="22"/>
      <c r="P36" s="22"/>
    </row>
    <row r="37" spans="1:16" ht="39" customHeight="1" x14ac:dyDescent="0.15">
      <c r="A37" s="22"/>
      <c r="B37" s="35"/>
      <c r="C37" s="1158" t="s">
        <v>541</v>
      </c>
      <c r="D37" s="1158"/>
      <c r="E37" s="1159"/>
      <c r="F37" s="36">
        <v>0.84</v>
      </c>
      <c r="G37" s="37">
        <v>1.04</v>
      </c>
      <c r="H37" s="37">
        <v>1.82</v>
      </c>
      <c r="I37" s="37">
        <v>3.09</v>
      </c>
      <c r="J37" s="38">
        <v>3.05</v>
      </c>
      <c r="K37" s="22"/>
      <c r="L37" s="22"/>
      <c r="M37" s="22"/>
      <c r="N37" s="22"/>
      <c r="O37" s="22"/>
      <c r="P37" s="22"/>
    </row>
    <row r="38" spans="1:16" ht="39" customHeight="1" x14ac:dyDescent="0.15">
      <c r="A38" s="22"/>
      <c r="B38" s="35"/>
      <c r="C38" s="1158" t="s">
        <v>542</v>
      </c>
      <c r="D38" s="1158"/>
      <c r="E38" s="1159"/>
      <c r="F38" s="36">
        <v>0.86</v>
      </c>
      <c r="G38" s="37">
        <v>1.1200000000000001</v>
      </c>
      <c r="H38" s="37">
        <v>1</v>
      </c>
      <c r="I38" s="37">
        <v>0.11</v>
      </c>
      <c r="J38" s="38">
        <v>0.88</v>
      </c>
      <c r="K38" s="22"/>
      <c r="L38" s="22"/>
      <c r="M38" s="22"/>
      <c r="N38" s="22"/>
      <c r="O38" s="22"/>
      <c r="P38" s="22"/>
    </row>
    <row r="39" spans="1:16" ht="39" customHeight="1" x14ac:dyDescent="0.15">
      <c r="A39" s="22"/>
      <c r="B39" s="35"/>
      <c r="C39" s="1158" t="s">
        <v>543</v>
      </c>
      <c r="D39" s="1158"/>
      <c r="E39" s="1159"/>
      <c r="F39" s="36">
        <v>0.55000000000000004</v>
      </c>
      <c r="G39" s="37">
        <v>0.96</v>
      </c>
      <c r="H39" s="37">
        <v>0.84</v>
      </c>
      <c r="I39" s="37">
        <v>0.41</v>
      </c>
      <c r="J39" s="38">
        <v>0.45</v>
      </c>
      <c r="K39" s="22"/>
      <c r="L39" s="22"/>
      <c r="M39" s="22"/>
      <c r="N39" s="22"/>
      <c r="O39" s="22"/>
      <c r="P39" s="22"/>
    </row>
    <row r="40" spans="1:16" ht="39" customHeight="1" x14ac:dyDescent="0.15">
      <c r="A40" s="22"/>
      <c r="B40" s="35"/>
      <c r="C40" s="1158" t="s">
        <v>544</v>
      </c>
      <c r="D40" s="1158"/>
      <c r="E40" s="1159"/>
      <c r="F40" s="36">
        <v>0.15</v>
      </c>
      <c r="G40" s="37">
        <v>0.16</v>
      </c>
      <c r="H40" s="37">
        <v>0.34</v>
      </c>
      <c r="I40" s="37">
        <v>0.31</v>
      </c>
      <c r="J40" s="38">
        <v>0.32</v>
      </c>
      <c r="K40" s="22"/>
      <c r="L40" s="22"/>
      <c r="M40" s="22"/>
      <c r="N40" s="22"/>
      <c r="O40" s="22"/>
      <c r="P40" s="22"/>
    </row>
    <row r="41" spans="1:16" ht="39" customHeight="1" x14ac:dyDescent="0.15">
      <c r="A41" s="22"/>
      <c r="B41" s="35"/>
      <c r="C41" s="1158" t="s">
        <v>545</v>
      </c>
      <c r="D41" s="1158"/>
      <c r="E41" s="1159"/>
      <c r="F41" s="36">
        <v>0.18</v>
      </c>
      <c r="G41" s="37">
        <v>0.17</v>
      </c>
      <c r="H41" s="37">
        <v>0.17</v>
      </c>
      <c r="I41" s="37">
        <v>0.2</v>
      </c>
      <c r="J41" s="38">
        <v>0.21</v>
      </c>
      <c r="K41" s="22"/>
      <c r="L41" s="22"/>
      <c r="M41" s="22"/>
      <c r="N41" s="22"/>
      <c r="O41" s="22"/>
      <c r="P41" s="22"/>
    </row>
    <row r="42" spans="1:16" ht="39" customHeight="1" x14ac:dyDescent="0.15">
      <c r="A42" s="22"/>
      <c r="B42" s="39"/>
      <c r="C42" s="1158" t="s">
        <v>546</v>
      </c>
      <c r="D42" s="1158"/>
      <c r="E42" s="1159"/>
      <c r="F42" s="36" t="s">
        <v>493</v>
      </c>
      <c r="G42" s="37" t="s">
        <v>493</v>
      </c>
      <c r="H42" s="37" t="s">
        <v>493</v>
      </c>
      <c r="I42" s="37" t="s">
        <v>493</v>
      </c>
      <c r="J42" s="38" t="s">
        <v>493</v>
      </c>
      <c r="K42" s="22"/>
      <c r="L42" s="22"/>
      <c r="M42" s="22"/>
      <c r="N42" s="22"/>
      <c r="O42" s="22"/>
      <c r="P42" s="22"/>
    </row>
    <row r="43" spans="1:16" ht="39" customHeight="1" thickBot="1" x14ac:dyDescent="0.2">
      <c r="A43" s="22"/>
      <c r="B43" s="40"/>
      <c r="C43" s="1160" t="s">
        <v>547</v>
      </c>
      <c r="D43" s="1160"/>
      <c r="E43" s="1161"/>
      <c r="F43" s="41">
        <v>0.08</v>
      </c>
      <c r="G43" s="42">
        <v>7.0000000000000007E-2</v>
      </c>
      <c r="H43" s="42">
        <v>0.12</v>
      </c>
      <c r="I43" s="42">
        <v>0.1</v>
      </c>
      <c r="J43" s="43">
        <v>0.11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row r="52" s="23" customFormat="1" ht="13.5" hidden="1" customHeight="1" x14ac:dyDescent="0.15"/>
    <row r="53" s="23" customFormat="1" ht="13.5" hidden="1" customHeight="1" x14ac:dyDescent="0.15"/>
    <row r="54" s="23" customFormat="1" ht="13.5" hidden="1" customHeight="1" x14ac:dyDescent="0.15"/>
    <row r="55" s="23" customFormat="1" ht="13.5" hidden="1" customHeight="1" x14ac:dyDescent="0.15"/>
    <row r="56" s="23" customFormat="1" ht="13.5" hidden="1" customHeight="1" x14ac:dyDescent="0.15"/>
    <row r="57" s="23" customFormat="1" ht="13.5" hidden="1" customHeight="1" x14ac:dyDescent="0.15"/>
  </sheetData>
  <sheetProtection algorithmName="SHA-512" hashValue="Il1B8t+hsKOfwkPJFu9oQEpCTYp7Pg915qxqcC0M6DVHQHHR0m5m8GMGRpwx9EeWxlu/hcYgcfddd+as5X23ag==" saltValue="QAvex4idoUvoscWLH8Z2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4312</v>
      </c>
      <c r="L45" s="58">
        <v>4293</v>
      </c>
      <c r="M45" s="58">
        <v>4322</v>
      </c>
      <c r="N45" s="58">
        <v>4395</v>
      </c>
      <c r="O45" s="59">
        <v>4335</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493</v>
      </c>
      <c r="L46" s="62" t="s">
        <v>493</v>
      </c>
      <c r="M46" s="62" t="s">
        <v>493</v>
      </c>
      <c r="N46" s="62" t="s">
        <v>493</v>
      </c>
      <c r="O46" s="63" t="s">
        <v>493</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493</v>
      </c>
      <c r="L47" s="62" t="s">
        <v>493</v>
      </c>
      <c r="M47" s="62" t="s">
        <v>493</v>
      </c>
      <c r="N47" s="62" t="s">
        <v>493</v>
      </c>
      <c r="O47" s="63" t="s">
        <v>493</v>
      </c>
      <c r="P47" s="46"/>
      <c r="Q47" s="46"/>
      <c r="R47" s="46"/>
      <c r="S47" s="46"/>
      <c r="T47" s="46"/>
      <c r="U47" s="46"/>
    </row>
    <row r="48" spans="1:21" ht="30.75" customHeight="1" x14ac:dyDescent="0.15">
      <c r="A48" s="46"/>
      <c r="B48" s="1166"/>
      <c r="C48" s="1167"/>
      <c r="D48" s="60"/>
      <c r="E48" s="1172" t="s">
        <v>13</v>
      </c>
      <c r="F48" s="1172"/>
      <c r="G48" s="1172"/>
      <c r="H48" s="1172"/>
      <c r="I48" s="1172"/>
      <c r="J48" s="1173"/>
      <c r="K48" s="61">
        <v>1343</v>
      </c>
      <c r="L48" s="62">
        <v>1355</v>
      </c>
      <c r="M48" s="62">
        <v>1384</v>
      </c>
      <c r="N48" s="62">
        <v>1351</v>
      </c>
      <c r="O48" s="63">
        <v>1343</v>
      </c>
      <c r="P48" s="46"/>
      <c r="Q48" s="46"/>
      <c r="R48" s="46"/>
      <c r="S48" s="46"/>
      <c r="T48" s="46"/>
      <c r="U48" s="46"/>
    </row>
    <row r="49" spans="1:21" ht="30.75" customHeight="1" x14ac:dyDescent="0.15">
      <c r="A49" s="46"/>
      <c r="B49" s="1166"/>
      <c r="C49" s="1167"/>
      <c r="D49" s="60"/>
      <c r="E49" s="1172" t="s">
        <v>14</v>
      </c>
      <c r="F49" s="1172"/>
      <c r="G49" s="1172"/>
      <c r="H49" s="1172"/>
      <c r="I49" s="1172"/>
      <c r="J49" s="1173"/>
      <c r="K49" s="61">
        <v>104</v>
      </c>
      <c r="L49" s="62">
        <v>104</v>
      </c>
      <c r="M49" s="62">
        <v>143</v>
      </c>
      <c r="N49" s="62">
        <v>202</v>
      </c>
      <c r="O49" s="63">
        <v>308</v>
      </c>
      <c r="P49" s="46"/>
      <c r="Q49" s="46"/>
      <c r="R49" s="46"/>
      <c r="S49" s="46"/>
      <c r="T49" s="46"/>
      <c r="U49" s="46"/>
    </row>
    <row r="50" spans="1:21" ht="30.75" customHeight="1" x14ac:dyDescent="0.15">
      <c r="A50" s="46"/>
      <c r="B50" s="1166"/>
      <c r="C50" s="1167"/>
      <c r="D50" s="60"/>
      <c r="E50" s="1172" t="s">
        <v>15</v>
      </c>
      <c r="F50" s="1172"/>
      <c r="G50" s="1172"/>
      <c r="H50" s="1172"/>
      <c r="I50" s="1172"/>
      <c r="J50" s="1173"/>
      <c r="K50" s="61">
        <v>3</v>
      </c>
      <c r="L50" s="62">
        <v>3</v>
      </c>
      <c r="M50" s="62">
        <v>3</v>
      </c>
      <c r="N50" s="62">
        <v>1</v>
      </c>
      <c r="O50" s="63">
        <v>1</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493</v>
      </c>
      <c r="L51" s="62" t="s">
        <v>493</v>
      </c>
      <c r="M51" s="62" t="s">
        <v>493</v>
      </c>
      <c r="N51" s="62" t="s">
        <v>493</v>
      </c>
      <c r="O51" s="63" t="s">
        <v>493</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4190</v>
      </c>
      <c r="L52" s="62">
        <v>4108</v>
      </c>
      <c r="M52" s="62">
        <v>4240</v>
      </c>
      <c r="N52" s="62">
        <v>4362</v>
      </c>
      <c r="O52" s="63">
        <v>4339</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1572</v>
      </c>
      <c r="L53" s="67">
        <v>1647</v>
      </c>
      <c r="M53" s="67">
        <v>1612</v>
      </c>
      <c r="N53" s="67">
        <v>1587</v>
      </c>
      <c r="O53" s="68">
        <v>1648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gvL0gOzKXR8I9T+ZfWpaqTcZHiRppzG4DsvEm0ymio7+F4VFE+/ioFRD/71VX3GPZ9SeO/BiCSWNa410+on1Wg==" saltValue="s63PazXxjsEZxyjhB/Kz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95" t="s">
        <v>30</v>
      </c>
      <c r="C41" s="1196"/>
      <c r="D41" s="103"/>
      <c r="E41" s="1201" t="s">
        <v>31</v>
      </c>
      <c r="F41" s="1201"/>
      <c r="G41" s="1201"/>
      <c r="H41" s="1202"/>
      <c r="I41" s="342">
        <v>49449</v>
      </c>
      <c r="J41" s="343">
        <v>51840</v>
      </c>
      <c r="K41" s="343">
        <v>54403</v>
      </c>
      <c r="L41" s="343">
        <v>53218</v>
      </c>
      <c r="M41" s="344">
        <v>51491</v>
      </c>
    </row>
    <row r="42" spans="2:13" ht="27.75" customHeight="1" x14ac:dyDescent="0.15">
      <c r="B42" s="1197"/>
      <c r="C42" s="1198"/>
      <c r="D42" s="104"/>
      <c r="E42" s="1203" t="s">
        <v>32</v>
      </c>
      <c r="F42" s="1203"/>
      <c r="G42" s="1203"/>
      <c r="H42" s="1204"/>
      <c r="I42" s="345">
        <v>12</v>
      </c>
      <c r="J42" s="346">
        <v>9</v>
      </c>
      <c r="K42" s="346">
        <v>6</v>
      </c>
      <c r="L42" s="346">
        <v>5</v>
      </c>
      <c r="M42" s="347">
        <v>41</v>
      </c>
    </row>
    <row r="43" spans="2:13" ht="27.75" customHeight="1" x14ac:dyDescent="0.15">
      <c r="B43" s="1197"/>
      <c r="C43" s="1198"/>
      <c r="D43" s="104"/>
      <c r="E43" s="1203" t="s">
        <v>33</v>
      </c>
      <c r="F43" s="1203"/>
      <c r="G43" s="1203"/>
      <c r="H43" s="1204"/>
      <c r="I43" s="345">
        <v>11649</v>
      </c>
      <c r="J43" s="346">
        <v>11597</v>
      </c>
      <c r="K43" s="346">
        <v>10517</v>
      </c>
      <c r="L43" s="346">
        <v>10025</v>
      </c>
      <c r="M43" s="347">
        <v>9955</v>
      </c>
    </row>
    <row r="44" spans="2:13" ht="27.75" customHeight="1" x14ac:dyDescent="0.15">
      <c r="B44" s="1197"/>
      <c r="C44" s="1198"/>
      <c r="D44" s="104"/>
      <c r="E44" s="1203" t="s">
        <v>34</v>
      </c>
      <c r="F44" s="1203"/>
      <c r="G44" s="1203"/>
      <c r="H44" s="1204"/>
      <c r="I44" s="345">
        <v>1347</v>
      </c>
      <c r="J44" s="346">
        <v>3550</v>
      </c>
      <c r="K44" s="346">
        <v>3430</v>
      </c>
      <c r="L44" s="346">
        <v>3274</v>
      </c>
      <c r="M44" s="347">
        <v>3107</v>
      </c>
    </row>
    <row r="45" spans="2:13" ht="27.75" customHeight="1" x14ac:dyDescent="0.15">
      <c r="B45" s="1197"/>
      <c r="C45" s="1198"/>
      <c r="D45" s="104"/>
      <c r="E45" s="1203" t="s">
        <v>35</v>
      </c>
      <c r="F45" s="1203"/>
      <c r="G45" s="1203"/>
      <c r="H45" s="1204"/>
      <c r="I45" s="345">
        <v>6631</v>
      </c>
      <c r="J45" s="346">
        <v>6516</v>
      </c>
      <c r="K45" s="346">
        <v>6753</v>
      </c>
      <c r="L45" s="346">
        <v>6830</v>
      </c>
      <c r="M45" s="347">
        <v>7165</v>
      </c>
    </row>
    <row r="46" spans="2:13" ht="27.75" customHeight="1" x14ac:dyDescent="0.15">
      <c r="B46" s="1197"/>
      <c r="C46" s="1198"/>
      <c r="D46" s="105"/>
      <c r="E46" s="1203" t="s">
        <v>36</v>
      </c>
      <c r="F46" s="1203"/>
      <c r="G46" s="1203"/>
      <c r="H46" s="1204"/>
      <c r="I46" s="345">
        <v>38</v>
      </c>
      <c r="J46" s="346" t="s">
        <v>493</v>
      </c>
      <c r="K46" s="346" t="s">
        <v>493</v>
      </c>
      <c r="L46" s="346" t="s">
        <v>493</v>
      </c>
      <c r="M46" s="347" t="s">
        <v>493</v>
      </c>
    </row>
    <row r="47" spans="2:13" ht="27.75" customHeight="1" x14ac:dyDescent="0.15">
      <c r="B47" s="1197"/>
      <c r="C47" s="1198"/>
      <c r="D47" s="106"/>
      <c r="E47" s="1205" t="s">
        <v>37</v>
      </c>
      <c r="F47" s="1206"/>
      <c r="G47" s="1206"/>
      <c r="H47" s="1207"/>
      <c r="I47" s="345" t="s">
        <v>493</v>
      </c>
      <c r="J47" s="346" t="s">
        <v>493</v>
      </c>
      <c r="K47" s="346" t="s">
        <v>493</v>
      </c>
      <c r="L47" s="346" t="s">
        <v>493</v>
      </c>
      <c r="M47" s="347" t="s">
        <v>493</v>
      </c>
    </row>
    <row r="48" spans="2:13" ht="27.75" customHeight="1" x14ac:dyDescent="0.15">
      <c r="B48" s="1197"/>
      <c r="C48" s="1198"/>
      <c r="D48" s="104"/>
      <c r="E48" s="1203" t="s">
        <v>38</v>
      </c>
      <c r="F48" s="1203"/>
      <c r="G48" s="1203"/>
      <c r="H48" s="1204"/>
      <c r="I48" s="345" t="s">
        <v>493</v>
      </c>
      <c r="J48" s="346" t="s">
        <v>493</v>
      </c>
      <c r="K48" s="346" t="s">
        <v>493</v>
      </c>
      <c r="L48" s="346" t="s">
        <v>493</v>
      </c>
      <c r="M48" s="347" t="s">
        <v>493</v>
      </c>
    </row>
    <row r="49" spans="2:13" ht="27.75" customHeight="1" x14ac:dyDescent="0.15">
      <c r="B49" s="1199"/>
      <c r="C49" s="1200"/>
      <c r="D49" s="104"/>
      <c r="E49" s="1203" t="s">
        <v>39</v>
      </c>
      <c r="F49" s="1203"/>
      <c r="G49" s="1203"/>
      <c r="H49" s="1204"/>
      <c r="I49" s="345" t="s">
        <v>493</v>
      </c>
      <c r="J49" s="346" t="s">
        <v>493</v>
      </c>
      <c r="K49" s="346" t="s">
        <v>493</v>
      </c>
      <c r="L49" s="346" t="s">
        <v>493</v>
      </c>
      <c r="M49" s="347" t="s">
        <v>493</v>
      </c>
    </row>
    <row r="50" spans="2:13" ht="27.75" customHeight="1" x14ac:dyDescent="0.15">
      <c r="B50" s="1208" t="s">
        <v>40</v>
      </c>
      <c r="C50" s="1209"/>
      <c r="D50" s="107"/>
      <c r="E50" s="1203" t="s">
        <v>41</v>
      </c>
      <c r="F50" s="1203"/>
      <c r="G50" s="1203"/>
      <c r="H50" s="1204"/>
      <c r="I50" s="345">
        <v>18974</v>
      </c>
      <c r="J50" s="346">
        <v>18001</v>
      </c>
      <c r="K50" s="346">
        <v>21843</v>
      </c>
      <c r="L50" s="346">
        <v>24514</v>
      </c>
      <c r="M50" s="347">
        <v>27206</v>
      </c>
    </row>
    <row r="51" spans="2:13" ht="27.75" customHeight="1" x14ac:dyDescent="0.15">
      <c r="B51" s="1197"/>
      <c r="C51" s="1198"/>
      <c r="D51" s="104"/>
      <c r="E51" s="1203" t="s">
        <v>42</v>
      </c>
      <c r="F51" s="1203"/>
      <c r="G51" s="1203"/>
      <c r="H51" s="1204"/>
      <c r="I51" s="345">
        <v>7645</v>
      </c>
      <c r="J51" s="346">
        <v>8160</v>
      </c>
      <c r="K51" s="346">
        <v>7525</v>
      </c>
      <c r="L51" s="346">
        <v>7734</v>
      </c>
      <c r="M51" s="347">
        <v>8366</v>
      </c>
    </row>
    <row r="52" spans="2:13" ht="27.75" customHeight="1" x14ac:dyDescent="0.15">
      <c r="B52" s="1199"/>
      <c r="C52" s="1200"/>
      <c r="D52" s="104"/>
      <c r="E52" s="1203" t="s">
        <v>43</v>
      </c>
      <c r="F52" s="1203"/>
      <c r="G52" s="1203"/>
      <c r="H52" s="1204"/>
      <c r="I52" s="345">
        <v>40827</v>
      </c>
      <c r="J52" s="346">
        <v>44102</v>
      </c>
      <c r="K52" s="346">
        <v>43575</v>
      </c>
      <c r="L52" s="346">
        <v>42188</v>
      </c>
      <c r="M52" s="347">
        <v>40895</v>
      </c>
    </row>
    <row r="53" spans="2:13" ht="27.75" customHeight="1" thickBot="1" x14ac:dyDescent="0.2">
      <c r="B53" s="1210" t="s">
        <v>19</v>
      </c>
      <c r="C53" s="1211"/>
      <c r="D53" s="108"/>
      <c r="E53" s="1212" t="s">
        <v>44</v>
      </c>
      <c r="F53" s="1212"/>
      <c r="G53" s="1212"/>
      <c r="H53" s="1213"/>
      <c r="I53" s="348">
        <v>1680</v>
      </c>
      <c r="J53" s="349">
        <v>3250</v>
      </c>
      <c r="K53" s="349">
        <v>2166</v>
      </c>
      <c r="L53" s="349">
        <v>-1084</v>
      </c>
      <c r="M53" s="350">
        <v>-4710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ERGy/6++YFphBJqAK89WiEvwnPvMxT5SWGR6IleFzN8M7QAp5PFB1O0uUu+pmMZJe0GksOLidPbrtQ/9DLZkA==" saltValue="qXYI07ZpZok688A14W98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222" t="s">
        <v>46</v>
      </c>
      <c r="D55" s="1222"/>
      <c r="E55" s="1223"/>
      <c r="F55" s="120">
        <v>6347</v>
      </c>
      <c r="G55" s="120">
        <v>7747</v>
      </c>
      <c r="H55" s="121">
        <v>8091</v>
      </c>
    </row>
    <row r="56" spans="2:8" ht="52.5" customHeight="1" x14ac:dyDescent="0.15">
      <c r="B56" s="122"/>
      <c r="C56" s="1224" t="s">
        <v>47</v>
      </c>
      <c r="D56" s="1224"/>
      <c r="E56" s="1225"/>
      <c r="F56" s="123">
        <v>4316</v>
      </c>
      <c r="G56" s="123">
        <v>5256</v>
      </c>
      <c r="H56" s="124">
        <v>5420</v>
      </c>
    </row>
    <row r="57" spans="2:8" ht="53.25" customHeight="1" x14ac:dyDescent="0.15">
      <c r="B57" s="122"/>
      <c r="C57" s="1226" t="s">
        <v>48</v>
      </c>
      <c r="D57" s="1226"/>
      <c r="E57" s="1227"/>
      <c r="F57" s="125">
        <v>8724</v>
      </c>
      <c r="G57" s="125">
        <v>9042</v>
      </c>
      <c r="H57" s="126">
        <v>11429</v>
      </c>
    </row>
    <row r="58" spans="2:8" ht="45.75" customHeight="1" x14ac:dyDescent="0.15">
      <c r="B58" s="127"/>
      <c r="C58" s="1214" t="s">
        <v>561</v>
      </c>
      <c r="D58" s="1215"/>
      <c r="E58" s="1216"/>
      <c r="F58" s="128">
        <v>5028</v>
      </c>
      <c r="G58" s="128">
        <v>5553</v>
      </c>
      <c r="H58" s="129">
        <v>7514</v>
      </c>
    </row>
    <row r="59" spans="2:8" ht="45.75" customHeight="1" x14ac:dyDescent="0.15">
      <c r="B59" s="127"/>
      <c r="C59" s="1214" t="s">
        <v>562</v>
      </c>
      <c r="D59" s="1215"/>
      <c r="E59" s="1216"/>
      <c r="F59" s="128">
        <v>1336</v>
      </c>
      <c r="G59" s="128">
        <v>1340</v>
      </c>
      <c r="H59" s="129">
        <v>1343</v>
      </c>
    </row>
    <row r="60" spans="2:8" ht="45.75" customHeight="1" x14ac:dyDescent="0.15">
      <c r="B60" s="127"/>
      <c r="C60" s="1214" t="s">
        <v>563</v>
      </c>
      <c r="D60" s="1215"/>
      <c r="E60" s="1216"/>
      <c r="F60" s="128">
        <v>386</v>
      </c>
      <c r="G60" s="128">
        <v>468</v>
      </c>
      <c r="H60" s="129">
        <v>489</v>
      </c>
    </row>
    <row r="61" spans="2:8" ht="45.75" customHeight="1" x14ac:dyDescent="0.15">
      <c r="B61" s="127"/>
      <c r="C61" s="1214" t="s">
        <v>564</v>
      </c>
      <c r="D61" s="1215"/>
      <c r="E61" s="1216"/>
      <c r="F61" s="128">
        <v>329</v>
      </c>
      <c r="G61" s="128">
        <v>330</v>
      </c>
      <c r="H61" s="129">
        <v>332</v>
      </c>
    </row>
    <row r="62" spans="2:8" ht="45.75" customHeight="1" thickBot="1" x14ac:dyDescent="0.2">
      <c r="B62" s="130"/>
      <c r="C62" s="1217" t="s">
        <v>565</v>
      </c>
      <c r="D62" s="1218"/>
      <c r="E62" s="1219"/>
      <c r="F62" s="131">
        <v>211</v>
      </c>
      <c r="G62" s="131">
        <v>211</v>
      </c>
      <c r="H62" s="132">
        <v>211</v>
      </c>
    </row>
    <row r="63" spans="2:8" ht="52.5" customHeight="1" thickBot="1" x14ac:dyDescent="0.2">
      <c r="B63" s="133"/>
      <c r="C63" s="1220" t="s">
        <v>49</v>
      </c>
      <c r="D63" s="1220"/>
      <c r="E63" s="1221"/>
      <c r="F63" s="134">
        <v>19387</v>
      </c>
      <c r="G63" s="134">
        <v>22045</v>
      </c>
      <c r="H63" s="135">
        <v>24940</v>
      </c>
    </row>
    <row r="64" spans="2:8" x14ac:dyDescent="0.15"/>
  </sheetData>
  <sheetProtection algorithmName="SHA-512" hashValue="W1Ptf34kOCxrJzk6ASWUWq91V/1aGtfqAPK29T847McnvPFeDC2Kc4XIcTStGro+tnQguKjHX+JvDnCTBWkl7A==" saltValue="0bHTo87eLMtR+DSYtx3k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503D7-DBDE-4D0E-82ED-03C83A7C6095}">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578</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571</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531</v>
      </c>
      <c r="BQ50" s="1234"/>
      <c r="BR50" s="1234"/>
      <c r="BS50" s="1234"/>
      <c r="BT50" s="1234"/>
      <c r="BU50" s="1234"/>
      <c r="BV50" s="1234"/>
      <c r="BW50" s="1234"/>
      <c r="BX50" s="1234" t="s">
        <v>532</v>
      </c>
      <c r="BY50" s="1234"/>
      <c r="BZ50" s="1234"/>
      <c r="CA50" s="1234"/>
      <c r="CB50" s="1234"/>
      <c r="CC50" s="1234"/>
      <c r="CD50" s="1234"/>
      <c r="CE50" s="1234"/>
      <c r="CF50" s="1234" t="s">
        <v>533</v>
      </c>
      <c r="CG50" s="1234"/>
      <c r="CH50" s="1234"/>
      <c r="CI50" s="1234"/>
      <c r="CJ50" s="1234"/>
      <c r="CK50" s="1234"/>
      <c r="CL50" s="1234"/>
      <c r="CM50" s="1234"/>
      <c r="CN50" s="1234" t="s">
        <v>534</v>
      </c>
      <c r="CO50" s="1234"/>
      <c r="CP50" s="1234"/>
      <c r="CQ50" s="1234"/>
      <c r="CR50" s="1234"/>
      <c r="CS50" s="1234"/>
      <c r="CT50" s="1234"/>
      <c r="CU50" s="1234"/>
      <c r="CV50" s="1234" t="s">
        <v>535</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572</v>
      </c>
      <c r="AO51" s="1233"/>
      <c r="AP51" s="1233"/>
      <c r="AQ51" s="1233"/>
      <c r="AR51" s="1233"/>
      <c r="AS51" s="1233"/>
      <c r="AT51" s="1233"/>
      <c r="AU51" s="1233"/>
      <c r="AV51" s="1233"/>
      <c r="AW51" s="1233"/>
      <c r="AX51" s="1233"/>
      <c r="AY51" s="1233"/>
      <c r="AZ51" s="1233"/>
      <c r="BA51" s="1233"/>
      <c r="BB51" s="1233" t="s">
        <v>573</v>
      </c>
      <c r="BC51" s="1233"/>
      <c r="BD51" s="1233"/>
      <c r="BE51" s="1233"/>
      <c r="BF51" s="1233"/>
      <c r="BG51" s="1233"/>
      <c r="BH51" s="1233"/>
      <c r="BI51" s="1233"/>
      <c r="BJ51" s="1233"/>
      <c r="BK51" s="1233"/>
      <c r="BL51" s="1233"/>
      <c r="BM51" s="1233"/>
      <c r="BN51" s="1233"/>
      <c r="BO51" s="1233"/>
      <c r="BP51" s="1230">
        <v>7</v>
      </c>
      <c r="BQ51" s="1230"/>
      <c r="BR51" s="1230"/>
      <c r="BS51" s="1230"/>
      <c r="BT51" s="1230"/>
      <c r="BU51" s="1230"/>
      <c r="BV51" s="1230"/>
      <c r="BW51" s="1230"/>
      <c r="BX51" s="1230">
        <v>13.2</v>
      </c>
      <c r="BY51" s="1230"/>
      <c r="BZ51" s="1230"/>
      <c r="CA51" s="1230"/>
      <c r="CB51" s="1230"/>
      <c r="CC51" s="1230"/>
      <c r="CD51" s="1230"/>
      <c r="CE51" s="1230"/>
      <c r="CF51" s="1230">
        <v>8.4</v>
      </c>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574</v>
      </c>
      <c r="BC53" s="1233"/>
      <c r="BD53" s="1233"/>
      <c r="BE53" s="1233"/>
      <c r="BF53" s="1233"/>
      <c r="BG53" s="1233"/>
      <c r="BH53" s="1233"/>
      <c r="BI53" s="1233"/>
      <c r="BJ53" s="1233"/>
      <c r="BK53" s="1233"/>
      <c r="BL53" s="1233"/>
      <c r="BM53" s="1233"/>
      <c r="BN53" s="1233"/>
      <c r="BO53" s="1233"/>
      <c r="BP53" s="1230">
        <v>48.8</v>
      </c>
      <c r="BQ53" s="1230"/>
      <c r="BR53" s="1230"/>
      <c r="BS53" s="1230"/>
      <c r="BT53" s="1230"/>
      <c r="BU53" s="1230"/>
      <c r="BV53" s="1230"/>
      <c r="BW53" s="1230"/>
      <c r="BX53" s="1230">
        <v>50.7</v>
      </c>
      <c r="BY53" s="1230"/>
      <c r="BZ53" s="1230"/>
      <c r="CA53" s="1230"/>
      <c r="CB53" s="1230"/>
      <c r="CC53" s="1230"/>
      <c r="CD53" s="1230"/>
      <c r="CE53" s="1230"/>
      <c r="CF53" s="1230">
        <v>50.6</v>
      </c>
      <c r="CG53" s="1230"/>
      <c r="CH53" s="1230"/>
      <c r="CI53" s="1230"/>
      <c r="CJ53" s="1230"/>
      <c r="CK53" s="1230"/>
      <c r="CL53" s="1230"/>
      <c r="CM53" s="1230"/>
      <c r="CN53" s="1230">
        <v>52.2</v>
      </c>
      <c r="CO53" s="1230"/>
      <c r="CP53" s="1230"/>
      <c r="CQ53" s="1230"/>
      <c r="CR53" s="1230"/>
      <c r="CS53" s="1230"/>
      <c r="CT53" s="1230"/>
      <c r="CU53" s="1230"/>
      <c r="CV53" s="1230">
        <v>55.3</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575</v>
      </c>
      <c r="AO55" s="1234"/>
      <c r="AP55" s="1234"/>
      <c r="AQ55" s="1234"/>
      <c r="AR55" s="1234"/>
      <c r="AS55" s="1234"/>
      <c r="AT55" s="1234"/>
      <c r="AU55" s="1234"/>
      <c r="AV55" s="1234"/>
      <c r="AW55" s="1234"/>
      <c r="AX55" s="1234"/>
      <c r="AY55" s="1234"/>
      <c r="AZ55" s="1234"/>
      <c r="BA55" s="1234"/>
      <c r="BB55" s="1233" t="s">
        <v>573</v>
      </c>
      <c r="BC55" s="1233"/>
      <c r="BD55" s="1233"/>
      <c r="BE55" s="1233"/>
      <c r="BF55" s="1233"/>
      <c r="BG55" s="1233"/>
      <c r="BH55" s="1233"/>
      <c r="BI55" s="1233"/>
      <c r="BJ55" s="1233"/>
      <c r="BK55" s="1233"/>
      <c r="BL55" s="1233"/>
      <c r="BM55" s="1233"/>
      <c r="BN55" s="1233"/>
      <c r="BO55" s="1233"/>
      <c r="BP55" s="1230">
        <v>0.5</v>
      </c>
      <c r="BQ55" s="1230"/>
      <c r="BR55" s="1230"/>
      <c r="BS55" s="1230"/>
      <c r="BT55" s="1230"/>
      <c r="BU55" s="1230"/>
      <c r="BV55" s="1230"/>
      <c r="BW55" s="1230"/>
      <c r="BX55" s="1230">
        <v>5.9</v>
      </c>
      <c r="BY55" s="1230"/>
      <c r="BZ55" s="1230"/>
      <c r="CA55" s="1230"/>
      <c r="CB55" s="1230"/>
      <c r="CC55" s="1230"/>
      <c r="CD55" s="1230"/>
      <c r="CE55" s="1230"/>
      <c r="CF55" s="1230">
        <v>4.0999999999999996</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574</v>
      </c>
      <c r="BC57" s="1233"/>
      <c r="BD57" s="1233"/>
      <c r="BE57" s="1233"/>
      <c r="BF57" s="1233"/>
      <c r="BG57" s="1233"/>
      <c r="BH57" s="1233"/>
      <c r="BI57" s="1233"/>
      <c r="BJ57" s="1233"/>
      <c r="BK57" s="1233"/>
      <c r="BL57" s="1233"/>
      <c r="BM57" s="1233"/>
      <c r="BN57" s="1233"/>
      <c r="BO57" s="1233"/>
      <c r="BP57" s="1230">
        <v>60.4</v>
      </c>
      <c r="BQ57" s="1230"/>
      <c r="BR57" s="1230"/>
      <c r="BS57" s="1230"/>
      <c r="BT57" s="1230"/>
      <c r="BU57" s="1230"/>
      <c r="BV57" s="1230"/>
      <c r="BW57" s="1230"/>
      <c r="BX57" s="1230">
        <v>61.9</v>
      </c>
      <c r="BY57" s="1230"/>
      <c r="BZ57" s="1230"/>
      <c r="CA57" s="1230"/>
      <c r="CB57" s="1230"/>
      <c r="CC57" s="1230"/>
      <c r="CD57" s="1230"/>
      <c r="CE57" s="1230"/>
      <c r="CF57" s="1230">
        <v>62.8</v>
      </c>
      <c r="CG57" s="1230"/>
      <c r="CH57" s="1230"/>
      <c r="CI57" s="1230"/>
      <c r="CJ57" s="1230"/>
      <c r="CK57" s="1230"/>
      <c r="CL57" s="1230"/>
      <c r="CM57" s="1230"/>
      <c r="CN57" s="1230">
        <v>64</v>
      </c>
      <c r="CO57" s="1230"/>
      <c r="CP57" s="1230"/>
      <c r="CQ57" s="1230"/>
      <c r="CR57" s="1230"/>
      <c r="CS57" s="1230"/>
      <c r="CT57" s="1230"/>
      <c r="CU57" s="1230"/>
      <c r="CV57" s="1230">
        <v>64.400000000000006</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576</v>
      </c>
    </row>
    <row r="64" spans="1:109" x14ac:dyDescent="0.15">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579</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571</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531</v>
      </c>
      <c r="BQ72" s="1234"/>
      <c r="BR72" s="1234"/>
      <c r="BS72" s="1234"/>
      <c r="BT72" s="1234"/>
      <c r="BU72" s="1234"/>
      <c r="BV72" s="1234"/>
      <c r="BW72" s="1234"/>
      <c r="BX72" s="1234" t="s">
        <v>532</v>
      </c>
      <c r="BY72" s="1234"/>
      <c r="BZ72" s="1234"/>
      <c r="CA72" s="1234"/>
      <c r="CB72" s="1234"/>
      <c r="CC72" s="1234"/>
      <c r="CD72" s="1234"/>
      <c r="CE72" s="1234"/>
      <c r="CF72" s="1234" t="s">
        <v>533</v>
      </c>
      <c r="CG72" s="1234"/>
      <c r="CH72" s="1234"/>
      <c r="CI72" s="1234"/>
      <c r="CJ72" s="1234"/>
      <c r="CK72" s="1234"/>
      <c r="CL72" s="1234"/>
      <c r="CM72" s="1234"/>
      <c r="CN72" s="1234" t="s">
        <v>534</v>
      </c>
      <c r="CO72" s="1234"/>
      <c r="CP72" s="1234"/>
      <c r="CQ72" s="1234"/>
      <c r="CR72" s="1234"/>
      <c r="CS72" s="1234"/>
      <c r="CT72" s="1234"/>
      <c r="CU72" s="1234"/>
      <c r="CV72" s="1234" t="s">
        <v>535</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572</v>
      </c>
      <c r="AO73" s="1233"/>
      <c r="AP73" s="1233"/>
      <c r="AQ73" s="1233"/>
      <c r="AR73" s="1233"/>
      <c r="AS73" s="1233"/>
      <c r="AT73" s="1233"/>
      <c r="AU73" s="1233"/>
      <c r="AV73" s="1233"/>
      <c r="AW73" s="1233"/>
      <c r="AX73" s="1233"/>
      <c r="AY73" s="1233"/>
      <c r="AZ73" s="1233"/>
      <c r="BA73" s="1233"/>
      <c r="BB73" s="1233" t="s">
        <v>573</v>
      </c>
      <c r="BC73" s="1233"/>
      <c r="BD73" s="1233"/>
      <c r="BE73" s="1233"/>
      <c r="BF73" s="1233"/>
      <c r="BG73" s="1233"/>
      <c r="BH73" s="1233"/>
      <c r="BI73" s="1233"/>
      <c r="BJ73" s="1233"/>
      <c r="BK73" s="1233"/>
      <c r="BL73" s="1233"/>
      <c r="BM73" s="1233"/>
      <c r="BN73" s="1233"/>
      <c r="BO73" s="1233"/>
      <c r="BP73" s="1230">
        <v>7</v>
      </c>
      <c r="BQ73" s="1230"/>
      <c r="BR73" s="1230"/>
      <c r="BS73" s="1230"/>
      <c r="BT73" s="1230"/>
      <c r="BU73" s="1230"/>
      <c r="BV73" s="1230"/>
      <c r="BW73" s="1230"/>
      <c r="BX73" s="1230">
        <v>13.2</v>
      </c>
      <c r="BY73" s="1230"/>
      <c r="BZ73" s="1230"/>
      <c r="CA73" s="1230"/>
      <c r="CB73" s="1230"/>
      <c r="CC73" s="1230"/>
      <c r="CD73" s="1230"/>
      <c r="CE73" s="1230"/>
      <c r="CF73" s="1230">
        <v>8.4</v>
      </c>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577</v>
      </c>
      <c r="BC75" s="1233"/>
      <c r="BD75" s="1233"/>
      <c r="BE75" s="1233"/>
      <c r="BF75" s="1233"/>
      <c r="BG75" s="1233"/>
      <c r="BH75" s="1233"/>
      <c r="BI75" s="1233"/>
      <c r="BJ75" s="1233"/>
      <c r="BK75" s="1233"/>
      <c r="BL75" s="1233"/>
      <c r="BM75" s="1233"/>
      <c r="BN75" s="1233"/>
      <c r="BO75" s="1233"/>
      <c r="BP75" s="1230">
        <v>6.5</v>
      </c>
      <c r="BQ75" s="1230"/>
      <c r="BR75" s="1230"/>
      <c r="BS75" s="1230"/>
      <c r="BT75" s="1230"/>
      <c r="BU75" s="1230"/>
      <c r="BV75" s="1230"/>
      <c r="BW75" s="1230"/>
      <c r="BX75" s="1230">
        <v>6.5</v>
      </c>
      <c r="BY75" s="1230"/>
      <c r="BZ75" s="1230"/>
      <c r="CA75" s="1230"/>
      <c r="CB75" s="1230"/>
      <c r="CC75" s="1230"/>
      <c r="CD75" s="1230"/>
      <c r="CE75" s="1230"/>
      <c r="CF75" s="1230">
        <v>6.5</v>
      </c>
      <c r="CG75" s="1230"/>
      <c r="CH75" s="1230"/>
      <c r="CI75" s="1230"/>
      <c r="CJ75" s="1230"/>
      <c r="CK75" s="1230"/>
      <c r="CL75" s="1230"/>
      <c r="CM75" s="1230"/>
      <c r="CN75" s="1230">
        <v>6.4</v>
      </c>
      <c r="CO75" s="1230"/>
      <c r="CP75" s="1230"/>
      <c r="CQ75" s="1230"/>
      <c r="CR75" s="1230"/>
      <c r="CS75" s="1230"/>
      <c r="CT75" s="1230"/>
      <c r="CU75" s="1230"/>
      <c r="CV75" s="1230">
        <v>6.3</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575</v>
      </c>
      <c r="AO77" s="1234"/>
      <c r="AP77" s="1234"/>
      <c r="AQ77" s="1234"/>
      <c r="AR77" s="1234"/>
      <c r="AS77" s="1234"/>
      <c r="AT77" s="1234"/>
      <c r="AU77" s="1234"/>
      <c r="AV77" s="1234"/>
      <c r="AW77" s="1234"/>
      <c r="AX77" s="1234"/>
      <c r="AY77" s="1234"/>
      <c r="AZ77" s="1234"/>
      <c r="BA77" s="1234"/>
      <c r="BB77" s="1233" t="s">
        <v>573</v>
      </c>
      <c r="BC77" s="1233"/>
      <c r="BD77" s="1233"/>
      <c r="BE77" s="1233"/>
      <c r="BF77" s="1233"/>
      <c r="BG77" s="1233"/>
      <c r="BH77" s="1233"/>
      <c r="BI77" s="1233"/>
      <c r="BJ77" s="1233"/>
      <c r="BK77" s="1233"/>
      <c r="BL77" s="1233"/>
      <c r="BM77" s="1233"/>
      <c r="BN77" s="1233"/>
      <c r="BO77" s="1233"/>
      <c r="BP77" s="1230">
        <v>0.5</v>
      </c>
      <c r="BQ77" s="1230"/>
      <c r="BR77" s="1230"/>
      <c r="BS77" s="1230"/>
      <c r="BT77" s="1230"/>
      <c r="BU77" s="1230"/>
      <c r="BV77" s="1230"/>
      <c r="BW77" s="1230"/>
      <c r="BX77" s="1230">
        <v>5.9</v>
      </c>
      <c r="BY77" s="1230"/>
      <c r="BZ77" s="1230"/>
      <c r="CA77" s="1230"/>
      <c r="CB77" s="1230"/>
      <c r="CC77" s="1230"/>
      <c r="CD77" s="1230"/>
      <c r="CE77" s="1230"/>
      <c r="CF77" s="1230">
        <v>4.0999999999999996</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577</v>
      </c>
      <c r="BC79" s="1233"/>
      <c r="BD79" s="1233"/>
      <c r="BE79" s="1233"/>
      <c r="BF79" s="1233"/>
      <c r="BG79" s="1233"/>
      <c r="BH79" s="1233"/>
      <c r="BI79" s="1233"/>
      <c r="BJ79" s="1233"/>
      <c r="BK79" s="1233"/>
      <c r="BL79" s="1233"/>
      <c r="BM79" s="1233"/>
      <c r="BN79" s="1233"/>
      <c r="BO79" s="1233"/>
      <c r="BP79" s="1230">
        <v>5.0999999999999996</v>
      </c>
      <c r="BQ79" s="1230"/>
      <c r="BR79" s="1230"/>
      <c r="BS79" s="1230"/>
      <c r="BT79" s="1230"/>
      <c r="BU79" s="1230"/>
      <c r="BV79" s="1230"/>
      <c r="BW79" s="1230"/>
      <c r="BX79" s="1230">
        <v>5.2</v>
      </c>
      <c r="BY79" s="1230"/>
      <c r="BZ79" s="1230"/>
      <c r="CA79" s="1230"/>
      <c r="CB79" s="1230"/>
      <c r="CC79" s="1230"/>
      <c r="CD79" s="1230"/>
      <c r="CE79" s="1230"/>
      <c r="CF79" s="1230">
        <v>5.0999999999999996</v>
      </c>
      <c r="CG79" s="1230"/>
      <c r="CH79" s="1230"/>
      <c r="CI79" s="1230"/>
      <c r="CJ79" s="1230"/>
      <c r="CK79" s="1230"/>
      <c r="CL79" s="1230"/>
      <c r="CM79" s="1230"/>
      <c r="CN79" s="1230">
        <v>5.2</v>
      </c>
      <c r="CO79" s="1230"/>
      <c r="CP79" s="1230"/>
      <c r="CQ79" s="1230"/>
      <c r="CR79" s="1230"/>
      <c r="CS79" s="1230"/>
      <c r="CT79" s="1230"/>
      <c r="CU79" s="1230"/>
      <c r="CV79" s="1230">
        <v>5.2</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ul2htlxM3zDOomYBFPoiaYvS95LfQVNnyU01wL1CZZurUiSqvxtsXAoo1KuDbk4aAvu+PKYF2MryXjJfABh/pg==" saltValue="Jg+AtUchGoeAM2Z9quOAW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0AFFC-2C9F-4ADC-A337-B15B83A2310D}">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1ibPqbCiKfdLXGQD9v8sSQ8O5/4evWUeHzxAVhn3oGk/L9LyMg2O0y6DBvWssm7xHi9d2yYGRKiaJhq4sBwrNA==" saltValue="Sb8SpU+Ox/yU4LeJsp7r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69A42-C048-4C30-8B80-D5E475878020}">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OFYz9sU5LSnildC3mbrfLdfCeHaMPh06dYLtAf7OGetT6wfwctUToDi3jcG1jKUoh7neWnX8TsuF2Ucy3BSOmA==" saltValue="f2/bhTZO0gCaRO4ZKd7w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530</v>
      </c>
      <c r="G2" s="149"/>
      <c r="H2" s="150"/>
    </row>
    <row r="3" spans="1:8" x14ac:dyDescent="0.15">
      <c r="A3" s="146" t="s">
        <v>523</v>
      </c>
      <c r="B3" s="151"/>
      <c r="C3" s="152"/>
      <c r="D3" s="153">
        <v>53643</v>
      </c>
      <c r="E3" s="154"/>
      <c r="F3" s="155">
        <v>66343</v>
      </c>
      <c r="G3" s="156"/>
      <c r="H3" s="157"/>
    </row>
    <row r="4" spans="1:8" x14ac:dyDescent="0.15">
      <c r="A4" s="158"/>
      <c r="B4" s="159"/>
      <c r="C4" s="160"/>
      <c r="D4" s="161">
        <v>26718</v>
      </c>
      <c r="E4" s="162"/>
      <c r="F4" s="163">
        <v>34529</v>
      </c>
      <c r="G4" s="164"/>
      <c r="H4" s="165"/>
    </row>
    <row r="5" spans="1:8" x14ac:dyDescent="0.15">
      <c r="A5" s="146" t="s">
        <v>525</v>
      </c>
      <c r="B5" s="151"/>
      <c r="C5" s="152"/>
      <c r="D5" s="153">
        <v>63408</v>
      </c>
      <c r="E5" s="154"/>
      <c r="F5" s="155">
        <v>56416</v>
      </c>
      <c r="G5" s="156"/>
      <c r="H5" s="157"/>
    </row>
    <row r="6" spans="1:8" x14ac:dyDescent="0.15">
      <c r="A6" s="158"/>
      <c r="B6" s="159"/>
      <c r="C6" s="160"/>
      <c r="D6" s="161">
        <v>44559</v>
      </c>
      <c r="E6" s="162"/>
      <c r="F6" s="163">
        <v>32623</v>
      </c>
      <c r="G6" s="164"/>
      <c r="H6" s="165"/>
    </row>
    <row r="7" spans="1:8" x14ac:dyDescent="0.15">
      <c r="A7" s="146" t="s">
        <v>526</v>
      </c>
      <c r="B7" s="151"/>
      <c r="C7" s="152"/>
      <c r="D7" s="153">
        <v>69509</v>
      </c>
      <c r="E7" s="154"/>
      <c r="F7" s="155">
        <v>49217</v>
      </c>
      <c r="G7" s="156"/>
      <c r="H7" s="157"/>
    </row>
    <row r="8" spans="1:8" x14ac:dyDescent="0.15">
      <c r="A8" s="158"/>
      <c r="B8" s="159"/>
      <c r="C8" s="160"/>
      <c r="D8" s="161">
        <v>56168</v>
      </c>
      <c r="E8" s="162"/>
      <c r="F8" s="163">
        <v>27232</v>
      </c>
      <c r="G8" s="164"/>
      <c r="H8" s="165"/>
    </row>
    <row r="9" spans="1:8" x14ac:dyDescent="0.15">
      <c r="A9" s="146" t="s">
        <v>527</v>
      </c>
      <c r="B9" s="151"/>
      <c r="C9" s="152"/>
      <c r="D9" s="153">
        <v>42121</v>
      </c>
      <c r="E9" s="154"/>
      <c r="F9" s="155">
        <v>49211</v>
      </c>
      <c r="G9" s="156"/>
      <c r="H9" s="157"/>
    </row>
    <row r="10" spans="1:8" x14ac:dyDescent="0.15">
      <c r="A10" s="158"/>
      <c r="B10" s="159"/>
      <c r="C10" s="160"/>
      <c r="D10" s="161">
        <v>26101</v>
      </c>
      <c r="E10" s="162"/>
      <c r="F10" s="163">
        <v>28367</v>
      </c>
      <c r="G10" s="164"/>
      <c r="H10" s="165"/>
    </row>
    <row r="11" spans="1:8" x14ac:dyDescent="0.15">
      <c r="A11" s="146" t="s">
        <v>528</v>
      </c>
      <c r="B11" s="151"/>
      <c r="C11" s="152"/>
      <c r="D11" s="153">
        <v>32746</v>
      </c>
      <c r="E11" s="154"/>
      <c r="F11" s="155">
        <v>51738</v>
      </c>
      <c r="G11" s="156"/>
      <c r="H11" s="157"/>
    </row>
    <row r="12" spans="1:8" x14ac:dyDescent="0.15">
      <c r="A12" s="158"/>
      <c r="B12" s="159"/>
      <c r="C12" s="166"/>
      <c r="D12" s="161">
        <v>17806</v>
      </c>
      <c r="E12" s="162"/>
      <c r="F12" s="163">
        <v>30360</v>
      </c>
      <c r="G12" s="164"/>
      <c r="H12" s="165"/>
    </row>
    <row r="13" spans="1:8" x14ac:dyDescent="0.15">
      <c r="A13" s="146"/>
      <c r="B13" s="151"/>
      <c r="C13" s="152"/>
      <c r="D13" s="153">
        <v>52285</v>
      </c>
      <c r="E13" s="154"/>
      <c r="F13" s="155">
        <v>54585</v>
      </c>
      <c r="G13" s="167"/>
      <c r="H13" s="157"/>
    </row>
    <row r="14" spans="1:8" x14ac:dyDescent="0.15">
      <c r="A14" s="158"/>
      <c r="B14" s="159"/>
      <c r="C14" s="160"/>
      <c r="D14" s="161">
        <v>34270</v>
      </c>
      <c r="E14" s="162"/>
      <c r="F14" s="163">
        <v>30622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10.01</v>
      </c>
      <c r="C19" s="168">
        <f>ROUND(VALUE(SUBSTITUTE(実質収支比率等に係る経年分析!G$48,"▲","-")),2)</f>
        <v>8.49</v>
      </c>
      <c r="D19" s="168">
        <f>ROUND(VALUE(SUBSTITUTE(実質収支比率等に係る経年分析!H$48,"▲","-")),2)</f>
        <v>10.029999999999999</v>
      </c>
      <c r="E19" s="168">
        <f>ROUND(VALUE(SUBSTITUTE(実質収支比率等に係る経年分析!I$48,"▲","-")),2)</f>
        <v>10.72</v>
      </c>
      <c r="F19" s="168">
        <f>ROUND(VALUE(SUBSTITUTE(実質収支比率等に係る経年分析!J$48,"▲","-")),2)</f>
        <v>11.68</v>
      </c>
    </row>
    <row r="20" spans="1:11" x14ac:dyDescent="0.15">
      <c r="A20" s="168" t="s">
        <v>53</v>
      </c>
      <c r="B20" s="168">
        <f>ROUND(VALUE(SUBSTITUTE(実質収支比率等に係る経年分析!F$47,"▲","-")),2)</f>
        <v>19</v>
      </c>
      <c r="C20" s="168">
        <f>ROUND(VALUE(SUBSTITUTE(実質収支比率等に係る経年分析!G$47,"▲","-")),2)</f>
        <v>18.7</v>
      </c>
      <c r="D20" s="168">
        <f>ROUND(VALUE(SUBSTITUTE(実質収支比率等に係る経年分析!H$47,"▲","-")),2)</f>
        <v>21.87</v>
      </c>
      <c r="E20" s="168">
        <f>ROUND(VALUE(SUBSTITUTE(実質収支比率等に係る経年分析!I$47,"▲","-")),2)</f>
        <v>27.44</v>
      </c>
      <c r="F20" s="168">
        <f>ROUND(VALUE(SUBSTITUTE(実質収支比率等に係る経年分析!J$47,"▲","-")),2)</f>
        <v>27.93</v>
      </c>
    </row>
    <row r="21" spans="1:11" x14ac:dyDescent="0.15">
      <c r="A21" s="168" t="s">
        <v>54</v>
      </c>
      <c r="B21" s="168">
        <f>IF(ISNUMBER(VALUE(SUBSTITUTE(実質収支比率等に係る経年分析!F$49,"▲","-"))),ROUND(VALUE(SUBSTITUTE(実質収支比率等に係る経年分析!F$49,"▲","-")),2),NA())</f>
        <v>0.43</v>
      </c>
      <c r="C21" s="168">
        <f>IF(ISNUMBER(VALUE(SUBSTITUTE(実質収支比率等に係る経年分析!G$49,"▲","-"))),ROUND(VALUE(SUBSTITUTE(実質収支比率等に係る経年分析!G$49,"▲","-")),2),NA())</f>
        <v>-1.33</v>
      </c>
      <c r="D21" s="168">
        <f>IF(ISNUMBER(VALUE(SUBSTITUTE(実質収支比率等に係る経年分析!H$49,"▲","-"))),ROUND(VALUE(SUBSTITUTE(実質収支比率等に係る経年分析!H$49,"▲","-")),2),NA())</f>
        <v>1.94</v>
      </c>
      <c r="E21" s="168">
        <f>IF(ISNUMBER(VALUE(SUBSTITUTE(実質収支比率等に係る経年分析!I$49,"▲","-"))),ROUND(VALUE(SUBSTITUTE(実質収支比率等に係る経年分析!I$49,"▲","-")),2),NA())</f>
        <v>0.45</v>
      </c>
      <c r="F21" s="168">
        <f>IF(ISNUMBER(VALUE(SUBSTITUTE(実質収支比率等に係る経年分析!J$49,"▲","-"))),ROUND(VALUE(SUBSTITUTE(実質収支比率等に係る経年分析!J$49,"▲","-")),2),NA())</f>
        <v>-2.6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7.0000000000000007E-2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0.11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0.18</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0.17</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0.17</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0.21</v>
      </c>
    </row>
    <row r="30" spans="1:11" x14ac:dyDescent="0.15">
      <c r="A30" s="169" t="str">
        <f>IF(連結実質赤字比率に係る赤字・黒字の構成分析!C$40="",NA(),連結実質赤字比率に係る赤字・黒字の構成分析!C$40)</f>
        <v>し尿処理事業特別会計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0.34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0.32</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0.55000000000000004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0.96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0.84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0.45</v>
      </c>
    </row>
    <row r="32" spans="1:11" x14ac:dyDescent="0.15">
      <c r="A32" s="169" t="str">
        <f>IF(連結実質赤字比率に係る赤字・黒字の構成分析!C$38="",NA(),連結実質赤字比率に係る赤字・黒字の構成分析!C$38)</f>
        <v>公共下水道事業会計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1.1200000000000001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0.88</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3.05</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8.1300000000000008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7.84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7.25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6.68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6.11</v>
      </c>
    </row>
    <row r="35" spans="1:16" x14ac:dyDescent="0.1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10.220000000000001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8.49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9.33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11.55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10.42</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9.7799999999999994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8.26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9.56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11.24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4190</v>
      </c>
      <c r="E42" s="170"/>
      <c r="F42" s="170"/>
      <c r="G42" s="170">
        <f>'実質公債費比率（分子）の構造'!L$52</f>
        <v>4108</v>
      </c>
      <c r="H42" s="170"/>
      <c r="I42" s="170"/>
      <c r="J42" s="170">
        <f>'実質公債費比率（分子）の構造'!M$52</f>
        <v>4240</v>
      </c>
      <c r="K42" s="170"/>
      <c r="L42" s="170"/>
      <c r="M42" s="170">
        <f>'実質公債費比率（分子）の構造'!N$52</f>
        <v>4362</v>
      </c>
      <c r="N42" s="170"/>
      <c r="O42" s="170"/>
      <c r="P42" s="170">
        <f>'実質公債費比率（分子）の構造'!O$52</f>
        <v>4339</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3</v>
      </c>
      <c r="C44" s="170"/>
      <c r="D44" s="170"/>
      <c r="E44" s="170">
        <f>'実質公債費比率（分子）の構造'!L$50</f>
        <v>3</v>
      </c>
      <c r="F44" s="170"/>
      <c r="G44" s="170"/>
      <c r="H44" s="170">
        <f>'実質公債費比率（分子）の構造'!M$50</f>
        <v>3</v>
      </c>
      <c r="I44" s="170"/>
      <c r="J44" s="170"/>
      <c r="K44" s="170">
        <f>'実質公債費比率（分子）の構造'!N$50</f>
        <v>1</v>
      </c>
      <c r="L44" s="170"/>
      <c r="M44" s="170"/>
      <c r="N44" s="170">
        <f>'実質公債費比率（分子）の構造'!O$50</f>
        <v>1</v>
      </c>
      <c r="O44" s="170"/>
      <c r="P44" s="170"/>
    </row>
    <row r="45" spans="1:16" x14ac:dyDescent="0.15">
      <c r="A45" s="170" t="s">
        <v>63</v>
      </c>
      <c r="B45" s="170">
        <f>'実質公債費比率（分子）の構造'!K$49</f>
        <v>104</v>
      </c>
      <c r="C45" s="170"/>
      <c r="D45" s="170"/>
      <c r="E45" s="170">
        <f>'実質公債費比率（分子）の構造'!L$49</f>
        <v>104</v>
      </c>
      <c r="F45" s="170"/>
      <c r="G45" s="170"/>
      <c r="H45" s="170">
        <f>'実質公債費比率（分子）の構造'!M$49</f>
        <v>143</v>
      </c>
      <c r="I45" s="170"/>
      <c r="J45" s="170"/>
      <c r="K45" s="170">
        <f>'実質公債費比率（分子）の構造'!N$49</f>
        <v>202</v>
      </c>
      <c r="L45" s="170"/>
      <c r="M45" s="170"/>
      <c r="N45" s="170">
        <f>'実質公債費比率（分子）の構造'!O$49</f>
        <v>308</v>
      </c>
      <c r="O45" s="170"/>
      <c r="P45" s="170"/>
    </row>
    <row r="46" spans="1:16" x14ac:dyDescent="0.15">
      <c r="A46" s="170" t="s">
        <v>64</v>
      </c>
      <c r="B46" s="170">
        <f>'実質公債費比率（分子）の構造'!K$48</f>
        <v>1343</v>
      </c>
      <c r="C46" s="170"/>
      <c r="D46" s="170"/>
      <c r="E46" s="170">
        <f>'実質公債費比率（分子）の構造'!L$48</f>
        <v>1355</v>
      </c>
      <c r="F46" s="170"/>
      <c r="G46" s="170"/>
      <c r="H46" s="170">
        <f>'実質公債費比率（分子）の構造'!M$48</f>
        <v>1384</v>
      </c>
      <c r="I46" s="170"/>
      <c r="J46" s="170"/>
      <c r="K46" s="170">
        <f>'実質公債費比率（分子）の構造'!N$48</f>
        <v>1351</v>
      </c>
      <c r="L46" s="170"/>
      <c r="M46" s="170"/>
      <c r="N46" s="170">
        <f>'実質公債費比率（分子）の構造'!O$48</f>
        <v>1343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4312</v>
      </c>
      <c r="C49" s="170"/>
      <c r="D49" s="170"/>
      <c r="E49" s="170">
        <f>'実質公債費比率（分子）の構造'!L$45</f>
        <v>4293</v>
      </c>
      <c r="F49" s="170"/>
      <c r="G49" s="170"/>
      <c r="H49" s="170">
        <f>'実質公債費比率（分子）の構造'!M$45</f>
        <v>4322</v>
      </c>
      <c r="I49" s="170"/>
      <c r="J49" s="170"/>
      <c r="K49" s="170">
        <f>'実質公債費比率（分子）の構造'!N$45</f>
        <v>4395</v>
      </c>
      <c r="L49" s="170"/>
      <c r="M49" s="170"/>
      <c r="N49" s="170">
        <f>'実質公債費比率（分子）の構造'!O$45</f>
        <v>4335</v>
      </c>
      <c r="O49" s="170"/>
      <c r="P49" s="170"/>
    </row>
    <row r="50" spans="1:16" x14ac:dyDescent="0.15">
      <c r="A50" s="170" t="s">
        <v>67</v>
      </c>
      <c r="B50" s="170" t="e">
        <f>NA()</f>
        <v>#N/A</v>
      </c>
      <c r="C50" s="170">
        <f>IF(ISNUMBER('実質公債費比率（分子）の構造'!K$53),'実質公債費比率（分子）の構造'!K$53,NA())</f>
        <v>1572</v>
      </c>
      <c r="D50" s="170" t="e">
        <f>NA()</f>
        <v>#N/A</v>
      </c>
      <c r="E50" s="170" t="e">
        <f>NA()</f>
        <v>#N/A</v>
      </c>
      <c r="F50" s="170">
        <f>IF(ISNUMBER('実質公債費比率（分子）の構造'!L$53),'実質公債費比率（分子）の構造'!L$53,NA())</f>
        <v>1647</v>
      </c>
      <c r="G50" s="170" t="e">
        <f>NA()</f>
        <v>#N/A</v>
      </c>
      <c r="H50" s="170" t="e">
        <f>NA()</f>
        <v>#N/A</v>
      </c>
      <c r="I50" s="170">
        <f>IF(ISNUMBER('実質公債費比率（分子）の構造'!M$53),'実質公債費比率（分子）の構造'!M$53,NA())</f>
        <v>1612</v>
      </c>
      <c r="J50" s="170" t="e">
        <f>NA()</f>
        <v>#N/A</v>
      </c>
      <c r="K50" s="170" t="e">
        <f>NA()</f>
        <v>#N/A</v>
      </c>
      <c r="L50" s="170">
        <f>IF(ISNUMBER('実質公債費比率（分子）の構造'!N$53),'実質公債費比率（分子）の構造'!N$53,NA())</f>
        <v>1587</v>
      </c>
      <c r="M50" s="170" t="e">
        <f>NA()</f>
        <v>#N/A</v>
      </c>
      <c r="N50" s="170" t="e">
        <f>NA()</f>
        <v>#N/A</v>
      </c>
      <c r="O50" s="170">
        <f>IF(ISNUMBER('実質公債費比率（分子）の構造'!O$53),'実質公債費比率（分子）の構造'!O$53,NA())</f>
        <v>1648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40827</v>
      </c>
      <c r="E56" s="169"/>
      <c r="F56" s="169"/>
      <c r="G56" s="169">
        <f>'将来負担比率（分子）の構造'!J$52</f>
        <v>44102</v>
      </c>
      <c r="H56" s="169"/>
      <c r="I56" s="169"/>
      <c r="J56" s="169">
        <f>'将来負担比率（分子）の構造'!K$52</f>
        <v>43575</v>
      </c>
      <c r="K56" s="169"/>
      <c r="L56" s="169"/>
      <c r="M56" s="169">
        <f>'将来負担比率（分子）の構造'!L$52</f>
        <v>42188</v>
      </c>
      <c r="N56" s="169"/>
      <c r="O56" s="169"/>
      <c r="P56" s="169">
        <f>'将来負担比率（分子）の構造'!M$52</f>
        <v>40895</v>
      </c>
    </row>
    <row r="57" spans="1:16" x14ac:dyDescent="0.15">
      <c r="A57" s="169" t="s">
        <v>42</v>
      </c>
      <c r="B57" s="169"/>
      <c r="C57" s="169"/>
      <c r="D57" s="169">
        <f>'将来負担比率（分子）の構造'!I$51</f>
        <v>7645</v>
      </c>
      <c r="E57" s="169"/>
      <c r="F57" s="169"/>
      <c r="G57" s="169">
        <f>'将来負担比率（分子）の構造'!J$51</f>
        <v>8160</v>
      </c>
      <c r="H57" s="169"/>
      <c r="I57" s="169"/>
      <c r="J57" s="169">
        <f>'将来負担比率（分子）の構造'!K$51</f>
        <v>7525</v>
      </c>
      <c r="K57" s="169"/>
      <c r="L57" s="169"/>
      <c r="M57" s="169">
        <f>'将来負担比率（分子）の構造'!L$51</f>
        <v>7734</v>
      </c>
      <c r="N57" s="169"/>
      <c r="O57" s="169"/>
      <c r="P57" s="169">
        <f>'将来負担比率（分子）の構造'!M$51</f>
        <v>8366</v>
      </c>
    </row>
    <row r="58" spans="1:16" x14ac:dyDescent="0.15">
      <c r="A58" s="169" t="s">
        <v>41</v>
      </c>
      <c r="B58" s="169"/>
      <c r="C58" s="169"/>
      <c r="D58" s="169">
        <f>'将来負担比率（分子）の構造'!I$50</f>
        <v>18974</v>
      </c>
      <c r="E58" s="169"/>
      <c r="F58" s="169"/>
      <c r="G58" s="169">
        <f>'将来負担比率（分子）の構造'!J$50</f>
        <v>18001</v>
      </c>
      <c r="H58" s="169"/>
      <c r="I58" s="169"/>
      <c r="J58" s="169">
        <f>'将来負担比率（分子）の構造'!K$50</f>
        <v>21843</v>
      </c>
      <c r="K58" s="169"/>
      <c r="L58" s="169"/>
      <c r="M58" s="169">
        <f>'将来負担比率（分子）の構造'!L$50</f>
        <v>24514</v>
      </c>
      <c r="N58" s="169"/>
      <c r="O58" s="169"/>
      <c r="P58" s="169">
        <f>'将来負担比率（分子）の構造'!M$50</f>
        <v>27206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38</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6631</v>
      </c>
      <c r="C62" s="169"/>
      <c r="D62" s="169"/>
      <c r="E62" s="169">
        <f>'将来負担比率（分子）の構造'!J$45</f>
        <v>6516</v>
      </c>
      <c r="F62" s="169"/>
      <c r="G62" s="169"/>
      <c r="H62" s="169">
        <f>'将来負担比率（分子）の構造'!K$45</f>
        <v>6753</v>
      </c>
      <c r="I62" s="169"/>
      <c r="J62" s="169"/>
      <c r="K62" s="169">
        <f>'将来負担比率（分子）の構造'!L$45</f>
        <v>6830</v>
      </c>
      <c r="L62" s="169"/>
      <c r="M62" s="169"/>
      <c r="N62" s="169">
        <f>'将来負担比率（分子）の構造'!M$45</f>
        <v>7165</v>
      </c>
      <c r="O62" s="169"/>
      <c r="P62" s="169"/>
    </row>
    <row r="63" spans="1:16" x14ac:dyDescent="0.15">
      <c r="A63" s="169" t="s">
        <v>34</v>
      </c>
      <c r="B63" s="169">
        <f>'将来負担比率（分子）の構造'!I$44</f>
        <v>1347</v>
      </c>
      <c r="C63" s="169"/>
      <c r="D63" s="169"/>
      <c r="E63" s="169">
        <f>'将来負担比率（分子）の構造'!J$44</f>
        <v>3550</v>
      </c>
      <c r="F63" s="169"/>
      <c r="G63" s="169"/>
      <c r="H63" s="169">
        <f>'将来負担比率（分子）の構造'!K$44</f>
        <v>3430</v>
      </c>
      <c r="I63" s="169"/>
      <c r="J63" s="169"/>
      <c r="K63" s="169">
        <f>'将来負担比率（分子）の構造'!L$44</f>
        <v>3274</v>
      </c>
      <c r="L63" s="169"/>
      <c r="M63" s="169"/>
      <c r="N63" s="169">
        <f>'将来負担比率（分子）の構造'!M$44</f>
        <v>3107</v>
      </c>
      <c r="O63" s="169"/>
      <c r="P63" s="169"/>
    </row>
    <row r="64" spans="1:16" x14ac:dyDescent="0.15">
      <c r="A64" s="169" t="s">
        <v>33</v>
      </c>
      <c r="B64" s="169">
        <f>'将来負担比率（分子）の構造'!I$43</f>
        <v>11649</v>
      </c>
      <c r="C64" s="169"/>
      <c r="D64" s="169"/>
      <c r="E64" s="169">
        <f>'将来負担比率（分子）の構造'!J$43</f>
        <v>11597</v>
      </c>
      <c r="F64" s="169"/>
      <c r="G64" s="169"/>
      <c r="H64" s="169">
        <f>'将来負担比率（分子）の構造'!K$43</f>
        <v>10517</v>
      </c>
      <c r="I64" s="169"/>
      <c r="J64" s="169"/>
      <c r="K64" s="169">
        <f>'将来負担比率（分子）の構造'!L$43</f>
        <v>10025</v>
      </c>
      <c r="L64" s="169"/>
      <c r="M64" s="169"/>
      <c r="N64" s="169">
        <f>'将来負担比率（分子）の構造'!M$43</f>
        <v>9955</v>
      </c>
      <c r="O64" s="169"/>
      <c r="P64" s="169"/>
    </row>
    <row r="65" spans="1:16" x14ac:dyDescent="0.15">
      <c r="A65" s="169" t="s">
        <v>32</v>
      </c>
      <c r="B65" s="169">
        <f>'将来負担比率（分子）の構造'!I$42</f>
        <v>12</v>
      </c>
      <c r="C65" s="169"/>
      <c r="D65" s="169"/>
      <c r="E65" s="169">
        <f>'将来負担比率（分子）の構造'!J$42</f>
        <v>9</v>
      </c>
      <c r="F65" s="169"/>
      <c r="G65" s="169"/>
      <c r="H65" s="169">
        <f>'将来負担比率（分子）の構造'!K$42</f>
        <v>6</v>
      </c>
      <c r="I65" s="169"/>
      <c r="J65" s="169"/>
      <c r="K65" s="169">
        <f>'将来負担比率（分子）の構造'!L$42</f>
        <v>5</v>
      </c>
      <c r="L65" s="169"/>
      <c r="M65" s="169"/>
      <c r="N65" s="169">
        <f>'将来負担比率（分子）の構造'!M$42</f>
        <v>41</v>
      </c>
      <c r="O65" s="169"/>
      <c r="P65" s="169"/>
    </row>
    <row r="66" spans="1:16" x14ac:dyDescent="0.15">
      <c r="A66" s="169" t="s">
        <v>31</v>
      </c>
      <c r="B66" s="169">
        <f>'将来負担比率（分子）の構造'!I$41</f>
        <v>49449</v>
      </c>
      <c r="C66" s="169"/>
      <c r="D66" s="169"/>
      <c r="E66" s="169">
        <f>'将来負担比率（分子）の構造'!J$41</f>
        <v>51840</v>
      </c>
      <c r="F66" s="169"/>
      <c r="G66" s="169"/>
      <c r="H66" s="169">
        <f>'将来負担比率（分子）の構造'!K$41</f>
        <v>54403</v>
      </c>
      <c r="I66" s="169"/>
      <c r="J66" s="169"/>
      <c r="K66" s="169">
        <f>'将来負担比率（分子）の構造'!L$41</f>
        <v>53218</v>
      </c>
      <c r="L66" s="169"/>
      <c r="M66" s="169"/>
      <c r="N66" s="169">
        <f>'将来負担比率（分子）の構造'!M$41</f>
        <v>51491</v>
      </c>
      <c r="O66" s="169"/>
      <c r="P66" s="169"/>
    </row>
    <row r="67" spans="1:16" x14ac:dyDescent="0.15">
      <c r="A67" s="169" t="s">
        <v>71</v>
      </c>
      <c r="B67" s="169" t="e">
        <f>NA()</f>
        <v>#N/A</v>
      </c>
      <c r="C67" s="169">
        <f>IF(ISNUMBER('将来負担比率（分子）の構造'!I$53), IF('将来負担比率（分子）の構造'!I$53 &lt; 0, 0, '将来負担比率（分子）の構造'!I$53), NA())</f>
        <v>1680</v>
      </c>
      <c r="D67" s="169" t="e">
        <f>NA()</f>
        <v>#N/A</v>
      </c>
      <c r="E67" s="169" t="e">
        <f>NA()</f>
        <v>#N/A</v>
      </c>
      <c r="F67" s="169">
        <f>IF(ISNUMBER('将来負担比率（分子）の構造'!J$53), IF('将来負担比率（分子）の構造'!J$53 &lt; 0, 0, '将来負担比率（分子）の構造'!J$53), NA())</f>
        <v>3250</v>
      </c>
      <c r="G67" s="169" t="e">
        <f>NA()</f>
        <v>#N/A</v>
      </c>
      <c r="H67" s="169" t="e">
        <f>NA()</f>
        <v>#N/A</v>
      </c>
      <c r="I67" s="169">
        <f>IF(ISNUMBER('将来負担比率（分子）の構造'!K$53), IF('将来負担比率（分子）の構造'!K$53 &lt; 0, 0, '将来負担比率（分子）の構造'!K$53), NA())</f>
        <v>2166</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6347</v>
      </c>
      <c r="C72" s="173">
        <f>基金残高に係る経年分析!G55</f>
        <v>7747</v>
      </c>
      <c r="D72" s="173">
        <f>基金残高に係る経年分析!H55</f>
        <v>8091</v>
      </c>
    </row>
    <row r="73" spans="1:16" x14ac:dyDescent="0.15">
      <c r="A73" s="172" t="s">
        <v>74</v>
      </c>
      <c r="B73" s="173">
        <f>基金残高に係る経年分析!F56</f>
        <v>4316</v>
      </c>
      <c r="C73" s="173">
        <f>基金残高に係る経年分析!G56</f>
        <v>5256</v>
      </c>
      <c r="D73" s="173">
        <f>基金残高に係る経年分析!H56</f>
        <v>5420</v>
      </c>
    </row>
    <row r="74" spans="1:16" x14ac:dyDescent="0.15">
      <c r="A74" s="172" t="s">
        <v>75</v>
      </c>
      <c r="B74" s="173">
        <f>基金残高に係る経年分析!F57</f>
        <v>8724</v>
      </c>
      <c r="C74" s="173">
        <f>基金残高に係る経年分析!G57</f>
        <v>9042</v>
      </c>
      <c r="D74" s="173">
        <f>基金残高に係る経年分析!H57</f>
        <v>11429</v>
      </c>
    </row>
  </sheetData>
  <sheetProtection algorithmName="SHA-512" hashValue="Jz5SjaBbL+icrTIMh3MvhrHBPW8jB2R8ugVhgHzwHAPoHBonoKLJWGrc16BryensRYMNarxIIo7qZA0QksSIWg==" saltValue="9XECZ3wXtYrtwkR357IH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21071409</v>
      </c>
      <c r="S5" s="626"/>
      <c r="T5" s="626"/>
      <c r="U5" s="626"/>
      <c r="V5" s="626"/>
      <c r="W5" s="626"/>
      <c r="X5" s="626"/>
      <c r="Y5" s="627"/>
      <c r="Z5" s="628">
        <v>31.4</v>
      </c>
      <c r="AA5" s="628"/>
      <c r="AB5" s="628"/>
      <c r="AC5" s="628"/>
      <c r="AD5" s="629">
        <v>19753203</v>
      </c>
      <c r="AE5" s="629"/>
      <c r="AF5" s="629"/>
      <c r="AG5" s="629"/>
      <c r="AH5" s="629"/>
      <c r="AI5" s="629"/>
      <c r="AJ5" s="629"/>
      <c r="AK5" s="629"/>
      <c r="AL5" s="630">
        <v>67.400000000000006</v>
      </c>
      <c r="AM5" s="631"/>
      <c r="AN5" s="631"/>
      <c r="AO5" s="632"/>
      <c r="AP5" s="622" t="s">
        <v>216</v>
      </c>
      <c r="AQ5" s="623"/>
      <c r="AR5" s="623"/>
      <c r="AS5" s="623"/>
      <c r="AT5" s="623"/>
      <c r="AU5" s="623"/>
      <c r="AV5" s="623"/>
      <c r="AW5" s="623"/>
      <c r="AX5" s="623"/>
      <c r="AY5" s="623"/>
      <c r="AZ5" s="623"/>
      <c r="BA5" s="623"/>
      <c r="BB5" s="623"/>
      <c r="BC5" s="623"/>
      <c r="BD5" s="623"/>
      <c r="BE5" s="623"/>
      <c r="BF5" s="624"/>
      <c r="BG5" s="636">
        <v>19827849</v>
      </c>
      <c r="BH5" s="637"/>
      <c r="BI5" s="637"/>
      <c r="BJ5" s="637"/>
      <c r="BK5" s="637"/>
      <c r="BL5" s="637"/>
      <c r="BM5" s="637"/>
      <c r="BN5" s="638"/>
      <c r="BO5" s="639">
        <v>94.1</v>
      </c>
      <c r="BP5" s="639"/>
      <c r="BQ5" s="639"/>
      <c r="BR5" s="639"/>
      <c r="BS5" s="640">
        <v>101281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417776</v>
      </c>
      <c r="S6" s="637"/>
      <c r="T6" s="637"/>
      <c r="U6" s="637"/>
      <c r="V6" s="637"/>
      <c r="W6" s="637"/>
      <c r="X6" s="637"/>
      <c r="Y6" s="638"/>
      <c r="Z6" s="639">
        <v>0.6</v>
      </c>
      <c r="AA6" s="639"/>
      <c r="AB6" s="639"/>
      <c r="AC6" s="639"/>
      <c r="AD6" s="640">
        <v>417776</v>
      </c>
      <c r="AE6" s="640"/>
      <c r="AF6" s="640"/>
      <c r="AG6" s="640"/>
      <c r="AH6" s="640"/>
      <c r="AI6" s="640"/>
      <c r="AJ6" s="640"/>
      <c r="AK6" s="640"/>
      <c r="AL6" s="641">
        <v>1.4</v>
      </c>
      <c r="AM6" s="642"/>
      <c r="AN6" s="642"/>
      <c r="AO6" s="643"/>
      <c r="AP6" s="633" t="s">
        <v>221</v>
      </c>
      <c r="AQ6" s="634"/>
      <c r="AR6" s="634"/>
      <c r="AS6" s="634"/>
      <c r="AT6" s="634"/>
      <c r="AU6" s="634"/>
      <c r="AV6" s="634"/>
      <c r="AW6" s="634"/>
      <c r="AX6" s="634"/>
      <c r="AY6" s="634"/>
      <c r="AZ6" s="634"/>
      <c r="BA6" s="634"/>
      <c r="BB6" s="634"/>
      <c r="BC6" s="634"/>
      <c r="BD6" s="634"/>
      <c r="BE6" s="634"/>
      <c r="BF6" s="635"/>
      <c r="BG6" s="636">
        <v>19827849</v>
      </c>
      <c r="BH6" s="637"/>
      <c r="BI6" s="637"/>
      <c r="BJ6" s="637"/>
      <c r="BK6" s="637"/>
      <c r="BL6" s="637"/>
      <c r="BM6" s="637"/>
      <c r="BN6" s="638"/>
      <c r="BO6" s="639">
        <v>94.1</v>
      </c>
      <c r="BP6" s="639"/>
      <c r="BQ6" s="639"/>
      <c r="BR6" s="639"/>
      <c r="BS6" s="640">
        <v>101281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255839</v>
      </c>
      <c r="CS6" s="637"/>
      <c r="CT6" s="637"/>
      <c r="CU6" s="637"/>
      <c r="CV6" s="637"/>
      <c r="CW6" s="637"/>
      <c r="CX6" s="637"/>
      <c r="CY6" s="638"/>
      <c r="CZ6" s="630">
        <v>0.4</v>
      </c>
      <c r="DA6" s="631"/>
      <c r="DB6" s="631"/>
      <c r="DC6" s="647"/>
      <c r="DD6" s="645" t="s">
        <v>122</v>
      </c>
      <c r="DE6" s="637"/>
      <c r="DF6" s="637"/>
      <c r="DG6" s="637"/>
      <c r="DH6" s="637"/>
      <c r="DI6" s="637"/>
      <c r="DJ6" s="637"/>
      <c r="DK6" s="637"/>
      <c r="DL6" s="637"/>
      <c r="DM6" s="637"/>
      <c r="DN6" s="637"/>
      <c r="DO6" s="637"/>
      <c r="DP6" s="638"/>
      <c r="DQ6" s="645">
        <v>255839</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8090</v>
      </c>
      <c r="S7" s="637"/>
      <c r="T7" s="637"/>
      <c r="U7" s="637"/>
      <c r="V7" s="637"/>
      <c r="W7" s="637"/>
      <c r="X7" s="637"/>
      <c r="Y7" s="638"/>
      <c r="Z7" s="639">
        <v>0</v>
      </c>
      <c r="AA7" s="639"/>
      <c r="AB7" s="639"/>
      <c r="AC7" s="639"/>
      <c r="AD7" s="640">
        <v>8090</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8742861</v>
      </c>
      <c r="BH7" s="637"/>
      <c r="BI7" s="637"/>
      <c r="BJ7" s="637"/>
      <c r="BK7" s="637"/>
      <c r="BL7" s="637"/>
      <c r="BM7" s="637"/>
      <c r="BN7" s="638"/>
      <c r="BO7" s="639">
        <v>41.5</v>
      </c>
      <c r="BP7" s="639"/>
      <c r="BQ7" s="639"/>
      <c r="BR7" s="639"/>
      <c r="BS7" s="640">
        <v>101281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10677358</v>
      </c>
      <c r="CS7" s="637"/>
      <c r="CT7" s="637"/>
      <c r="CU7" s="637"/>
      <c r="CV7" s="637"/>
      <c r="CW7" s="637"/>
      <c r="CX7" s="637"/>
      <c r="CY7" s="638"/>
      <c r="CZ7" s="639">
        <v>16.899999999999999</v>
      </c>
      <c r="DA7" s="639"/>
      <c r="DB7" s="639"/>
      <c r="DC7" s="639"/>
      <c r="DD7" s="645">
        <v>376272</v>
      </c>
      <c r="DE7" s="637"/>
      <c r="DF7" s="637"/>
      <c r="DG7" s="637"/>
      <c r="DH7" s="637"/>
      <c r="DI7" s="637"/>
      <c r="DJ7" s="637"/>
      <c r="DK7" s="637"/>
      <c r="DL7" s="637"/>
      <c r="DM7" s="637"/>
      <c r="DN7" s="637"/>
      <c r="DO7" s="637"/>
      <c r="DP7" s="638"/>
      <c r="DQ7" s="645">
        <v>9433025</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125317</v>
      </c>
      <c r="S8" s="637"/>
      <c r="T8" s="637"/>
      <c r="U8" s="637"/>
      <c r="V8" s="637"/>
      <c r="W8" s="637"/>
      <c r="X8" s="637"/>
      <c r="Y8" s="638"/>
      <c r="Z8" s="639">
        <v>0.2</v>
      </c>
      <c r="AA8" s="639"/>
      <c r="AB8" s="639"/>
      <c r="AC8" s="639"/>
      <c r="AD8" s="640">
        <v>125317</v>
      </c>
      <c r="AE8" s="640"/>
      <c r="AF8" s="640"/>
      <c r="AG8" s="640"/>
      <c r="AH8" s="640"/>
      <c r="AI8" s="640"/>
      <c r="AJ8" s="640"/>
      <c r="AK8" s="640"/>
      <c r="AL8" s="641">
        <v>0.4</v>
      </c>
      <c r="AM8" s="642"/>
      <c r="AN8" s="642"/>
      <c r="AO8" s="643"/>
      <c r="AP8" s="633" t="s">
        <v>227</v>
      </c>
      <c r="AQ8" s="634"/>
      <c r="AR8" s="634"/>
      <c r="AS8" s="634"/>
      <c r="AT8" s="634"/>
      <c r="AU8" s="634"/>
      <c r="AV8" s="634"/>
      <c r="AW8" s="634"/>
      <c r="AX8" s="634"/>
      <c r="AY8" s="634"/>
      <c r="AZ8" s="634"/>
      <c r="BA8" s="634"/>
      <c r="BB8" s="634"/>
      <c r="BC8" s="634"/>
      <c r="BD8" s="634"/>
      <c r="BE8" s="634"/>
      <c r="BF8" s="635"/>
      <c r="BG8" s="636">
        <v>264796</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19081666</v>
      </c>
      <c r="CS8" s="637"/>
      <c r="CT8" s="637"/>
      <c r="CU8" s="637"/>
      <c r="CV8" s="637"/>
      <c r="CW8" s="637"/>
      <c r="CX8" s="637"/>
      <c r="CY8" s="638"/>
      <c r="CZ8" s="639">
        <v>30.2</v>
      </c>
      <c r="DA8" s="639"/>
      <c r="DB8" s="639"/>
      <c r="DC8" s="639"/>
      <c r="DD8" s="645">
        <v>144696</v>
      </c>
      <c r="DE8" s="637"/>
      <c r="DF8" s="637"/>
      <c r="DG8" s="637"/>
      <c r="DH8" s="637"/>
      <c r="DI8" s="637"/>
      <c r="DJ8" s="637"/>
      <c r="DK8" s="637"/>
      <c r="DL8" s="637"/>
      <c r="DM8" s="637"/>
      <c r="DN8" s="637"/>
      <c r="DO8" s="637"/>
      <c r="DP8" s="638"/>
      <c r="DQ8" s="645">
        <v>10441074</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202831</v>
      </c>
      <c r="S9" s="637"/>
      <c r="T9" s="637"/>
      <c r="U9" s="637"/>
      <c r="V9" s="637"/>
      <c r="W9" s="637"/>
      <c r="X9" s="637"/>
      <c r="Y9" s="638"/>
      <c r="Z9" s="639">
        <v>0.3</v>
      </c>
      <c r="AA9" s="639"/>
      <c r="AB9" s="639"/>
      <c r="AC9" s="639"/>
      <c r="AD9" s="640">
        <v>202831</v>
      </c>
      <c r="AE9" s="640"/>
      <c r="AF9" s="640"/>
      <c r="AG9" s="640"/>
      <c r="AH9" s="640"/>
      <c r="AI9" s="640"/>
      <c r="AJ9" s="640"/>
      <c r="AK9" s="640"/>
      <c r="AL9" s="641">
        <v>0.7</v>
      </c>
      <c r="AM9" s="642"/>
      <c r="AN9" s="642"/>
      <c r="AO9" s="643"/>
      <c r="AP9" s="633" t="s">
        <v>230</v>
      </c>
      <c r="AQ9" s="634"/>
      <c r="AR9" s="634"/>
      <c r="AS9" s="634"/>
      <c r="AT9" s="634"/>
      <c r="AU9" s="634"/>
      <c r="AV9" s="634"/>
      <c r="AW9" s="634"/>
      <c r="AX9" s="634"/>
      <c r="AY9" s="634"/>
      <c r="AZ9" s="634"/>
      <c r="BA9" s="634"/>
      <c r="BB9" s="634"/>
      <c r="BC9" s="634"/>
      <c r="BD9" s="634"/>
      <c r="BE9" s="634"/>
      <c r="BF9" s="635"/>
      <c r="BG9" s="636">
        <v>7289674</v>
      </c>
      <c r="BH9" s="637"/>
      <c r="BI9" s="637"/>
      <c r="BJ9" s="637"/>
      <c r="BK9" s="637"/>
      <c r="BL9" s="637"/>
      <c r="BM9" s="637"/>
      <c r="BN9" s="638"/>
      <c r="BO9" s="639">
        <v>34.6</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8233967</v>
      </c>
      <c r="CS9" s="637"/>
      <c r="CT9" s="637"/>
      <c r="CU9" s="637"/>
      <c r="CV9" s="637"/>
      <c r="CW9" s="637"/>
      <c r="CX9" s="637"/>
      <c r="CY9" s="638"/>
      <c r="CZ9" s="639">
        <v>13</v>
      </c>
      <c r="DA9" s="639"/>
      <c r="DB9" s="639"/>
      <c r="DC9" s="639"/>
      <c r="DD9" s="645">
        <v>248043</v>
      </c>
      <c r="DE9" s="637"/>
      <c r="DF9" s="637"/>
      <c r="DG9" s="637"/>
      <c r="DH9" s="637"/>
      <c r="DI9" s="637"/>
      <c r="DJ9" s="637"/>
      <c r="DK9" s="637"/>
      <c r="DL9" s="637"/>
      <c r="DM9" s="637"/>
      <c r="DN9" s="637"/>
      <c r="DO9" s="637"/>
      <c r="DP9" s="638"/>
      <c r="DQ9" s="645">
        <v>5441617</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373407</v>
      </c>
      <c r="BH10" s="637"/>
      <c r="BI10" s="637"/>
      <c r="BJ10" s="637"/>
      <c r="BK10" s="637"/>
      <c r="BL10" s="637"/>
      <c r="BM10" s="637"/>
      <c r="BN10" s="638"/>
      <c r="BO10" s="639">
        <v>1.8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915447</v>
      </c>
      <c r="CS10" s="637"/>
      <c r="CT10" s="637"/>
      <c r="CU10" s="637"/>
      <c r="CV10" s="637"/>
      <c r="CW10" s="637"/>
      <c r="CX10" s="637"/>
      <c r="CY10" s="638"/>
      <c r="CZ10" s="639">
        <v>1.4</v>
      </c>
      <c r="DA10" s="639"/>
      <c r="DB10" s="639"/>
      <c r="DC10" s="639"/>
      <c r="DD10" s="645" t="s">
        <v>122</v>
      </c>
      <c r="DE10" s="637"/>
      <c r="DF10" s="637"/>
      <c r="DG10" s="637"/>
      <c r="DH10" s="637"/>
      <c r="DI10" s="637"/>
      <c r="DJ10" s="637"/>
      <c r="DK10" s="637"/>
      <c r="DL10" s="637"/>
      <c r="DM10" s="637"/>
      <c r="DN10" s="637"/>
      <c r="DO10" s="637"/>
      <c r="DP10" s="638"/>
      <c r="DQ10" s="645">
        <v>50788</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3454975</v>
      </c>
      <c r="S11" s="637"/>
      <c r="T11" s="637"/>
      <c r="U11" s="637"/>
      <c r="V11" s="637"/>
      <c r="W11" s="637"/>
      <c r="X11" s="637"/>
      <c r="Y11" s="638"/>
      <c r="Z11" s="641">
        <v>5.2</v>
      </c>
      <c r="AA11" s="642"/>
      <c r="AB11" s="642"/>
      <c r="AC11" s="648"/>
      <c r="AD11" s="645">
        <v>3454975</v>
      </c>
      <c r="AE11" s="637"/>
      <c r="AF11" s="637"/>
      <c r="AG11" s="637"/>
      <c r="AH11" s="637"/>
      <c r="AI11" s="637"/>
      <c r="AJ11" s="637"/>
      <c r="AK11" s="638"/>
      <c r="AL11" s="641">
        <v>11.8</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814984</v>
      </c>
      <c r="BH11" s="637"/>
      <c r="BI11" s="637"/>
      <c r="BJ11" s="637"/>
      <c r="BK11" s="637"/>
      <c r="BL11" s="637"/>
      <c r="BM11" s="637"/>
      <c r="BN11" s="638"/>
      <c r="BO11" s="639">
        <v>3.9</v>
      </c>
      <c r="BP11" s="639"/>
      <c r="BQ11" s="639"/>
      <c r="BR11" s="639"/>
      <c r="BS11" s="640">
        <v>101281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936309</v>
      </c>
      <c r="CS11" s="637"/>
      <c r="CT11" s="637"/>
      <c r="CU11" s="637"/>
      <c r="CV11" s="637"/>
      <c r="CW11" s="637"/>
      <c r="CX11" s="637"/>
      <c r="CY11" s="638"/>
      <c r="CZ11" s="639">
        <v>1.5</v>
      </c>
      <c r="DA11" s="639"/>
      <c r="DB11" s="639"/>
      <c r="DC11" s="639"/>
      <c r="DD11" s="645">
        <v>233183</v>
      </c>
      <c r="DE11" s="637"/>
      <c r="DF11" s="637"/>
      <c r="DG11" s="637"/>
      <c r="DH11" s="637"/>
      <c r="DI11" s="637"/>
      <c r="DJ11" s="637"/>
      <c r="DK11" s="637"/>
      <c r="DL11" s="637"/>
      <c r="DM11" s="637"/>
      <c r="DN11" s="637"/>
      <c r="DO11" s="637"/>
      <c r="DP11" s="638"/>
      <c r="DQ11" s="645">
        <v>665669</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9679501</v>
      </c>
      <c r="BH12" s="637"/>
      <c r="BI12" s="637"/>
      <c r="BJ12" s="637"/>
      <c r="BK12" s="637"/>
      <c r="BL12" s="637"/>
      <c r="BM12" s="637"/>
      <c r="BN12" s="638"/>
      <c r="BO12" s="639">
        <v>45.9</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6281467</v>
      </c>
      <c r="CS12" s="637"/>
      <c r="CT12" s="637"/>
      <c r="CU12" s="637"/>
      <c r="CV12" s="637"/>
      <c r="CW12" s="637"/>
      <c r="CX12" s="637"/>
      <c r="CY12" s="638"/>
      <c r="CZ12" s="639">
        <v>9.9</v>
      </c>
      <c r="DA12" s="639"/>
      <c r="DB12" s="639"/>
      <c r="DC12" s="639"/>
      <c r="DD12" s="645" t="s">
        <v>122</v>
      </c>
      <c r="DE12" s="637"/>
      <c r="DF12" s="637"/>
      <c r="DG12" s="637"/>
      <c r="DH12" s="637"/>
      <c r="DI12" s="637"/>
      <c r="DJ12" s="637"/>
      <c r="DK12" s="637"/>
      <c r="DL12" s="637"/>
      <c r="DM12" s="637"/>
      <c r="DN12" s="637"/>
      <c r="DO12" s="637"/>
      <c r="DP12" s="638"/>
      <c r="DQ12" s="645">
        <v>5686588</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9652446</v>
      </c>
      <c r="BH13" s="637"/>
      <c r="BI13" s="637"/>
      <c r="BJ13" s="637"/>
      <c r="BK13" s="637"/>
      <c r="BL13" s="637"/>
      <c r="BM13" s="637"/>
      <c r="BN13" s="638"/>
      <c r="BO13" s="639">
        <v>45.8</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5289932</v>
      </c>
      <c r="CS13" s="637"/>
      <c r="CT13" s="637"/>
      <c r="CU13" s="637"/>
      <c r="CV13" s="637"/>
      <c r="CW13" s="637"/>
      <c r="CX13" s="637"/>
      <c r="CY13" s="638"/>
      <c r="CZ13" s="639">
        <v>8.4</v>
      </c>
      <c r="DA13" s="639"/>
      <c r="DB13" s="639"/>
      <c r="DC13" s="639"/>
      <c r="DD13" s="645">
        <v>2506786</v>
      </c>
      <c r="DE13" s="637"/>
      <c r="DF13" s="637"/>
      <c r="DG13" s="637"/>
      <c r="DH13" s="637"/>
      <c r="DI13" s="637"/>
      <c r="DJ13" s="637"/>
      <c r="DK13" s="637"/>
      <c r="DL13" s="637"/>
      <c r="DM13" s="637"/>
      <c r="DN13" s="637"/>
      <c r="DO13" s="637"/>
      <c r="DP13" s="638"/>
      <c r="DQ13" s="645">
        <v>2819583</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5511</v>
      </c>
      <c r="S14" s="637"/>
      <c r="T14" s="637"/>
      <c r="U14" s="637"/>
      <c r="V14" s="637"/>
      <c r="W14" s="637"/>
      <c r="X14" s="637"/>
      <c r="Y14" s="638"/>
      <c r="Z14" s="639">
        <v>0</v>
      </c>
      <c r="AA14" s="639"/>
      <c r="AB14" s="639"/>
      <c r="AC14" s="639"/>
      <c r="AD14" s="640">
        <v>5511</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481152</v>
      </c>
      <c r="BH14" s="637"/>
      <c r="BI14" s="637"/>
      <c r="BJ14" s="637"/>
      <c r="BK14" s="637"/>
      <c r="BL14" s="637"/>
      <c r="BM14" s="637"/>
      <c r="BN14" s="638"/>
      <c r="BO14" s="639">
        <v>2.2999999999999998</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1717013</v>
      </c>
      <c r="CS14" s="637"/>
      <c r="CT14" s="637"/>
      <c r="CU14" s="637"/>
      <c r="CV14" s="637"/>
      <c r="CW14" s="637"/>
      <c r="CX14" s="637"/>
      <c r="CY14" s="638"/>
      <c r="CZ14" s="639">
        <v>2.7</v>
      </c>
      <c r="DA14" s="639"/>
      <c r="DB14" s="639"/>
      <c r="DC14" s="639"/>
      <c r="DD14" s="645">
        <v>163723</v>
      </c>
      <c r="DE14" s="637"/>
      <c r="DF14" s="637"/>
      <c r="DG14" s="637"/>
      <c r="DH14" s="637"/>
      <c r="DI14" s="637"/>
      <c r="DJ14" s="637"/>
      <c r="DK14" s="637"/>
      <c r="DL14" s="637"/>
      <c r="DM14" s="637"/>
      <c r="DN14" s="637"/>
      <c r="DO14" s="637"/>
      <c r="DP14" s="638"/>
      <c r="DQ14" s="645">
        <v>1510467</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924304</v>
      </c>
      <c r="BH15" s="637"/>
      <c r="BI15" s="637"/>
      <c r="BJ15" s="637"/>
      <c r="BK15" s="637"/>
      <c r="BL15" s="637"/>
      <c r="BM15" s="637"/>
      <c r="BN15" s="638"/>
      <c r="BO15" s="639">
        <v>4.4000000000000004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5495356</v>
      </c>
      <c r="CS15" s="637"/>
      <c r="CT15" s="637"/>
      <c r="CU15" s="637"/>
      <c r="CV15" s="637"/>
      <c r="CW15" s="637"/>
      <c r="CX15" s="637"/>
      <c r="CY15" s="638"/>
      <c r="CZ15" s="639">
        <v>8.6999999999999993</v>
      </c>
      <c r="DA15" s="639"/>
      <c r="DB15" s="639"/>
      <c r="DC15" s="639"/>
      <c r="DD15" s="645">
        <v>791923</v>
      </c>
      <c r="DE15" s="637"/>
      <c r="DF15" s="637"/>
      <c r="DG15" s="637"/>
      <c r="DH15" s="637"/>
      <c r="DI15" s="637"/>
      <c r="DJ15" s="637"/>
      <c r="DK15" s="637"/>
      <c r="DL15" s="637"/>
      <c r="DM15" s="637"/>
      <c r="DN15" s="637"/>
      <c r="DO15" s="637"/>
      <c r="DP15" s="638"/>
      <c r="DQ15" s="645">
        <v>3301421</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63565</v>
      </c>
      <c r="S16" s="637"/>
      <c r="T16" s="637"/>
      <c r="U16" s="637"/>
      <c r="V16" s="637"/>
      <c r="W16" s="637"/>
      <c r="X16" s="637"/>
      <c r="Y16" s="638"/>
      <c r="Z16" s="639">
        <v>0.1</v>
      </c>
      <c r="AA16" s="639"/>
      <c r="AB16" s="639"/>
      <c r="AC16" s="639"/>
      <c r="AD16" s="640">
        <v>63565</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v>31</v>
      </c>
      <c r="BH16" s="637"/>
      <c r="BI16" s="637"/>
      <c r="BJ16" s="637"/>
      <c r="BK16" s="637"/>
      <c r="BL16" s="637"/>
      <c r="BM16" s="637"/>
      <c r="BN16" s="638"/>
      <c r="BO16" s="639">
        <v>0</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7208</v>
      </c>
      <c r="CS16" s="637"/>
      <c r="CT16" s="637"/>
      <c r="CU16" s="637"/>
      <c r="CV16" s="637"/>
      <c r="CW16" s="637"/>
      <c r="CX16" s="637"/>
      <c r="CY16" s="638"/>
      <c r="CZ16" s="639">
        <v>0</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342347</v>
      </c>
      <c r="S17" s="637"/>
      <c r="T17" s="637"/>
      <c r="U17" s="637"/>
      <c r="V17" s="637"/>
      <c r="W17" s="637"/>
      <c r="X17" s="637"/>
      <c r="Y17" s="638"/>
      <c r="Z17" s="639">
        <v>0.5</v>
      </c>
      <c r="AA17" s="639"/>
      <c r="AB17" s="639"/>
      <c r="AC17" s="639"/>
      <c r="AD17" s="640">
        <v>342347</v>
      </c>
      <c r="AE17" s="640"/>
      <c r="AF17" s="640"/>
      <c r="AG17" s="640"/>
      <c r="AH17" s="640"/>
      <c r="AI17" s="640"/>
      <c r="AJ17" s="640"/>
      <c r="AK17" s="640"/>
      <c r="AL17" s="641">
        <v>1.2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4334812</v>
      </c>
      <c r="CS17" s="637"/>
      <c r="CT17" s="637"/>
      <c r="CU17" s="637"/>
      <c r="CV17" s="637"/>
      <c r="CW17" s="637"/>
      <c r="CX17" s="637"/>
      <c r="CY17" s="638"/>
      <c r="CZ17" s="639">
        <v>6.9</v>
      </c>
      <c r="DA17" s="639"/>
      <c r="DB17" s="639"/>
      <c r="DC17" s="639"/>
      <c r="DD17" s="645" t="s">
        <v>122</v>
      </c>
      <c r="DE17" s="637"/>
      <c r="DF17" s="637"/>
      <c r="DG17" s="637"/>
      <c r="DH17" s="637"/>
      <c r="DI17" s="637"/>
      <c r="DJ17" s="637"/>
      <c r="DK17" s="637"/>
      <c r="DL17" s="637"/>
      <c r="DM17" s="637"/>
      <c r="DN17" s="637"/>
      <c r="DO17" s="637"/>
      <c r="DP17" s="638"/>
      <c r="DQ17" s="645">
        <v>4315892</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204543</v>
      </c>
      <c r="S18" s="637"/>
      <c r="T18" s="637"/>
      <c r="U18" s="637"/>
      <c r="V18" s="637"/>
      <c r="W18" s="637"/>
      <c r="X18" s="637"/>
      <c r="Y18" s="638"/>
      <c r="Z18" s="639">
        <v>0.3</v>
      </c>
      <c r="AA18" s="639"/>
      <c r="AB18" s="639"/>
      <c r="AC18" s="639"/>
      <c r="AD18" s="640">
        <v>204543</v>
      </c>
      <c r="AE18" s="640"/>
      <c r="AF18" s="640"/>
      <c r="AG18" s="640"/>
      <c r="AH18" s="640"/>
      <c r="AI18" s="640"/>
      <c r="AJ18" s="640"/>
      <c r="AK18" s="640"/>
      <c r="AL18" s="641">
        <v>0.7</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173859</v>
      </c>
      <c r="S19" s="637"/>
      <c r="T19" s="637"/>
      <c r="U19" s="637"/>
      <c r="V19" s="637"/>
      <c r="W19" s="637"/>
      <c r="X19" s="637"/>
      <c r="Y19" s="638"/>
      <c r="Z19" s="639">
        <v>0.3</v>
      </c>
      <c r="AA19" s="639"/>
      <c r="AB19" s="639"/>
      <c r="AC19" s="639"/>
      <c r="AD19" s="640">
        <v>173859</v>
      </c>
      <c r="AE19" s="640"/>
      <c r="AF19" s="640"/>
      <c r="AG19" s="640"/>
      <c r="AH19" s="640"/>
      <c r="AI19" s="640"/>
      <c r="AJ19" s="640"/>
      <c r="AK19" s="640"/>
      <c r="AL19" s="641">
        <v>0.6</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1243560</v>
      </c>
      <c r="BH19" s="637"/>
      <c r="BI19" s="637"/>
      <c r="BJ19" s="637"/>
      <c r="BK19" s="637"/>
      <c r="BL19" s="637"/>
      <c r="BM19" s="637"/>
      <c r="BN19" s="638"/>
      <c r="BO19" s="639">
        <v>5.9</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30684</v>
      </c>
      <c r="S20" s="637"/>
      <c r="T20" s="637"/>
      <c r="U20" s="637"/>
      <c r="V20" s="637"/>
      <c r="W20" s="637"/>
      <c r="X20" s="637"/>
      <c r="Y20" s="638"/>
      <c r="Z20" s="639">
        <v>0</v>
      </c>
      <c r="AA20" s="639"/>
      <c r="AB20" s="639"/>
      <c r="AC20" s="639"/>
      <c r="AD20" s="640">
        <v>30684</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1243560</v>
      </c>
      <c r="BH20" s="637"/>
      <c r="BI20" s="637"/>
      <c r="BJ20" s="637"/>
      <c r="BK20" s="637"/>
      <c r="BL20" s="637"/>
      <c r="BM20" s="637"/>
      <c r="BN20" s="638"/>
      <c r="BO20" s="639">
        <v>5.9</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63226374</v>
      </c>
      <c r="CS20" s="637"/>
      <c r="CT20" s="637"/>
      <c r="CU20" s="637"/>
      <c r="CV20" s="637"/>
      <c r="CW20" s="637"/>
      <c r="CX20" s="637"/>
      <c r="CY20" s="638"/>
      <c r="CZ20" s="639">
        <v>100</v>
      </c>
      <c r="DA20" s="639"/>
      <c r="DB20" s="639"/>
      <c r="DC20" s="639"/>
      <c r="DD20" s="645">
        <v>4464626</v>
      </c>
      <c r="DE20" s="637"/>
      <c r="DF20" s="637"/>
      <c r="DG20" s="637"/>
      <c r="DH20" s="637"/>
      <c r="DI20" s="637"/>
      <c r="DJ20" s="637"/>
      <c r="DK20" s="637"/>
      <c r="DL20" s="637"/>
      <c r="DM20" s="637"/>
      <c r="DN20" s="637"/>
      <c r="DO20" s="637"/>
      <c r="DP20" s="638"/>
      <c r="DQ20" s="645">
        <v>43921963</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4834244</v>
      </c>
      <c r="S21" s="637"/>
      <c r="T21" s="637"/>
      <c r="U21" s="637"/>
      <c r="V21" s="637"/>
      <c r="W21" s="637"/>
      <c r="X21" s="637"/>
      <c r="Y21" s="638"/>
      <c r="Z21" s="639">
        <v>7.2</v>
      </c>
      <c r="AA21" s="639"/>
      <c r="AB21" s="639"/>
      <c r="AC21" s="639"/>
      <c r="AD21" s="640">
        <v>4387458</v>
      </c>
      <c r="AE21" s="640"/>
      <c r="AF21" s="640"/>
      <c r="AG21" s="640"/>
      <c r="AH21" s="640"/>
      <c r="AI21" s="640"/>
      <c r="AJ21" s="640"/>
      <c r="AK21" s="640"/>
      <c r="AL21" s="641">
        <v>15</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26635</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4387458</v>
      </c>
      <c r="S22" s="637"/>
      <c r="T22" s="637"/>
      <c r="U22" s="637"/>
      <c r="V22" s="637"/>
      <c r="W22" s="637"/>
      <c r="X22" s="637"/>
      <c r="Y22" s="638"/>
      <c r="Z22" s="639">
        <v>6.5</v>
      </c>
      <c r="AA22" s="639"/>
      <c r="AB22" s="639"/>
      <c r="AC22" s="639"/>
      <c r="AD22" s="640">
        <v>4387458</v>
      </c>
      <c r="AE22" s="640"/>
      <c r="AF22" s="640"/>
      <c r="AG22" s="640"/>
      <c r="AH22" s="640"/>
      <c r="AI22" s="640"/>
      <c r="AJ22" s="640"/>
      <c r="AK22" s="640"/>
      <c r="AL22" s="641">
        <v>15</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446786</v>
      </c>
      <c r="S23" s="637"/>
      <c r="T23" s="637"/>
      <c r="U23" s="637"/>
      <c r="V23" s="637"/>
      <c r="W23" s="637"/>
      <c r="X23" s="637"/>
      <c r="Y23" s="638"/>
      <c r="Z23" s="639">
        <v>0.7</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1216925</v>
      </c>
      <c r="BH23" s="637"/>
      <c r="BI23" s="637"/>
      <c r="BJ23" s="637"/>
      <c r="BK23" s="637"/>
      <c r="BL23" s="637"/>
      <c r="BM23" s="637"/>
      <c r="BN23" s="638"/>
      <c r="BO23" s="639">
        <v>5.8</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23729239</v>
      </c>
      <c r="CS24" s="626"/>
      <c r="CT24" s="626"/>
      <c r="CU24" s="626"/>
      <c r="CV24" s="626"/>
      <c r="CW24" s="626"/>
      <c r="CX24" s="626"/>
      <c r="CY24" s="627"/>
      <c r="CZ24" s="630">
        <v>37.5</v>
      </c>
      <c r="DA24" s="631"/>
      <c r="DB24" s="631"/>
      <c r="DC24" s="647"/>
      <c r="DD24" s="671">
        <v>14922672</v>
      </c>
      <c r="DE24" s="626"/>
      <c r="DF24" s="626"/>
      <c r="DG24" s="626"/>
      <c r="DH24" s="626"/>
      <c r="DI24" s="626"/>
      <c r="DJ24" s="626"/>
      <c r="DK24" s="627"/>
      <c r="DL24" s="671">
        <v>13770924</v>
      </c>
      <c r="DM24" s="626"/>
      <c r="DN24" s="626"/>
      <c r="DO24" s="626"/>
      <c r="DP24" s="626"/>
      <c r="DQ24" s="626"/>
      <c r="DR24" s="626"/>
      <c r="DS24" s="626"/>
      <c r="DT24" s="626"/>
      <c r="DU24" s="626"/>
      <c r="DV24" s="627"/>
      <c r="DW24" s="630">
        <v>46.5</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30730608</v>
      </c>
      <c r="S25" s="637"/>
      <c r="T25" s="637"/>
      <c r="U25" s="637"/>
      <c r="V25" s="637"/>
      <c r="W25" s="637"/>
      <c r="X25" s="637"/>
      <c r="Y25" s="638"/>
      <c r="Z25" s="639">
        <v>45.8</v>
      </c>
      <c r="AA25" s="639"/>
      <c r="AB25" s="639"/>
      <c r="AC25" s="639"/>
      <c r="AD25" s="640">
        <v>28965616</v>
      </c>
      <c r="AE25" s="640"/>
      <c r="AF25" s="640"/>
      <c r="AG25" s="640"/>
      <c r="AH25" s="640"/>
      <c r="AI25" s="640"/>
      <c r="AJ25" s="640"/>
      <c r="AK25" s="640"/>
      <c r="AL25" s="641">
        <v>98.9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7229620</v>
      </c>
      <c r="CS25" s="668"/>
      <c r="CT25" s="668"/>
      <c r="CU25" s="668"/>
      <c r="CV25" s="668"/>
      <c r="CW25" s="668"/>
      <c r="CX25" s="668"/>
      <c r="CY25" s="669"/>
      <c r="CZ25" s="641">
        <v>11.4</v>
      </c>
      <c r="DA25" s="666"/>
      <c r="DB25" s="666"/>
      <c r="DC25" s="670"/>
      <c r="DD25" s="645">
        <v>6375796</v>
      </c>
      <c r="DE25" s="668"/>
      <c r="DF25" s="668"/>
      <c r="DG25" s="668"/>
      <c r="DH25" s="668"/>
      <c r="DI25" s="668"/>
      <c r="DJ25" s="668"/>
      <c r="DK25" s="669"/>
      <c r="DL25" s="645">
        <v>6361128</v>
      </c>
      <c r="DM25" s="668"/>
      <c r="DN25" s="668"/>
      <c r="DO25" s="668"/>
      <c r="DP25" s="668"/>
      <c r="DQ25" s="668"/>
      <c r="DR25" s="668"/>
      <c r="DS25" s="668"/>
      <c r="DT25" s="668"/>
      <c r="DU25" s="668"/>
      <c r="DV25" s="669"/>
      <c r="DW25" s="641">
        <v>21.5</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22639</v>
      </c>
      <c r="S26" s="637"/>
      <c r="T26" s="637"/>
      <c r="U26" s="637"/>
      <c r="V26" s="637"/>
      <c r="W26" s="637"/>
      <c r="X26" s="637"/>
      <c r="Y26" s="638"/>
      <c r="Z26" s="639">
        <v>0</v>
      </c>
      <c r="AA26" s="639"/>
      <c r="AB26" s="639"/>
      <c r="AC26" s="639"/>
      <c r="AD26" s="640">
        <v>22639</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5016754</v>
      </c>
      <c r="CS26" s="637"/>
      <c r="CT26" s="637"/>
      <c r="CU26" s="637"/>
      <c r="CV26" s="637"/>
      <c r="CW26" s="637"/>
      <c r="CX26" s="637"/>
      <c r="CY26" s="638"/>
      <c r="CZ26" s="641">
        <v>7.9</v>
      </c>
      <c r="DA26" s="666"/>
      <c r="DB26" s="666"/>
      <c r="DC26" s="670"/>
      <c r="DD26" s="645">
        <v>4459619</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219205</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21071409</v>
      </c>
      <c r="BH27" s="637"/>
      <c r="BI27" s="637"/>
      <c r="BJ27" s="637"/>
      <c r="BK27" s="637"/>
      <c r="BL27" s="637"/>
      <c r="BM27" s="637"/>
      <c r="BN27" s="638"/>
      <c r="BO27" s="639">
        <v>100</v>
      </c>
      <c r="BP27" s="639"/>
      <c r="BQ27" s="639"/>
      <c r="BR27" s="639"/>
      <c r="BS27" s="640">
        <v>101281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12164807</v>
      </c>
      <c r="CS27" s="668"/>
      <c r="CT27" s="668"/>
      <c r="CU27" s="668"/>
      <c r="CV27" s="668"/>
      <c r="CW27" s="668"/>
      <c r="CX27" s="668"/>
      <c r="CY27" s="669"/>
      <c r="CZ27" s="641">
        <v>19.2</v>
      </c>
      <c r="DA27" s="666"/>
      <c r="DB27" s="666"/>
      <c r="DC27" s="670"/>
      <c r="DD27" s="645">
        <v>4230984</v>
      </c>
      <c r="DE27" s="668"/>
      <c r="DF27" s="668"/>
      <c r="DG27" s="668"/>
      <c r="DH27" s="668"/>
      <c r="DI27" s="668"/>
      <c r="DJ27" s="668"/>
      <c r="DK27" s="669"/>
      <c r="DL27" s="645">
        <v>3093904</v>
      </c>
      <c r="DM27" s="668"/>
      <c r="DN27" s="668"/>
      <c r="DO27" s="668"/>
      <c r="DP27" s="668"/>
      <c r="DQ27" s="668"/>
      <c r="DR27" s="668"/>
      <c r="DS27" s="668"/>
      <c r="DT27" s="668"/>
      <c r="DU27" s="668"/>
      <c r="DV27" s="669"/>
      <c r="DW27" s="641">
        <v>10.5</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567183</v>
      </c>
      <c r="S28" s="637"/>
      <c r="T28" s="637"/>
      <c r="U28" s="637"/>
      <c r="V28" s="637"/>
      <c r="W28" s="637"/>
      <c r="X28" s="637"/>
      <c r="Y28" s="638"/>
      <c r="Z28" s="639">
        <v>0.8</v>
      </c>
      <c r="AA28" s="639"/>
      <c r="AB28" s="639"/>
      <c r="AC28" s="639"/>
      <c r="AD28" s="640">
        <v>79460</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4334812</v>
      </c>
      <c r="CS28" s="637"/>
      <c r="CT28" s="637"/>
      <c r="CU28" s="637"/>
      <c r="CV28" s="637"/>
      <c r="CW28" s="637"/>
      <c r="CX28" s="637"/>
      <c r="CY28" s="638"/>
      <c r="CZ28" s="641">
        <v>6.9</v>
      </c>
      <c r="DA28" s="666"/>
      <c r="DB28" s="666"/>
      <c r="DC28" s="670"/>
      <c r="DD28" s="645">
        <v>4315892</v>
      </c>
      <c r="DE28" s="637"/>
      <c r="DF28" s="637"/>
      <c r="DG28" s="637"/>
      <c r="DH28" s="637"/>
      <c r="DI28" s="637"/>
      <c r="DJ28" s="637"/>
      <c r="DK28" s="638"/>
      <c r="DL28" s="645">
        <v>4315892</v>
      </c>
      <c r="DM28" s="637"/>
      <c r="DN28" s="637"/>
      <c r="DO28" s="637"/>
      <c r="DP28" s="637"/>
      <c r="DQ28" s="637"/>
      <c r="DR28" s="637"/>
      <c r="DS28" s="637"/>
      <c r="DT28" s="637"/>
      <c r="DU28" s="637"/>
      <c r="DV28" s="638"/>
      <c r="DW28" s="641">
        <v>14.6</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568292</v>
      </c>
      <c r="S29" s="637"/>
      <c r="T29" s="637"/>
      <c r="U29" s="637"/>
      <c r="V29" s="637"/>
      <c r="W29" s="637"/>
      <c r="X29" s="637"/>
      <c r="Y29" s="638"/>
      <c r="Z29" s="639">
        <v>0.8</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4334812</v>
      </c>
      <c r="CS29" s="668"/>
      <c r="CT29" s="668"/>
      <c r="CU29" s="668"/>
      <c r="CV29" s="668"/>
      <c r="CW29" s="668"/>
      <c r="CX29" s="668"/>
      <c r="CY29" s="669"/>
      <c r="CZ29" s="641">
        <v>6.9</v>
      </c>
      <c r="DA29" s="666"/>
      <c r="DB29" s="666"/>
      <c r="DC29" s="670"/>
      <c r="DD29" s="645">
        <v>4315892</v>
      </c>
      <c r="DE29" s="668"/>
      <c r="DF29" s="668"/>
      <c r="DG29" s="668"/>
      <c r="DH29" s="668"/>
      <c r="DI29" s="668"/>
      <c r="DJ29" s="668"/>
      <c r="DK29" s="669"/>
      <c r="DL29" s="645">
        <v>4315892</v>
      </c>
      <c r="DM29" s="668"/>
      <c r="DN29" s="668"/>
      <c r="DO29" s="668"/>
      <c r="DP29" s="668"/>
      <c r="DQ29" s="668"/>
      <c r="DR29" s="668"/>
      <c r="DS29" s="668"/>
      <c r="DT29" s="668"/>
      <c r="DU29" s="668"/>
      <c r="DV29" s="669"/>
      <c r="DW29" s="641">
        <v>14.6</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9049934</v>
      </c>
      <c r="S30" s="637"/>
      <c r="T30" s="637"/>
      <c r="U30" s="637"/>
      <c r="V30" s="637"/>
      <c r="W30" s="637"/>
      <c r="X30" s="637"/>
      <c r="Y30" s="638"/>
      <c r="Z30" s="639">
        <v>13.5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4195930</v>
      </c>
      <c r="CS30" s="637"/>
      <c r="CT30" s="637"/>
      <c r="CU30" s="637"/>
      <c r="CV30" s="637"/>
      <c r="CW30" s="637"/>
      <c r="CX30" s="637"/>
      <c r="CY30" s="638"/>
      <c r="CZ30" s="641">
        <v>6.6</v>
      </c>
      <c r="DA30" s="666"/>
      <c r="DB30" s="666"/>
      <c r="DC30" s="670"/>
      <c r="DD30" s="645">
        <v>4177460</v>
      </c>
      <c r="DE30" s="637"/>
      <c r="DF30" s="637"/>
      <c r="DG30" s="637"/>
      <c r="DH30" s="637"/>
      <c r="DI30" s="637"/>
      <c r="DJ30" s="637"/>
      <c r="DK30" s="638"/>
      <c r="DL30" s="645">
        <v>4177460</v>
      </c>
      <c r="DM30" s="637"/>
      <c r="DN30" s="637"/>
      <c r="DO30" s="637"/>
      <c r="DP30" s="637"/>
      <c r="DQ30" s="637"/>
      <c r="DR30" s="637"/>
      <c r="DS30" s="637"/>
      <c r="DT30" s="637"/>
      <c r="DU30" s="637"/>
      <c r="DV30" s="638"/>
      <c r="DW30" s="641">
        <v>14.1</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v>61926</v>
      </c>
      <c r="S31" s="637"/>
      <c r="T31" s="637"/>
      <c r="U31" s="637"/>
      <c r="V31" s="637"/>
      <c r="W31" s="637"/>
      <c r="X31" s="637"/>
      <c r="Y31" s="638"/>
      <c r="Z31" s="639">
        <v>0.1</v>
      </c>
      <c r="AA31" s="639"/>
      <c r="AB31" s="639"/>
      <c r="AC31" s="639"/>
      <c r="AD31" s="640">
        <v>61926</v>
      </c>
      <c r="AE31" s="640"/>
      <c r="AF31" s="640"/>
      <c r="AG31" s="640"/>
      <c r="AH31" s="640"/>
      <c r="AI31" s="640"/>
      <c r="AJ31" s="640"/>
      <c r="AK31" s="640"/>
      <c r="AL31" s="641">
        <v>0.2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98.6</v>
      </c>
      <c r="BN31" s="680"/>
      <c r="BO31" s="680"/>
      <c r="BP31" s="680"/>
      <c r="BQ31" s="681"/>
      <c r="BR31" s="692">
        <v>99.4</v>
      </c>
      <c r="BS31" s="680"/>
      <c r="BT31" s="680"/>
      <c r="BU31" s="680"/>
      <c r="BV31" s="680"/>
      <c r="BW31" s="680"/>
      <c r="BX31" s="631">
        <v>98.3</v>
      </c>
      <c r="BY31" s="680"/>
      <c r="BZ31" s="680"/>
      <c r="CA31" s="680"/>
      <c r="CB31" s="681"/>
      <c r="CD31" s="674"/>
      <c r="CE31" s="675"/>
      <c r="CF31" s="633" t="s">
        <v>300</v>
      </c>
      <c r="CG31" s="634"/>
      <c r="CH31" s="634"/>
      <c r="CI31" s="634"/>
      <c r="CJ31" s="634"/>
      <c r="CK31" s="634"/>
      <c r="CL31" s="634"/>
      <c r="CM31" s="634"/>
      <c r="CN31" s="634"/>
      <c r="CO31" s="634"/>
      <c r="CP31" s="634"/>
      <c r="CQ31" s="635"/>
      <c r="CR31" s="636">
        <v>138882</v>
      </c>
      <c r="CS31" s="668"/>
      <c r="CT31" s="668"/>
      <c r="CU31" s="668"/>
      <c r="CV31" s="668"/>
      <c r="CW31" s="668"/>
      <c r="CX31" s="668"/>
      <c r="CY31" s="669"/>
      <c r="CZ31" s="641">
        <v>0.2</v>
      </c>
      <c r="DA31" s="666"/>
      <c r="DB31" s="666"/>
      <c r="DC31" s="670"/>
      <c r="DD31" s="645">
        <v>138432</v>
      </c>
      <c r="DE31" s="668"/>
      <c r="DF31" s="668"/>
      <c r="DG31" s="668"/>
      <c r="DH31" s="668"/>
      <c r="DI31" s="668"/>
      <c r="DJ31" s="668"/>
      <c r="DK31" s="669"/>
      <c r="DL31" s="645">
        <v>138432</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3511316</v>
      </c>
      <c r="S32" s="637"/>
      <c r="T32" s="637"/>
      <c r="U32" s="637"/>
      <c r="V32" s="637"/>
      <c r="W32" s="637"/>
      <c r="X32" s="637"/>
      <c r="Y32" s="638"/>
      <c r="Z32" s="639">
        <v>5.2</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99.3</v>
      </c>
      <c r="BH32" s="668"/>
      <c r="BI32" s="668"/>
      <c r="BJ32" s="668"/>
      <c r="BK32" s="668"/>
      <c r="BL32" s="668"/>
      <c r="BM32" s="642">
        <v>98.1</v>
      </c>
      <c r="BN32" s="668"/>
      <c r="BO32" s="668"/>
      <c r="BP32" s="668"/>
      <c r="BQ32" s="691"/>
      <c r="BR32" s="693">
        <v>99.1</v>
      </c>
      <c r="BS32" s="668"/>
      <c r="BT32" s="668"/>
      <c r="BU32" s="668"/>
      <c r="BV32" s="668"/>
      <c r="BW32" s="668"/>
      <c r="BX32" s="642">
        <v>97.7</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122239</v>
      </c>
      <c r="S33" s="637"/>
      <c r="T33" s="637"/>
      <c r="U33" s="637"/>
      <c r="V33" s="637"/>
      <c r="W33" s="637"/>
      <c r="X33" s="637"/>
      <c r="Y33" s="638"/>
      <c r="Z33" s="639">
        <v>0.2</v>
      </c>
      <c r="AA33" s="639"/>
      <c r="AB33" s="639"/>
      <c r="AC33" s="639"/>
      <c r="AD33" s="640">
        <v>37487</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99.7</v>
      </c>
      <c r="BH33" s="695"/>
      <c r="BI33" s="695"/>
      <c r="BJ33" s="695"/>
      <c r="BK33" s="695"/>
      <c r="BL33" s="695"/>
      <c r="BM33" s="696">
        <v>98.9</v>
      </c>
      <c r="BN33" s="695"/>
      <c r="BO33" s="695"/>
      <c r="BP33" s="695"/>
      <c r="BQ33" s="697"/>
      <c r="BR33" s="694">
        <v>99.6</v>
      </c>
      <c r="BS33" s="695"/>
      <c r="BT33" s="695"/>
      <c r="BU33" s="695"/>
      <c r="BV33" s="695"/>
      <c r="BW33" s="695"/>
      <c r="BX33" s="696">
        <v>98.7</v>
      </c>
      <c r="BY33" s="695"/>
      <c r="BZ33" s="695"/>
      <c r="CA33" s="695"/>
      <c r="CB33" s="697"/>
      <c r="CD33" s="633" t="s">
        <v>307</v>
      </c>
      <c r="CE33" s="634"/>
      <c r="CF33" s="634"/>
      <c r="CG33" s="634"/>
      <c r="CH33" s="634"/>
      <c r="CI33" s="634"/>
      <c r="CJ33" s="634"/>
      <c r="CK33" s="634"/>
      <c r="CL33" s="634"/>
      <c r="CM33" s="634"/>
      <c r="CN33" s="634"/>
      <c r="CO33" s="634"/>
      <c r="CP33" s="634"/>
      <c r="CQ33" s="635"/>
      <c r="CR33" s="636">
        <v>35025301</v>
      </c>
      <c r="CS33" s="668"/>
      <c r="CT33" s="668"/>
      <c r="CU33" s="668"/>
      <c r="CV33" s="668"/>
      <c r="CW33" s="668"/>
      <c r="CX33" s="668"/>
      <c r="CY33" s="669"/>
      <c r="CZ33" s="641">
        <v>55.4</v>
      </c>
      <c r="DA33" s="666"/>
      <c r="DB33" s="666"/>
      <c r="DC33" s="670"/>
      <c r="DD33" s="645">
        <v>28119500</v>
      </c>
      <c r="DE33" s="668"/>
      <c r="DF33" s="668"/>
      <c r="DG33" s="668"/>
      <c r="DH33" s="668"/>
      <c r="DI33" s="668"/>
      <c r="DJ33" s="668"/>
      <c r="DK33" s="669"/>
      <c r="DL33" s="645">
        <v>13611020</v>
      </c>
      <c r="DM33" s="668"/>
      <c r="DN33" s="668"/>
      <c r="DO33" s="668"/>
      <c r="DP33" s="668"/>
      <c r="DQ33" s="668"/>
      <c r="DR33" s="668"/>
      <c r="DS33" s="668"/>
      <c r="DT33" s="668"/>
      <c r="DU33" s="668"/>
      <c r="DV33" s="669"/>
      <c r="DW33" s="641">
        <v>46</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10712081</v>
      </c>
      <c r="S34" s="637"/>
      <c r="T34" s="637"/>
      <c r="U34" s="637"/>
      <c r="V34" s="637"/>
      <c r="W34" s="637"/>
      <c r="X34" s="637"/>
      <c r="Y34" s="638"/>
      <c r="Z34" s="639">
        <v>16</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12483068</v>
      </c>
      <c r="CS34" s="637"/>
      <c r="CT34" s="637"/>
      <c r="CU34" s="637"/>
      <c r="CV34" s="637"/>
      <c r="CW34" s="637"/>
      <c r="CX34" s="637"/>
      <c r="CY34" s="638"/>
      <c r="CZ34" s="641">
        <v>19.7</v>
      </c>
      <c r="DA34" s="666"/>
      <c r="DB34" s="666"/>
      <c r="DC34" s="670"/>
      <c r="DD34" s="645">
        <v>10235830</v>
      </c>
      <c r="DE34" s="637"/>
      <c r="DF34" s="637"/>
      <c r="DG34" s="637"/>
      <c r="DH34" s="637"/>
      <c r="DI34" s="637"/>
      <c r="DJ34" s="637"/>
      <c r="DK34" s="638"/>
      <c r="DL34" s="645">
        <v>4463350</v>
      </c>
      <c r="DM34" s="637"/>
      <c r="DN34" s="637"/>
      <c r="DO34" s="637"/>
      <c r="DP34" s="637"/>
      <c r="DQ34" s="637"/>
      <c r="DR34" s="637"/>
      <c r="DS34" s="637"/>
      <c r="DT34" s="637"/>
      <c r="DU34" s="637"/>
      <c r="DV34" s="638"/>
      <c r="DW34" s="641">
        <v>15.1</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4843530</v>
      </c>
      <c r="S35" s="637"/>
      <c r="T35" s="637"/>
      <c r="U35" s="637"/>
      <c r="V35" s="637"/>
      <c r="W35" s="637"/>
      <c r="X35" s="637"/>
      <c r="Y35" s="638"/>
      <c r="Z35" s="639">
        <v>7.2</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755970</v>
      </c>
      <c r="CS35" s="668"/>
      <c r="CT35" s="668"/>
      <c r="CU35" s="668"/>
      <c r="CV35" s="668"/>
      <c r="CW35" s="668"/>
      <c r="CX35" s="668"/>
      <c r="CY35" s="669"/>
      <c r="CZ35" s="641">
        <v>1.2</v>
      </c>
      <c r="DA35" s="666"/>
      <c r="DB35" s="666"/>
      <c r="DC35" s="670"/>
      <c r="DD35" s="645">
        <v>546249</v>
      </c>
      <c r="DE35" s="668"/>
      <c r="DF35" s="668"/>
      <c r="DG35" s="668"/>
      <c r="DH35" s="668"/>
      <c r="DI35" s="668"/>
      <c r="DJ35" s="668"/>
      <c r="DK35" s="669"/>
      <c r="DL35" s="645">
        <v>536383</v>
      </c>
      <c r="DM35" s="668"/>
      <c r="DN35" s="668"/>
      <c r="DO35" s="668"/>
      <c r="DP35" s="668"/>
      <c r="DQ35" s="668"/>
      <c r="DR35" s="668"/>
      <c r="DS35" s="668"/>
      <c r="DT35" s="668"/>
      <c r="DU35" s="668"/>
      <c r="DV35" s="669"/>
      <c r="DW35" s="641">
        <v>1.8</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2032289</v>
      </c>
      <c r="S36" s="637"/>
      <c r="T36" s="637"/>
      <c r="U36" s="637"/>
      <c r="V36" s="637"/>
      <c r="W36" s="637"/>
      <c r="X36" s="637"/>
      <c r="Y36" s="638"/>
      <c r="Z36" s="639">
        <v>3</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8101723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132352</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9649682</v>
      </c>
      <c r="CS36" s="637"/>
      <c r="CT36" s="637"/>
      <c r="CU36" s="637"/>
      <c r="CV36" s="637"/>
      <c r="CW36" s="637"/>
      <c r="CX36" s="637"/>
      <c r="CY36" s="638"/>
      <c r="CZ36" s="641">
        <v>15.3</v>
      </c>
      <c r="DA36" s="666"/>
      <c r="DB36" s="666"/>
      <c r="DC36" s="670"/>
      <c r="DD36" s="645">
        <v>7250220</v>
      </c>
      <c r="DE36" s="637"/>
      <c r="DF36" s="637"/>
      <c r="DG36" s="637"/>
      <c r="DH36" s="637"/>
      <c r="DI36" s="637"/>
      <c r="DJ36" s="637"/>
      <c r="DK36" s="638"/>
      <c r="DL36" s="645">
        <v>4612527</v>
      </c>
      <c r="DM36" s="637"/>
      <c r="DN36" s="637"/>
      <c r="DO36" s="637"/>
      <c r="DP36" s="637"/>
      <c r="DQ36" s="637"/>
      <c r="DR36" s="637"/>
      <c r="DS36" s="637"/>
      <c r="DT36" s="637"/>
      <c r="DU36" s="637"/>
      <c r="DV36" s="638"/>
      <c r="DW36" s="641">
        <v>15.6</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2170881</v>
      </c>
      <c r="S37" s="637"/>
      <c r="T37" s="637"/>
      <c r="U37" s="637"/>
      <c r="V37" s="637"/>
      <c r="W37" s="637"/>
      <c r="X37" s="637"/>
      <c r="Y37" s="638"/>
      <c r="Z37" s="639">
        <v>3.2</v>
      </c>
      <c r="AA37" s="639"/>
      <c r="AB37" s="639"/>
      <c r="AC37" s="639"/>
      <c r="AD37" s="640">
        <v>130997</v>
      </c>
      <c r="AE37" s="640"/>
      <c r="AF37" s="640"/>
      <c r="AG37" s="640"/>
      <c r="AH37" s="640"/>
      <c r="AI37" s="640"/>
      <c r="AJ37" s="640"/>
      <c r="AK37" s="640"/>
      <c r="AL37" s="641">
        <v>0.4</v>
      </c>
      <c r="AM37" s="642"/>
      <c r="AN37" s="642"/>
      <c r="AO37" s="643"/>
      <c r="AQ37" s="699" t="s">
        <v>319</v>
      </c>
      <c r="AR37" s="700"/>
      <c r="AS37" s="700"/>
      <c r="AT37" s="700"/>
      <c r="AU37" s="700"/>
      <c r="AV37" s="700"/>
      <c r="AW37" s="700"/>
      <c r="AX37" s="700"/>
      <c r="AY37" s="701"/>
      <c r="AZ37" s="636">
        <v>1763610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132352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3872249</v>
      </c>
      <c r="CS37" s="668"/>
      <c r="CT37" s="668"/>
      <c r="CU37" s="668"/>
      <c r="CV37" s="668"/>
      <c r="CW37" s="668"/>
      <c r="CX37" s="668"/>
      <c r="CY37" s="669"/>
      <c r="CZ37" s="641">
        <v>6.1</v>
      </c>
      <c r="DA37" s="666"/>
      <c r="DB37" s="666"/>
      <c r="DC37" s="670"/>
      <c r="DD37" s="645">
        <v>2916290</v>
      </c>
      <c r="DE37" s="668"/>
      <c r="DF37" s="668"/>
      <c r="DG37" s="668"/>
      <c r="DH37" s="668"/>
      <c r="DI37" s="668"/>
      <c r="DJ37" s="668"/>
      <c r="DK37" s="669"/>
      <c r="DL37" s="645">
        <v>2717428</v>
      </c>
      <c r="DM37" s="668"/>
      <c r="DN37" s="668"/>
      <c r="DO37" s="668"/>
      <c r="DP37" s="668"/>
      <c r="DQ37" s="668"/>
      <c r="DR37" s="668"/>
      <c r="DS37" s="668"/>
      <c r="DT37" s="668"/>
      <c r="DU37" s="668"/>
      <c r="DV37" s="669"/>
      <c r="DW37" s="641">
        <v>9.1999999999999993</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2468422</v>
      </c>
      <c r="S38" s="637"/>
      <c r="T38" s="637"/>
      <c r="U38" s="637"/>
      <c r="V38" s="637"/>
      <c r="W38" s="637"/>
      <c r="X38" s="637"/>
      <c r="Y38" s="638"/>
      <c r="Z38" s="639">
        <v>3.7</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1307946</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16653</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5019496</v>
      </c>
      <c r="CS38" s="637"/>
      <c r="CT38" s="637"/>
      <c r="CU38" s="637"/>
      <c r="CV38" s="637"/>
      <c r="CW38" s="637"/>
      <c r="CX38" s="637"/>
      <c r="CY38" s="638"/>
      <c r="CZ38" s="641">
        <v>7.9</v>
      </c>
      <c r="DA38" s="666"/>
      <c r="DB38" s="666"/>
      <c r="DC38" s="670"/>
      <c r="DD38" s="645">
        <v>4063670</v>
      </c>
      <c r="DE38" s="637"/>
      <c r="DF38" s="637"/>
      <c r="DG38" s="637"/>
      <c r="DH38" s="637"/>
      <c r="DI38" s="637"/>
      <c r="DJ38" s="637"/>
      <c r="DK38" s="638"/>
      <c r="DL38" s="645">
        <v>3998760</v>
      </c>
      <c r="DM38" s="637"/>
      <c r="DN38" s="637"/>
      <c r="DO38" s="637"/>
      <c r="DP38" s="637"/>
      <c r="DQ38" s="637"/>
      <c r="DR38" s="637"/>
      <c r="DS38" s="637"/>
      <c r="DT38" s="637"/>
      <c r="DU38" s="637"/>
      <c r="DV38" s="638"/>
      <c r="DW38" s="641">
        <v>13.5</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133214</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24525</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6078154</v>
      </c>
      <c r="CS39" s="668"/>
      <c r="CT39" s="668"/>
      <c r="CU39" s="668"/>
      <c r="CV39" s="668"/>
      <c r="CW39" s="668"/>
      <c r="CX39" s="668"/>
      <c r="CY39" s="669"/>
      <c r="CZ39" s="641">
        <v>9.6</v>
      </c>
      <c r="DA39" s="666"/>
      <c r="DB39" s="666"/>
      <c r="DC39" s="670"/>
      <c r="DD39" s="645">
        <v>6023531</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306522</v>
      </c>
      <c r="S40" s="637"/>
      <c r="T40" s="637"/>
      <c r="U40" s="637"/>
      <c r="V40" s="637"/>
      <c r="W40" s="637"/>
      <c r="X40" s="637"/>
      <c r="Y40" s="638"/>
      <c r="Z40" s="639">
        <v>0.5</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10671</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105</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1038931</v>
      </c>
      <c r="CS40" s="637"/>
      <c r="CT40" s="637"/>
      <c r="CU40" s="637"/>
      <c r="CV40" s="637"/>
      <c r="CW40" s="637"/>
      <c r="CX40" s="637"/>
      <c r="CY40" s="638"/>
      <c r="CZ40" s="641">
        <v>1.6</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67080545</v>
      </c>
      <c r="S41" s="709"/>
      <c r="T41" s="709"/>
      <c r="U41" s="709"/>
      <c r="V41" s="709"/>
      <c r="W41" s="709"/>
      <c r="X41" s="709"/>
      <c r="Y41" s="713"/>
      <c r="Z41" s="714">
        <v>100</v>
      </c>
      <c r="AA41" s="714"/>
      <c r="AB41" s="714"/>
      <c r="AC41" s="714"/>
      <c r="AD41" s="715">
        <v>29298125</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866864</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4019418</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360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4471834</v>
      </c>
      <c r="CS42" s="668"/>
      <c r="CT42" s="668"/>
      <c r="CU42" s="668"/>
      <c r="CV42" s="668"/>
      <c r="CW42" s="668"/>
      <c r="CX42" s="668"/>
      <c r="CY42" s="669"/>
      <c r="CZ42" s="641">
        <v>7.1</v>
      </c>
      <c r="DA42" s="666"/>
      <c r="DB42" s="666"/>
      <c r="DC42" s="670"/>
      <c r="DD42" s="645">
        <v>879791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393722</v>
      </c>
      <c r="CS43" s="668"/>
      <c r="CT43" s="668"/>
      <c r="CU43" s="668"/>
      <c r="CV43" s="668"/>
      <c r="CW43" s="668"/>
      <c r="CX43" s="668"/>
      <c r="CY43" s="669"/>
      <c r="CZ43" s="641">
        <v>0.6</v>
      </c>
      <c r="DA43" s="666"/>
      <c r="DB43" s="666"/>
      <c r="DC43" s="670"/>
      <c r="DD43" s="645">
        <v>393722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4464626</v>
      </c>
      <c r="CS44" s="637"/>
      <c r="CT44" s="637"/>
      <c r="CU44" s="637"/>
      <c r="CV44" s="637"/>
      <c r="CW44" s="637"/>
      <c r="CX44" s="637"/>
      <c r="CY44" s="638"/>
      <c r="CZ44" s="641">
        <v>7.1</v>
      </c>
      <c r="DA44" s="642"/>
      <c r="DB44" s="642"/>
      <c r="DC44" s="648"/>
      <c r="DD44" s="645">
        <v>879791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1786910</v>
      </c>
      <c r="CS45" s="668"/>
      <c r="CT45" s="668"/>
      <c r="CU45" s="668"/>
      <c r="CV45" s="668"/>
      <c r="CW45" s="668"/>
      <c r="CX45" s="668"/>
      <c r="CY45" s="669"/>
      <c r="CZ45" s="641">
        <v>2.8</v>
      </c>
      <c r="DA45" s="666"/>
      <c r="DB45" s="666"/>
      <c r="DC45" s="670"/>
      <c r="DD45" s="645">
        <v>193864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2427712</v>
      </c>
      <c r="CS46" s="637"/>
      <c r="CT46" s="637"/>
      <c r="CU46" s="637"/>
      <c r="CV46" s="637"/>
      <c r="CW46" s="637"/>
      <c r="CX46" s="637"/>
      <c r="CY46" s="638"/>
      <c r="CZ46" s="641">
        <v>3.8</v>
      </c>
      <c r="DA46" s="642"/>
      <c r="DB46" s="642"/>
      <c r="DC46" s="648"/>
      <c r="DD46" s="645">
        <v>645806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7208</v>
      </c>
      <c r="CS47" s="668"/>
      <c r="CT47" s="668"/>
      <c r="CU47" s="668"/>
      <c r="CV47" s="668"/>
      <c r="CW47" s="668"/>
      <c r="CX47" s="668"/>
      <c r="CY47" s="669"/>
      <c r="CZ47" s="641">
        <v>0</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63226374</v>
      </c>
      <c r="CS49" s="695"/>
      <c r="CT49" s="695"/>
      <c r="CU49" s="695"/>
      <c r="CV49" s="695"/>
      <c r="CW49" s="695"/>
      <c r="CX49" s="695"/>
      <c r="CY49" s="724"/>
      <c r="CZ49" s="716">
        <v>100</v>
      </c>
      <c r="DA49" s="725"/>
      <c r="DB49" s="725"/>
      <c r="DC49" s="726"/>
      <c r="DD49" s="727">
        <v>43921963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ArsPOHozqCIdMj9kk3/PN9/E7wDPr2ahHh6XZucxacSXSpifQCYkB9YxFjESWHRrb1Dl4L7aVaD1kPLwnYy+fw==" saltValue="fNg/1kU4v0lJ02zRNWpt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66118</v>
      </c>
      <c r="R7" s="766"/>
      <c r="S7" s="766"/>
      <c r="T7" s="766"/>
      <c r="U7" s="766"/>
      <c r="V7" s="766">
        <v>62389</v>
      </c>
      <c r="W7" s="766"/>
      <c r="X7" s="766"/>
      <c r="Y7" s="766"/>
      <c r="Z7" s="766"/>
      <c r="AA7" s="766">
        <f>Q7-V7</f>
        <v>3729</v>
      </c>
      <c r="AB7" s="766"/>
      <c r="AC7" s="766"/>
      <c r="AD7" s="766"/>
      <c r="AE7" s="767"/>
      <c r="AF7" s="768">
        <v>3258</v>
      </c>
      <c r="AG7" s="769"/>
      <c r="AH7" s="769"/>
      <c r="AI7" s="769"/>
      <c r="AJ7" s="770"/>
      <c r="AK7" s="771">
        <v>4833</v>
      </c>
      <c r="AL7" s="772"/>
      <c r="AM7" s="772"/>
      <c r="AN7" s="772"/>
      <c r="AO7" s="772"/>
      <c r="AP7" s="772">
        <v>49675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566</v>
      </c>
      <c r="BT7" s="760"/>
      <c r="BU7" s="760"/>
      <c r="BV7" s="760"/>
      <c r="BW7" s="760"/>
      <c r="BX7" s="760"/>
      <c r="BY7" s="760"/>
      <c r="BZ7" s="760"/>
      <c r="CA7" s="760"/>
      <c r="CB7" s="760"/>
      <c r="CC7" s="760"/>
      <c r="CD7" s="760"/>
      <c r="CE7" s="760"/>
      <c r="CF7" s="760"/>
      <c r="CG7" s="775"/>
      <c r="CH7" s="756">
        <v>-18</v>
      </c>
      <c r="CI7" s="757"/>
      <c r="CJ7" s="757"/>
      <c r="CK7" s="757"/>
      <c r="CL7" s="758"/>
      <c r="CM7" s="756">
        <v>371</v>
      </c>
      <c r="CN7" s="757"/>
      <c r="CO7" s="757"/>
      <c r="CP7" s="757"/>
      <c r="CQ7" s="758"/>
      <c r="CR7" s="756">
        <v>135</v>
      </c>
      <c r="CS7" s="757"/>
      <c r="CT7" s="757"/>
      <c r="CU7" s="757"/>
      <c r="CV7" s="758"/>
      <c r="CW7" s="756">
        <v>25</v>
      </c>
      <c r="CX7" s="757"/>
      <c r="CY7" s="757"/>
      <c r="CZ7" s="757"/>
      <c r="DA7" s="758"/>
      <c r="DB7" s="756" t="s">
        <v>553</v>
      </c>
      <c r="DC7" s="757"/>
      <c r="DD7" s="757"/>
      <c r="DE7" s="757"/>
      <c r="DF7" s="758"/>
      <c r="DG7" s="756" t="s">
        <v>553</v>
      </c>
      <c r="DH7" s="757"/>
      <c r="DI7" s="757"/>
      <c r="DJ7" s="757"/>
      <c r="DK7" s="758"/>
      <c r="DL7" s="756" t="s">
        <v>553</v>
      </c>
      <c r="DM7" s="757"/>
      <c r="DN7" s="757"/>
      <c r="DO7" s="757"/>
      <c r="DP7" s="758"/>
      <c r="DQ7" s="756" t="s">
        <v>553</v>
      </c>
      <c r="DR7" s="757"/>
      <c r="DS7" s="757"/>
      <c r="DT7" s="757"/>
      <c r="DU7" s="758"/>
      <c r="DV7" s="759"/>
      <c r="DW7" s="760"/>
      <c r="DX7" s="760"/>
      <c r="DY7" s="760"/>
      <c r="DZ7" s="761"/>
      <c r="EA7" s="229"/>
    </row>
    <row r="8" spans="1:131" s="230" customFormat="1" ht="26.25" customHeight="1" x14ac:dyDescent="0.15">
      <c r="A8" s="233">
        <v>2</v>
      </c>
      <c r="B8" s="793" t="s">
        <v>375</v>
      </c>
      <c r="C8" s="794"/>
      <c r="D8" s="794"/>
      <c r="E8" s="794"/>
      <c r="F8" s="794"/>
      <c r="G8" s="794"/>
      <c r="H8" s="794"/>
      <c r="I8" s="794"/>
      <c r="J8" s="794"/>
      <c r="K8" s="794"/>
      <c r="L8" s="794"/>
      <c r="M8" s="794"/>
      <c r="N8" s="794"/>
      <c r="O8" s="794"/>
      <c r="P8" s="795"/>
      <c r="Q8" s="796">
        <v>588</v>
      </c>
      <c r="R8" s="797"/>
      <c r="S8" s="797"/>
      <c r="T8" s="797"/>
      <c r="U8" s="797"/>
      <c r="V8" s="797">
        <v>493</v>
      </c>
      <c r="W8" s="797"/>
      <c r="X8" s="797"/>
      <c r="Y8" s="797"/>
      <c r="Z8" s="797"/>
      <c r="AA8" s="797">
        <f t="shared" ref="AA8:AA10" si="0">Q8-V8</f>
        <v>95</v>
      </c>
      <c r="AB8" s="797"/>
      <c r="AC8" s="797"/>
      <c r="AD8" s="797"/>
      <c r="AE8" s="798"/>
      <c r="AF8" s="799">
        <v>95</v>
      </c>
      <c r="AG8" s="800"/>
      <c r="AH8" s="800"/>
      <c r="AI8" s="800"/>
      <c r="AJ8" s="801"/>
      <c r="AK8" s="782" t="s">
        <v>553</v>
      </c>
      <c r="AL8" s="783"/>
      <c r="AM8" s="783"/>
      <c r="AN8" s="783"/>
      <c r="AO8" s="783"/>
      <c r="AP8" s="783" t="s">
        <v>553</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567</v>
      </c>
      <c r="BT8" s="787"/>
      <c r="BU8" s="787"/>
      <c r="BV8" s="787"/>
      <c r="BW8" s="787"/>
      <c r="BX8" s="787"/>
      <c r="BY8" s="787"/>
      <c r="BZ8" s="787"/>
      <c r="CA8" s="787"/>
      <c r="CB8" s="787"/>
      <c r="CC8" s="787"/>
      <c r="CD8" s="787"/>
      <c r="CE8" s="787"/>
      <c r="CF8" s="787"/>
      <c r="CG8" s="788"/>
      <c r="CH8" s="789">
        <v>0</v>
      </c>
      <c r="CI8" s="790"/>
      <c r="CJ8" s="790"/>
      <c r="CK8" s="790"/>
      <c r="CL8" s="791"/>
      <c r="CM8" s="789">
        <v>42</v>
      </c>
      <c r="CN8" s="790"/>
      <c r="CO8" s="790"/>
      <c r="CP8" s="790"/>
      <c r="CQ8" s="791"/>
      <c r="CR8" s="789">
        <v>3</v>
      </c>
      <c r="CS8" s="790"/>
      <c r="CT8" s="790"/>
      <c r="CU8" s="790"/>
      <c r="CV8" s="791"/>
      <c r="CW8" s="789">
        <v>0</v>
      </c>
      <c r="CX8" s="790"/>
      <c r="CY8" s="790"/>
      <c r="CZ8" s="790"/>
      <c r="DA8" s="791"/>
      <c r="DB8" s="789" t="s">
        <v>553</v>
      </c>
      <c r="DC8" s="790"/>
      <c r="DD8" s="790"/>
      <c r="DE8" s="790"/>
      <c r="DF8" s="791"/>
      <c r="DG8" s="789" t="s">
        <v>553</v>
      </c>
      <c r="DH8" s="790"/>
      <c r="DI8" s="790"/>
      <c r="DJ8" s="790"/>
      <c r="DK8" s="791"/>
      <c r="DL8" s="789" t="s">
        <v>553</v>
      </c>
      <c r="DM8" s="790"/>
      <c r="DN8" s="790"/>
      <c r="DO8" s="790"/>
      <c r="DP8" s="791"/>
      <c r="DQ8" s="789" t="s">
        <v>553</v>
      </c>
      <c r="DR8" s="790"/>
      <c r="DS8" s="790"/>
      <c r="DT8" s="790"/>
      <c r="DU8" s="791"/>
      <c r="DV8" s="786"/>
      <c r="DW8" s="787"/>
      <c r="DX8" s="787"/>
      <c r="DY8" s="787"/>
      <c r="DZ8" s="792"/>
      <c r="EA8" s="229"/>
    </row>
    <row r="9" spans="1:131" s="230" customFormat="1" ht="26.25" customHeight="1" x14ac:dyDescent="0.15">
      <c r="A9" s="233">
        <v>3</v>
      </c>
      <c r="B9" s="793" t="s">
        <v>376</v>
      </c>
      <c r="C9" s="794"/>
      <c r="D9" s="794"/>
      <c r="E9" s="794"/>
      <c r="F9" s="794"/>
      <c r="G9" s="794"/>
      <c r="H9" s="794"/>
      <c r="I9" s="794"/>
      <c r="J9" s="794"/>
      <c r="K9" s="794"/>
      <c r="L9" s="794"/>
      <c r="M9" s="794"/>
      <c r="N9" s="794"/>
      <c r="O9" s="794"/>
      <c r="P9" s="795"/>
      <c r="Q9" s="796">
        <v>14</v>
      </c>
      <c r="R9" s="797"/>
      <c r="S9" s="797"/>
      <c r="T9" s="797"/>
      <c r="U9" s="797"/>
      <c r="V9" s="797">
        <v>14</v>
      </c>
      <c r="W9" s="797"/>
      <c r="X9" s="797"/>
      <c r="Y9" s="797"/>
      <c r="Z9" s="797"/>
      <c r="AA9" s="797">
        <f t="shared" si="0"/>
        <v>0</v>
      </c>
      <c r="AB9" s="797"/>
      <c r="AC9" s="797"/>
      <c r="AD9" s="797"/>
      <c r="AE9" s="798"/>
      <c r="AF9" s="799" t="s">
        <v>122</v>
      </c>
      <c r="AG9" s="800"/>
      <c r="AH9" s="800"/>
      <c r="AI9" s="800"/>
      <c r="AJ9" s="801"/>
      <c r="AK9" s="782" t="s">
        <v>553</v>
      </c>
      <c r="AL9" s="783"/>
      <c r="AM9" s="783"/>
      <c r="AN9" s="783"/>
      <c r="AO9" s="783"/>
      <c r="AP9" s="783" t="s">
        <v>553</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568</v>
      </c>
      <c r="BT9" s="787"/>
      <c r="BU9" s="787"/>
      <c r="BV9" s="787"/>
      <c r="BW9" s="787"/>
      <c r="BX9" s="787"/>
      <c r="BY9" s="787"/>
      <c r="BZ9" s="787"/>
      <c r="CA9" s="787"/>
      <c r="CB9" s="787"/>
      <c r="CC9" s="787"/>
      <c r="CD9" s="787"/>
      <c r="CE9" s="787"/>
      <c r="CF9" s="787"/>
      <c r="CG9" s="788"/>
      <c r="CH9" s="789">
        <v>0</v>
      </c>
      <c r="CI9" s="790"/>
      <c r="CJ9" s="790"/>
      <c r="CK9" s="790"/>
      <c r="CL9" s="791"/>
      <c r="CM9" s="789">
        <v>134</v>
      </c>
      <c r="CN9" s="790"/>
      <c r="CO9" s="790"/>
      <c r="CP9" s="790"/>
      <c r="CQ9" s="791"/>
      <c r="CR9" s="789">
        <v>87</v>
      </c>
      <c r="CS9" s="790"/>
      <c r="CT9" s="790"/>
      <c r="CU9" s="790"/>
      <c r="CV9" s="791"/>
      <c r="CW9" s="789">
        <v>11</v>
      </c>
      <c r="CX9" s="790"/>
      <c r="CY9" s="790"/>
      <c r="CZ9" s="790"/>
      <c r="DA9" s="791"/>
      <c r="DB9" s="789" t="s">
        <v>553</v>
      </c>
      <c r="DC9" s="790"/>
      <c r="DD9" s="790"/>
      <c r="DE9" s="790"/>
      <c r="DF9" s="791"/>
      <c r="DG9" s="789" t="s">
        <v>553</v>
      </c>
      <c r="DH9" s="790"/>
      <c r="DI9" s="790"/>
      <c r="DJ9" s="790"/>
      <c r="DK9" s="791"/>
      <c r="DL9" s="789" t="s">
        <v>553</v>
      </c>
      <c r="DM9" s="790"/>
      <c r="DN9" s="790"/>
      <c r="DO9" s="790"/>
      <c r="DP9" s="791"/>
      <c r="DQ9" s="789" t="s">
        <v>553</v>
      </c>
      <c r="DR9" s="790"/>
      <c r="DS9" s="790"/>
      <c r="DT9" s="790"/>
      <c r="DU9" s="791"/>
      <c r="DV9" s="786"/>
      <c r="DW9" s="787"/>
      <c r="DX9" s="787"/>
      <c r="DY9" s="787"/>
      <c r="DZ9" s="792"/>
      <c r="EA9" s="229"/>
    </row>
    <row r="10" spans="1:131" s="230" customFormat="1" ht="26.25" customHeight="1" x14ac:dyDescent="0.15">
      <c r="A10" s="233">
        <v>4</v>
      </c>
      <c r="B10" s="793" t="s">
        <v>377</v>
      </c>
      <c r="C10" s="794"/>
      <c r="D10" s="794"/>
      <c r="E10" s="794"/>
      <c r="F10" s="794"/>
      <c r="G10" s="794"/>
      <c r="H10" s="794"/>
      <c r="I10" s="794"/>
      <c r="J10" s="794"/>
      <c r="K10" s="794"/>
      <c r="L10" s="794"/>
      <c r="M10" s="794"/>
      <c r="N10" s="794"/>
      <c r="O10" s="794"/>
      <c r="P10" s="795"/>
      <c r="Q10" s="796">
        <v>784</v>
      </c>
      <c r="R10" s="797"/>
      <c r="S10" s="797"/>
      <c r="T10" s="797"/>
      <c r="U10" s="797"/>
      <c r="V10" s="797">
        <v>754</v>
      </c>
      <c r="W10" s="797"/>
      <c r="X10" s="797"/>
      <c r="Y10" s="797"/>
      <c r="Z10" s="797"/>
      <c r="AA10" s="797">
        <f t="shared" si="0"/>
        <v>30</v>
      </c>
      <c r="AB10" s="797"/>
      <c r="AC10" s="797"/>
      <c r="AD10" s="797"/>
      <c r="AE10" s="798"/>
      <c r="AF10" s="799">
        <v>30</v>
      </c>
      <c r="AG10" s="800"/>
      <c r="AH10" s="800"/>
      <c r="AI10" s="800"/>
      <c r="AJ10" s="801"/>
      <c r="AK10" s="782">
        <v>232</v>
      </c>
      <c r="AL10" s="783"/>
      <c r="AM10" s="783"/>
      <c r="AN10" s="783"/>
      <c r="AO10" s="783"/>
      <c r="AP10" s="783">
        <v>1816</v>
      </c>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378</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379</v>
      </c>
      <c r="B23" s="802" t="s">
        <v>380</v>
      </c>
      <c r="C23" s="803"/>
      <c r="D23" s="803"/>
      <c r="E23" s="803"/>
      <c r="F23" s="803"/>
      <c r="G23" s="803"/>
      <c r="H23" s="803"/>
      <c r="I23" s="803"/>
      <c r="J23" s="803"/>
      <c r="K23" s="803"/>
      <c r="L23" s="803"/>
      <c r="M23" s="803"/>
      <c r="N23" s="803"/>
      <c r="O23" s="803"/>
      <c r="P23" s="804"/>
      <c r="Q23" s="805">
        <v>67504</v>
      </c>
      <c r="R23" s="806"/>
      <c r="S23" s="806"/>
      <c r="T23" s="806"/>
      <c r="U23" s="806"/>
      <c r="V23" s="806">
        <v>63650</v>
      </c>
      <c r="W23" s="806"/>
      <c r="X23" s="806"/>
      <c r="Y23" s="806"/>
      <c r="Z23" s="806"/>
      <c r="AA23" s="806">
        <v>3854</v>
      </c>
      <c r="AB23" s="806"/>
      <c r="AC23" s="806"/>
      <c r="AD23" s="806"/>
      <c r="AE23" s="807"/>
      <c r="AF23" s="808">
        <v>3384</v>
      </c>
      <c r="AG23" s="806"/>
      <c r="AH23" s="806"/>
      <c r="AI23" s="806"/>
      <c r="AJ23" s="809"/>
      <c r="AK23" s="810"/>
      <c r="AL23" s="811"/>
      <c r="AM23" s="811"/>
      <c r="AN23" s="811"/>
      <c r="AO23" s="811"/>
      <c r="AP23" s="806">
        <v>51491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381</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382</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383</v>
      </c>
      <c r="R26" s="747"/>
      <c r="S26" s="747"/>
      <c r="T26" s="747"/>
      <c r="U26" s="748"/>
      <c r="V26" s="746" t="s">
        <v>384</v>
      </c>
      <c r="W26" s="747"/>
      <c r="X26" s="747"/>
      <c r="Y26" s="747"/>
      <c r="Z26" s="748"/>
      <c r="AA26" s="746" t="s">
        <v>385</v>
      </c>
      <c r="AB26" s="747"/>
      <c r="AC26" s="747"/>
      <c r="AD26" s="747"/>
      <c r="AE26" s="747"/>
      <c r="AF26" s="827" t="s">
        <v>386</v>
      </c>
      <c r="AG26" s="828"/>
      <c r="AH26" s="828"/>
      <c r="AI26" s="828"/>
      <c r="AJ26" s="829"/>
      <c r="AK26" s="747" t="s">
        <v>387</v>
      </c>
      <c r="AL26" s="747"/>
      <c r="AM26" s="747"/>
      <c r="AN26" s="747"/>
      <c r="AO26" s="748"/>
      <c r="AP26" s="746" t="s">
        <v>388</v>
      </c>
      <c r="AQ26" s="747"/>
      <c r="AR26" s="747"/>
      <c r="AS26" s="747"/>
      <c r="AT26" s="748"/>
      <c r="AU26" s="746" t="s">
        <v>389</v>
      </c>
      <c r="AV26" s="747"/>
      <c r="AW26" s="747"/>
      <c r="AX26" s="747"/>
      <c r="AY26" s="748"/>
      <c r="AZ26" s="746" t="s">
        <v>390</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391</v>
      </c>
      <c r="C28" s="763"/>
      <c r="D28" s="763"/>
      <c r="E28" s="763"/>
      <c r="F28" s="763"/>
      <c r="G28" s="763"/>
      <c r="H28" s="763"/>
      <c r="I28" s="763"/>
      <c r="J28" s="763"/>
      <c r="K28" s="763"/>
      <c r="L28" s="763"/>
      <c r="M28" s="763"/>
      <c r="N28" s="763"/>
      <c r="O28" s="763"/>
      <c r="P28" s="764"/>
      <c r="Q28" s="835">
        <v>12808</v>
      </c>
      <c r="R28" s="836"/>
      <c r="S28" s="836"/>
      <c r="T28" s="836"/>
      <c r="U28" s="836"/>
      <c r="V28" s="836">
        <v>12676</v>
      </c>
      <c r="W28" s="836"/>
      <c r="X28" s="836"/>
      <c r="Y28" s="836"/>
      <c r="Z28" s="836"/>
      <c r="AA28" s="836">
        <f>Q28-V28</f>
        <v>132</v>
      </c>
      <c r="AB28" s="836"/>
      <c r="AC28" s="836"/>
      <c r="AD28" s="836"/>
      <c r="AE28" s="837"/>
      <c r="AF28" s="838">
        <v>132</v>
      </c>
      <c r="AG28" s="836"/>
      <c r="AH28" s="836"/>
      <c r="AI28" s="836"/>
      <c r="AJ28" s="839"/>
      <c r="AK28" s="840">
        <v>1016</v>
      </c>
      <c r="AL28" s="841"/>
      <c r="AM28" s="841"/>
      <c r="AN28" s="841"/>
      <c r="AO28" s="841"/>
      <c r="AP28" s="841" t="s">
        <v>553</v>
      </c>
      <c r="AQ28" s="841"/>
      <c r="AR28" s="841"/>
      <c r="AS28" s="841"/>
      <c r="AT28" s="841"/>
      <c r="AU28" s="841" t="s">
        <v>493</v>
      </c>
      <c r="AV28" s="841"/>
      <c r="AW28" s="841"/>
      <c r="AX28" s="841"/>
      <c r="AY28" s="841"/>
      <c r="AZ28" s="842" t="s">
        <v>493</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392</v>
      </c>
      <c r="C29" s="794"/>
      <c r="D29" s="794"/>
      <c r="E29" s="794"/>
      <c r="F29" s="794"/>
      <c r="G29" s="794"/>
      <c r="H29" s="794"/>
      <c r="I29" s="794"/>
      <c r="J29" s="794"/>
      <c r="K29" s="794"/>
      <c r="L29" s="794"/>
      <c r="M29" s="794"/>
      <c r="N29" s="794"/>
      <c r="O29" s="794"/>
      <c r="P29" s="795"/>
      <c r="Q29" s="796">
        <v>18</v>
      </c>
      <c r="R29" s="797"/>
      <c r="S29" s="797"/>
      <c r="T29" s="797"/>
      <c r="U29" s="797"/>
      <c r="V29" s="797">
        <v>16</v>
      </c>
      <c r="W29" s="797"/>
      <c r="X29" s="797"/>
      <c r="Y29" s="797"/>
      <c r="Z29" s="797"/>
      <c r="AA29" s="797">
        <f t="shared" ref="AA29:AA35" si="1">Q29-V29</f>
        <v>2</v>
      </c>
      <c r="AB29" s="797"/>
      <c r="AC29" s="797"/>
      <c r="AD29" s="797"/>
      <c r="AE29" s="798"/>
      <c r="AF29" s="799">
        <v>2</v>
      </c>
      <c r="AG29" s="800"/>
      <c r="AH29" s="800"/>
      <c r="AI29" s="800"/>
      <c r="AJ29" s="801"/>
      <c r="AK29" s="847">
        <v>0</v>
      </c>
      <c r="AL29" s="843"/>
      <c r="AM29" s="843"/>
      <c r="AN29" s="843"/>
      <c r="AO29" s="843"/>
      <c r="AP29" s="843" t="s">
        <v>553</v>
      </c>
      <c r="AQ29" s="843"/>
      <c r="AR29" s="843"/>
      <c r="AS29" s="843"/>
      <c r="AT29" s="843"/>
      <c r="AU29" s="843" t="s">
        <v>493</v>
      </c>
      <c r="AV29" s="843"/>
      <c r="AW29" s="843"/>
      <c r="AX29" s="843"/>
      <c r="AY29" s="843"/>
      <c r="AZ29" s="844" t="s">
        <v>493</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393</v>
      </c>
      <c r="C30" s="794"/>
      <c r="D30" s="794"/>
      <c r="E30" s="794"/>
      <c r="F30" s="794"/>
      <c r="G30" s="794"/>
      <c r="H30" s="794"/>
      <c r="I30" s="794"/>
      <c r="J30" s="794"/>
      <c r="K30" s="794"/>
      <c r="L30" s="794"/>
      <c r="M30" s="794"/>
      <c r="N30" s="794"/>
      <c r="O30" s="794"/>
      <c r="P30" s="795"/>
      <c r="Q30" s="796">
        <v>13491</v>
      </c>
      <c r="R30" s="797"/>
      <c r="S30" s="797"/>
      <c r="T30" s="797"/>
      <c r="U30" s="797"/>
      <c r="V30" s="797">
        <v>12607</v>
      </c>
      <c r="W30" s="797"/>
      <c r="X30" s="797"/>
      <c r="Y30" s="797"/>
      <c r="Z30" s="797"/>
      <c r="AA30" s="797">
        <f t="shared" si="1"/>
        <v>884</v>
      </c>
      <c r="AB30" s="797"/>
      <c r="AC30" s="797"/>
      <c r="AD30" s="797"/>
      <c r="AE30" s="798"/>
      <c r="AF30" s="799">
        <v>884</v>
      </c>
      <c r="AG30" s="800"/>
      <c r="AH30" s="800"/>
      <c r="AI30" s="800"/>
      <c r="AJ30" s="801"/>
      <c r="AK30" s="847">
        <v>2176</v>
      </c>
      <c r="AL30" s="843"/>
      <c r="AM30" s="843"/>
      <c r="AN30" s="843"/>
      <c r="AO30" s="843"/>
      <c r="AP30" s="843" t="s">
        <v>553</v>
      </c>
      <c r="AQ30" s="843"/>
      <c r="AR30" s="843"/>
      <c r="AS30" s="843"/>
      <c r="AT30" s="843"/>
      <c r="AU30" s="843" t="s">
        <v>493</v>
      </c>
      <c r="AV30" s="843"/>
      <c r="AW30" s="843"/>
      <c r="AX30" s="843"/>
      <c r="AY30" s="843"/>
      <c r="AZ30" s="844" t="s">
        <v>493</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394</v>
      </c>
      <c r="C31" s="794"/>
      <c r="D31" s="794"/>
      <c r="E31" s="794"/>
      <c r="F31" s="794"/>
      <c r="G31" s="794"/>
      <c r="H31" s="794"/>
      <c r="I31" s="794"/>
      <c r="J31" s="794"/>
      <c r="K31" s="794"/>
      <c r="L31" s="794"/>
      <c r="M31" s="794"/>
      <c r="N31" s="794"/>
      <c r="O31" s="794"/>
      <c r="P31" s="795"/>
      <c r="Q31" s="796">
        <v>2021</v>
      </c>
      <c r="R31" s="797"/>
      <c r="S31" s="797"/>
      <c r="T31" s="797"/>
      <c r="U31" s="797"/>
      <c r="V31" s="797">
        <v>1959</v>
      </c>
      <c r="W31" s="797"/>
      <c r="X31" s="797"/>
      <c r="Y31" s="797"/>
      <c r="Z31" s="797"/>
      <c r="AA31" s="797">
        <f t="shared" si="1"/>
        <v>62</v>
      </c>
      <c r="AB31" s="797"/>
      <c r="AC31" s="797"/>
      <c r="AD31" s="797"/>
      <c r="AE31" s="798"/>
      <c r="AF31" s="799">
        <v>62</v>
      </c>
      <c r="AG31" s="800"/>
      <c r="AH31" s="800"/>
      <c r="AI31" s="800"/>
      <c r="AJ31" s="801"/>
      <c r="AK31" s="847">
        <v>343</v>
      </c>
      <c r="AL31" s="843"/>
      <c r="AM31" s="843"/>
      <c r="AN31" s="843"/>
      <c r="AO31" s="843"/>
      <c r="AP31" s="843" t="s">
        <v>553</v>
      </c>
      <c r="AQ31" s="843"/>
      <c r="AR31" s="843"/>
      <c r="AS31" s="843"/>
      <c r="AT31" s="843"/>
      <c r="AU31" s="843" t="s">
        <v>493</v>
      </c>
      <c r="AV31" s="843"/>
      <c r="AW31" s="843"/>
      <c r="AX31" s="843"/>
      <c r="AY31" s="843"/>
      <c r="AZ31" s="844" t="s">
        <v>493</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395</v>
      </c>
      <c r="C32" s="794"/>
      <c r="D32" s="794"/>
      <c r="E32" s="794"/>
      <c r="F32" s="794"/>
      <c r="G32" s="794"/>
      <c r="H32" s="794"/>
      <c r="I32" s="794"/>
      <c r="J32" s="794"/>
      <c r="K32" s="794"/>
      <c r="L32" s="794"/>
      <c r="M32" s="794"/>
      <c r="N32" s="794"/>
      <c r="O32" s="794"/>
      <c r="P32" s="795"/>
      <c r="Q32" s="796">
        <v>2340</v>
      </c>
      <c r="R32" s="797"/>
      <c r="S32" s="797"/>
      <c r="T32" s="797"/>
      <c r="U32" s="797"/>
      <c r="V32" s="797">
        <v>1873</v>
      </c>
      <c r="W32" s="797"/>
      <c r="X32" s="797"/>
      <c r="Y32" s="797"/>
      <c r="Z32" s="797"/>
      <c r="AA32" s="797">
        <f t="shared" si="1"/>
        <v>467</v>
      </c>
      <c r="AB32" s="797"/>
      <c r="AC32" s="797"/>
      <c r="AD32" s="797"/>
      <c r="AE32" s="798"/>
      <c r="AF32" s="799">
        <v>1773</v>
      </c>
      <c r="AG32" s="800"/>
      <c r="AH32" s="800"/>
      <c r="AI32" s="800"/>
      <c r="AJ32" s="801"/>
      <c r="AK32" s="847">
        <v>5</v>
      </c>
      <c r="AL32" s="843"/>
      <c r="AM32" s="843"/>
      <c r="AN32" s="843"/>
      <c r="AO32" s="843"/>
      <c r="AP32" s="843">
        <v>5748</v>
      </c>
      <c r="AQ32" s="843"/>
      <c r="AR32" s="843"/>
      <c r="AS32" s="843"/>
      <c r="AT32" s="843"/>
      <c r="AU32" s="843" t="s">
        <v>553</v>
      </c>
      <c r="AV32" s="843"/>
      <c r="AW32" s="843"/>
      <c r="AX32" s="843"/>
      <c r="AY32" s="843"/>
      <c r="AZ32" s="844" t="s">
        <v>553</v>
      </c>
      <c r="BA32" s="844"/>
      <c r="BB32" s="844"/>
      <c r="BC32" s="844"/>
      <c r="BD32" s="844"/>
      <c r="BE32" s="845" t="s">
        <v>396</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397</v>
      </c>
      <c r="C33" s="794"/>
      <c r="D33" s="794"/>
      <c r="E33" s="794"/>
      <c r="F33" s="794"/>
      <c r="G33" s="794"/>
      <c r="H33" s="794"/>
      <c r="I33" s="794"/>
      <c r="J33" s="794"/>
      <c r="K33" s="794"/>
      <c r="L33" s="794"/>
      <c r="M33" s="794"/>
      <c r="N33" s="794"/>
      <c r="O33" s="794"/>
      <c r="P33" s="795"/>
      <c r="Q33" s="796">
        <v>14521</v>
      </c>
      <c r="R33" s="797"/>
      <c r="S33" s="797"/>
      <c r="T33" s="797"/>
      <c r="U33" s="797"/>
      <c r="V33" s="797">
        <v>14687</v>
      </c>
      <c r="W33" s="797"/>
      <c r="X33" s="797"/>
      <c r="Y33" s="797"/>
      <c r="Z33" s="797"/>
      <c r="AA33" s="797">
        <f t="shared" si="1"/>
        <v>-166</v>
      </c>
      <c r="AB33" s="797"/>
      <c r="AC33" s="797"/>
      <c r="AD33" s="797"/>
      <c r="AE33" s="798"/>
      <c r="AF33" s="799">
        <v>3019</v>
      </c>
      <c r="AG33" s="800"/>
      <c r="AH33" s="800"/>
      <c r="AI33" s="800"/>
      <c r="AJ33" s="801"/>
      <c r="AK33" s="847">
        <v>1288</v>
      </c>
      <c r="AL33" s="843"/>
      <c r="AM33" s="843"/>
      <c r="AN33" s="843"/>
      <c r="AO33" s="843"/>
      <c r="AP33" s="843">
        <v>2553</v>
      </c>
      <c r="AQ33" s="843"/>
      <c r="AR33" s="843"/>
      <c r="AS33" s="843"/>
      <c r="AT33" s="843"/>
      <c r="AU33" s="843">
        <v>1300</v>
      </c>
      <c r="AV33" s="843"/>
      <c r="AW33" s="843"/>
      <c r="AX33" s="843"/>
      <c r="AY33" s="843"/>
      <c r="AZ33" s="844" t="s">
        <v>553</v>
      </c>
      <c r="BA33" s="844"/>
      <c r="BB33" s="844"/>
      <c r="BC33" s="844"/>
      <c r="BD33" s="844"/>
      <c r="BE33" s="845" t="s">
        <v>396</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398</v>
      </c>
      <c r="C34" s="794"/>
      <c r="D34" s="794"/>
      <c r="E34" s="794"/>
      <c r="F34" s="794"/>
      <c r="G34" s="794"/>
      <c r="H34" s="794"/>
      <c r="I34" s="794"/>
      <c r="J34" s="794"/>
      <c r="K34" s="794"/>
      <c r="L34" s="794"/>
      <c r="M34" s="794"/>
      <c r="N34" s="794"/>
      <c r="O34" s="794"/>
      <c r="P34" s="795"/>
      <c r="Q34" s="796">
        <v>1779</v>
      </c>
      <c r="R34" s="797"/>
      <c r="S34" s="797"/>
      <c r="T34" s="797"/>
      <c r="U34" s="797"/>
      <c r="V34" s="797">
        <v>1806</v>
      </c>
      <c r="W34" s="797"/>
      <c r="X34" s="797"/>
      <c r="Y34" s="797"/>
      <c r="Z34" s="797"/>
      <c r="AA34" s="797">
        <f t="shared" si="1"/>
        <v>-27</v>
      </c>
      <c r="AB34" s="797"/>
      <c r="AC34" s="797"/>
      <c r="AD34" s="797"/>
      <c r="AE34" s="798"/>
      <c r="AF34" s="799">
        <v>257</v>
      </c>
      <c r="AG34" s="800"/>
      <c r="AH34" s="800"/>
      <c r="AI34" s="800"/>
      <c r="AJ34" s="801"/>
      <c r="AK34" s="847">
        <v>828</v>
      </c>
      <c r="AL34" s="843"/>
      <c r="AM34" s="843"/>
      <c r="AN34" s="843"/>
      <c r="AO34" s="843"/>
      <c r="AP34" s="843">
        <v>9857</v>
      </c>
      <c r="AQ34" s="843"/>
      <c r="AR34" s="843"/>
      <c r="AS34" s="843"/>
      <c r="AT34" s="843"/>
      <c r="AU34" s="843">
        <v>8655</v>
      </c>
      <c r="AV34" s="843"/>
      <c r="AW34" s="843"/>
      <c r="AX34" s="843"/>
      <c r="AY34" s="843"/>
      <c r="AZ34" s="844" t="s">
        <v>553</v>
      </c>
      <c r="BA34" s="844"/>
      <c r="BB34" s="844"/>
      <c r="BC34" s="844"/>
      <c r="BD34" s="844"/>
      <c r="BE34" s="845" t="s">
        <v>396</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t="s">
        <v>399</v>
      </c>
      <c r="C35" s="794"/>
      <c r="D35" s="794"/>
      <c r="E35" s="794"/>
      <c r="F35" s="794"/>
      <c r="G35" s="794"/>
      <c r="H35" s="794"/>
      <c r="I35" s="794"/>
      <c r="J35" s="794"/>
      <c r="K35" s="794"/>
      <c r="L35" s="794"/>
      <c r="M35" s="794"/>
      <c r="N35" s="794"/>
      <c r="O35" s="794"/>
      <c r="P35" s="795"/>
      <c r="Q35" s="796">
        <v>157</v>
      </c>
      <c r="R35" s="797"/>
      <c r="S35" s="797"/>
      <c r="T35" s="797"/>
      <c r="U35" s="797"/>
      <c r="V35" s="797">
        <v>156</v>
      </c>
      <c r="W35" s="797"/>
      <c r="X35" s="797"/>
      <c r="Y35" s="797"/>
      <c r="Z35" s="797"/>
      <c r="AA35" s="797">
        <f t="shared" si="1"/>
        <v>1</v>
      </c>
      <c r="AB35" s="797"/>
      <c r="AC35" s="797"/>
      <c r="AD35" s="797"/>
      <c r="AE35" s="798"/>
      <c r="AF35" s="799">
        <v>1</v>
      </c>
      <c r="AG35" s="800"/>
      <c r="AH35" s="800"/>
      <c r="AI35" s="800"/>
      <c r="AJ35" s="801"/>
      <c r="AK35" s="847">
        <v>133</v>
      </c>
      <c r="AL35" s="843"/>
      <c r="AM35" s="843"/>
      <c r="AN35" s="843"/>
      <c r="AO35" s="843"/>
      <c r="AP35" s="843" t="s">
        <v>553</v>
      </c>
      <c r="AQ35" s="843"/>
      <c r="AR35" s="843"/>
      <c r="AS35" s="843"/>
      <c r="AT35" s="843"/>
      <c r="AU35" s="843" t="s">
        <v>553</v>
      </c>
      <c r="AV35" s="843"/>
      <c r="AW35" s="843"/>
      <c r="AX35" s="843"/>
      <c r="AY35" s="843"/>
      <c r="AZ35" s="844" t="s">
        <v>553</v>
      </c>
      <c r="BA35" s="844"/>
      <c r="BB35" s="844"/>
      <c r="BC35" s="844"/>
      <c r="BD35" s="844"/>
      <c r="BE35" s="845" t="s">
        <v>400</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401</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379</v>
      </c>
      <c r="B63" s="802" t="s">
        <v>402</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6131</v>
      </c>
      <c r="AG63" s="857"/>
      <c r="AH63" s="857"/>
      <c r="AI63" s="857"/>
      <c r="AJ63" s="858"/>
      <c r="AK63" s="859"/>
      <c r="AL63" s="854"/>
      <c r="AM63" s="854"/>
      <c r="AN63" s="854"/>
      <c r="AO63" s="854"/>
      <c r="AP63" s="857">
        <v>18158</v>
      </c>
      <c r="AQ63" s="857"/>
      <c r="AR63" s="857"/>
      <c r="AS63" s="857"/>
      <c r="AT63" s="857"/>
      <c r="AU63" s="857">
        <v>9955</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404</v>
      </c>
      <c r="B66" s="741"/>
      <c r="C66" s="741"/>
      <c r="D66" s="741"/>
      <c r="E66" s="741"/>
      <c r="F66" s="741"/>
      <c r="G66" s="741"/>
      <c r="H66" s="741"/>
      <c r="I66" s="741"/>
      <c r="J66" s="741"/>
      <c r="K66" s="741"/>
      <c r="L66" s="741"/>
      <c r="M66" s="741"/>
      <c r="N66" s="741"/>
      <c r="O66" s="741"/>
      <c r="P66" s="742"/>
      <c r="Q66" s="746" t="s">
        <v>383</v>
      </c>
      <c r="R66" s="747"/>
      <c r="S66" s="747"/>
      <c r="T66" s="747"/>
      <c r="U66" s="748"/>
      <c r="V66" s="746" t="s">
        <v>384</v>
      </c>
      <c r="W66" s="747"/>
      <c r="X66" s="747"/>
      <c r="Y66" s="747"/>
      <c r="Z66" s="748"/>
      <c r="AA66" s="746" t="s">
        <v>385</v>
      </c>
      <c r="AB66" s="747"/>
      <c r="AC66" s="747"/>
      <c r="AD66" s="747"/>
      <c r="AE66" s="748"/>
      <c r="AF66" s="867" t="s">
        <v>386</v>
      </c>
      <c r="AG66" s="828"/>
      <c r="AH66" s="828"/>
      <c r="AI66" s="828"/>
      <c r="AJ66" s="868"/>
      <c r="AK66" s="746" t="s">
        <v>387</v>
      </c>
      <c r="AL66" s="741"/>
      <c r="AM66" s="741"/>
      <c r="AN66" s="741"/>
      <c r="AO66" s="742"/>
      <c r="AP66" s="746" t="s">
        <v>388</v>
      </c>
      <c r="AQ66" s="747"/>
      <c r="AR66" s="747"/>
      <c r="AS66" s="747"/>
      <c r="AT66" s="748"/>
      <c r="AU66" s="746" t="s">
        <v>405</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554</v>
      </c>
      <c r="C68" s="883"/>
      <c r="D68" s="883"/>
      <c r="E68" s="883"/>
      <c r="F68" s="883"/>
      <c r="G68" s="883"/>
      <c r="H68" s="883"/>
      <c r="I68" s="883"/>
      <c r="J68" s="883"/>
      <c r="K68" s="883"/>
      <c r="L68" s="883"/>
      <c r="M68" s="883"/>
      <c r="N68" s="883"/>
      <c r="O68" s="883"/>
      <c r="P68" s="884"/>
      <c r="Q68" s="885">
        <v>281</v>
      </c>
      <c r="R68" s="879"/>
      <c r="S68" s="879"/>
      <c r="T68" s="879"/>
      <c r="U68" s="879"/>
      <c r="V68" s="879">
        <v>255</v>
      </c>
      <c r="W68" s="879"/>
      <c r="X68" s="879"/>
      <c r="Y68" s="879"/>
      <c r="Z68" s="879"/>
      <c r="AA68" s="879">
        <f>Q68-V68</f>
        <v>26</v>
      </c>
      <c r="AB68" s="879"/>
      <c r="AC68" s="879"/>
      <c r="AD68" s="879"/>
      <c r="AE68" s="879"/>
      <c r="AF68" s="879">
        <v>26</v>
      </c>
      <c r="AG68" s="879"/>
      <c r="AH68" s="879"/>
      <c r="AI68" s="879"/>
      <c r="AJ68" s="879"/>
      <c r="AK68" s="879" t="s">
        <v>553</v>
      </c>
      <c r="AL68" s="879"/>
      <c r="AM68" s="879"/>
      <c r="AN68" s="879"/>
      <c r="AO68" s="879"/>
      <c r="AP68" s="879" t="s">
        <v>553</v>
      </c>
      <c r="AQ68" s="879"/>
      <c r="AR68" s="879"/>
      <c r="AS68" s="879"/>
      <c r="AT68" s="879"/>
      <c r="AU68" s="879" t="s">
        <v>553</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555</v>
      </c>
      <c r="C69" s="887"/>
      <c r="D69" s="887"/>
      <c r="E69" s="887"/>
      <c r="F69" s="887"/>
      <c r="G69" s="887"/>
      <c r="H69" s="887"/>
      <c r="I69" s="887"/>
      <c r="J69" s="887"/>
      <c r="K69" s="887"/>
      <c r="L69" s="887"/>
      <c r="M69" s="887"/>
      <c r="N69" s="887"/>
      <c r="O69" s="887"/>
      <c r="P69" s="888"/>
      <c r="Q69" s="889">
        <v>8506</v>
      </c>
      <c r="R69" s="843"/>
      <c r="S69" s="843"/>
      <c r="T69" s="843"/>
      <c r="U69" s="843"/>
      <c r="V69" s="843">
        <v>8214</v>
      </c>
      <c r="W69" s="843"/>
      <c r="X69" s="843"/>
      <c r="Y69" s="843"/>
      <c r="Z69" s="843"/>
      <c r="AA69" s="843">
        <v>291</v>
      </c>
      <c r="AB69" s="843"/>
      <c r="AC69" s="843"/>
      <c r="AD69" s="843"/>
      <c r="AE69" s="843"/>
      <c r="AF69" s="843">
        <v>291</v>
      </c>
      <c r="AG69" s="843"/>
      <c r="AH69" s="843"/>
      <c r="AI69" s="843"/>
      <c r="AJ69" s="843"/>
      <c r="AK69" s="843" t="s">
        <v>553</v>
      </c>
      <c r="AL69" s="843"/>
      <c r="AM69" s="843"/>
      <c r="AN69" s="843"/>
      <c r="AO69" s="843"/>
      <c r="AP69" s="843">
        <v>5375</v>
      </c>
      <c r="AQ69" s="843"/>
      <c r="AR69" s="843"/>
      <c r="AS69" s="843"/>
      <c r="AT69" s="843"/>
      <c r="AU69" s="843">
        <v>3107</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556</v>
      </c>
      <c r="C70" s="887"/>
      <c r="D70" s="887"/>
      <c r="E70" s="887"/>
      <c r="F70" s="887"/>
      <c r="G70" s="887"/>
      <c r="H70" s="887"/>
      <c r="I70" s="887"/>
      <c r="J70" s="887"/>
      <c r="K70" s="887"/>
      <c r="L70" s="887"/>
      <c r="M70" s="887"/>
      <c r="N70" s="887"/>
      <c r="O70" s="887"/>
      <c r="P70" s="888"/>
      <c r="Q70" s="889">
        <v>224</v>
      </c>
      <c r="R70" s="843"/>
      <c r="S70" s="843"/>
      <c r="T70" s="843"/>
      <c r="U70" s="843"/>
      <c r="V70" s="843">
        <v>210</v>
      </c>
      <c r="W70" s="843"/>
      <c r="X70" s="843"/>
      <c r="Y70" s="843"/>
      <c r="Z70" s="843"/>
      <c r="AA70" s="843">
        <v>15</v>
      </c>
      <c r="AB70" s="843"/>
      <c r="AC70" s="843"/>
      <c r="AD70" s="843"/>
      <c r="AE70" s="843"/>
      <c r="AF70" s="843">
        <v>15</v>
      </c>
      <c r="AG70" s="843"/>
      <c r="AH70" s="843"/>
      <c r="AI70" s="843"/>
      <c r="AJ70" s="843"/>
      <c r="AK70" s="843" t="s">
        <v>553</v>
      </c>
      <c r="AL70" s="843"/>
      <c r="AM70" s="843"/>
      <c r="AN70" s="843"/>
      <c r="AO70" s="843"/>
      <c r="AP70" s="843" t="s">
        <v>553</v>
      </c>
      <c r="AQ70" s="843"/>
      <c r="AR70" s="843"/>
      <c r="AS70" s="843"/>
      <c r="AT70" s="843"/>
      <c r="AU70" s="843" t="s">
        <v>553</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557</v>
      </c>
      <c r="C71" s="887"/>
      <c r="D71" s="887"/>
      <c r="E71" s="887"/>
      <c r="F71" s="887"/>
      <c r="G71" s="887"/>
      <c r="H71" s="887"/>
      <c r="I71" s="887"/>
      <c r="J71" s="887"/>
      <c r="K71" s="887"/>
      <c r="L71" s="887"/>
      <c r="M71" s="887"/>
      <c r="N71" s="887"/>
      <c r="O71" s="887"/>
      <c r="P71" s="888"/>
      <c r="Q71" s="889">
        <v>150</v>
      </c>
      <c r="R71" s="843"/>
      <c r="S71" s="843"/>
      <c r="T71" s="843"/>
      <c r="U71" s="843"/>
      <c r="V71" s="843">
        <v>143</v>
      </c>
      <c r="W71" s="843"/>
      <c r="X71" s="843"/>
      <c r="Y71" s="843"/>
      <c r="Z71" s="843"/>
      <c r="AA71" s="843">
        <f t="shared" ref="AA71:AA73" si="2">Q71-V71</f>
        <v>7</v>
      </c>
      <c r="AB71" s="843"/>
      <c r="AC71" s="843"/>
      <c r="AD71" s="843"/>
      <c r="AE71" s="843"/>
      <c r="AF71" s="843">
        <v>7</v>
      </c>
      <c r="AG71" s="843"/>
      <c r="AH71" s="843"/>
      <c r="AI71" s="843"/>
      <c r="AJ71" s="843"/>
      <c r="AK71" s="843" t="s">
        <v>553</v>
      </c>
      <c r="AL71" s="843"/>
      <c r="AM71" s="843"/>
      <c r="AN71" s="843"/>
      <c r="AO71" s="843"/>
      <c r="AP71" s="843" t="s">
        <v>553</v>
      </c>
      <c r="AQ71" s="843"/>
      <c r="AR71" s="843"/>
      <c r="AS71" s="843"/>
      <c r="AT71" s="843"/>
      <c r="AU71" s="843" t="s">
        <v>553</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558</v>
      </c>
      <c r="C72" s="887"/>
      <c r="D72" s="887"/>
      <c r="E72" s="887"/>
      <c r="F72" s="887"/>
      <c r="G72" s="887"/>
      <c r="H72" s="887"/>
      <c r="I72" s="887"/>
      <c r="J72" s="887"/>
      <c r="K72" s="887"/>
      <c r="L72" s="887"/>
      <c r="M72" s="887"/>
      <c r="N72" s="887"/>
      <c r="O72" s="887"/>
      <c r="P72" s="888"/>
      <c r="Q72" s="889">
        <v>487502</v>
      </c>
      <c r="R72" s="843"/>
      <c r="S72" s="843"/>
      <c r="T72" s="843"/>
      <c r="U72" s="843"/>
      <c r="V72" s="843">
        <v>478943</v>
      </c>
      <c r="W72" s="843"/>
      <c r="X72" s="843"/>
      <c r="Y72" s="843"/>
      <c r="Z72" s="843"/>
      <c r="AA72" s="843">
        <f t="shared" si="2"/>
        <v>8559</v>
      </c>
      <c r="AB72" s="843"/>
      <c r="AC72" s="843"/>
      <c r="AD72" s="843"/>
      <c r="AE72" s="843"/>
      <c r="AF72" s="843">
        <v>8559</v>
      </c>
      <c r="AG72" s="843"/>
      <c r="AH72" s="843"/>
      <c r="AI72" s="843"/>
      <c r="AJ72" s="843"/>
      <c r="AK72" s="843" t="s">
        <v>553</v>
      </c>
      <c r="AL72" s="843"/>
      <c r="AM72" s="843"/>
      <c r="AN72" s="843"/>
      <c r="AO72" s="843"/>
      <c r="AP72" s="843" t="s">
        <v>553</v>
      </c>
      <c r="AQ72" s="843"/>
      <c r="AR72" s="843"/>
      <c r="AS72" s="843"/>
      <c r="AT72" s="843"/>
      <c r="AU72" s="843" t="s">
        <v>553</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559</v>
      </c>
      <c r="C73" s="887"/>
      <c r="D73" s="887"/>
      <c r="E73" s="887"/>
      <c r="F73" s="887"/>
      <c r="G73" s="887"/>
      <c r="H73" s="887"/>
      <c r="I73" s="887"/>
      <c r="J73" s="887"/>
      <c r="K73" s="887"/>
      <c r="L73" s="887"/>
      <c r="M73" s="887"/>
      <c r="N73" s="887"/>
      <c r="O73" s="887"/>
      <c r="P73" s="888"/>
      <c r="Q73" s="889">
        <v>308</v>
      </c>
      <c r="R73" s="843"/>
      <c r="S73" s="843"/>
      <c r="T73" s="843"/>
      <c r="U73" s="843"/>
      <c r="V73" s="843">
        <v>297</v>
      </c>
      <c r="W73" s="843"/>
      <c r="X73" s="843"/>
      <c r="Y73" s="843"/>
      <c r="Z73" s="843"/>
      <c r="AA73" s="843">
        <f t="shared" si="2"/>
        <v>11</v>
      </c>
      <c r="AB73" s="843"/>
      <c r="AC73" s="843"/>
      <c r="AD73" s="843"/>
      <c r="AE73" s="843"/>
      <c r="AF73" s="843">
        <v>11</v>
      </c>
      <c r="AG73" s="843"/>
      <c r="AH73" s="843"/>
      <c r="AI73" s="843"/>
      <c r="AJ73" s="843"/>
      <c r="AK73" s="843">
        <v>27</v>
      </c>
      <c r="AL73" s="843"/>
      <c r="AM73" s="843"/>
      <c r="AN73" s="843"/>
      <c r="AO73" s="843"/>
      <c r="AP73" s="843" t="s">
        <v>553</v>
      </c>
      <c r="AQ73" s="843"/>
      <c r="AR73" s="843"/>
      <c r="AS73" s="843"/>
      <c r="AT73" s="843"/>
      <c r="AU73" s="843" t="s">
        <v>553</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560</v>
      </c>
      <c r="C74" s="887"/>
      <c r="D74" s="887"/>
      <c r="E74" s="887"/>
      <c r="F74" s="887"/>
      <c r="G74" s="887"/>
      <c r="H74" s="887"/>
      <c r="I74" s="887"/>
      <c r="J74" s="887"/>
      <c r="K74" s="887"/>
      <c r="L74" s="887"/>
      <c r="M74" s="887"/>
      <c r="N74" s="887"/>
      <c r="O74" s="887"/>
      <c r="P74" s="888"/>
      <c r="Q74" s="889">
        <v>4035</v>
      </c>
      <c r="R74" s="843"/>
      <c r="S74" s="843"/>
      <c r="T74" s="843"/>
      <c r="U74" s="843"/>
      <c r="V74" s="843">
        <v>3633</v>
      </c>
      <c r="W74" s="843"/>
      <c r="X74" s="843"/>
      <c r="Y74" s="843"/>
      <c r="Z74" s="843"/>
      <c r="AA74" s="843">
        <v>401</v>
      </c>
      <c r="AB74" s="843"/>
      <c r="AC74" s="843"/>
      <c r="AD74" s="843"/>
      <c r="AE74" s="843"/>
      <c r="AF74" s="843">
        <v>6128</v>
      </c>
      <c r="AG74" s="843"/>
      <c r="AH74" s="843"/>
      <c r="AI74" s="843"/>
      <c r="AJ74" s="843"/>
      <c r="AK74" s="843" t="s">
        <v>553</v>
      </c>
      <c r="AL74" s="843"/>
      <c r="AM74" s="843"/>
      <c r="AN74" s="843"/>
      <c r="AO74" s="843"/>
      <c r="AP74" s="843">
        <v>3873</v>
      </c>
      <c r="AQ74" s="843"/>
      <c r="AR74" s="843"/>
      <c r="AS74" s="843"/>
      <c r="AT74" s="843"/>
      <c r="AU74" s="843" t="s">
        <v>553</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379</v>
      </c>
      <c r="B88" s="802" t="s">
        <v>406</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15037</v>
      </c>
      <c r="AG88" s="857"/>
      <c r="AH88" s="857"/>
      <c r="AI88" s="857"/>
      <c r="AJ88" s="857"/>
      <c r="AK88" s="854"/>
      <c r="AL88" s="854"/>
      <c r="AM88" s="854"/>
      <c r="AN88" s="854"/>
      <c r="AO88" s="854"/>
      <c r="AP88" s="857">
        <v>9248</v>
      </c>
      <c r="AQ88" s="857"/>
      <c r="AR88" s="857"/>
      <c r="AS88" s="857"/>
      <c r="AT88" s="857"/>
      <c r="AU88" s="857">
        <v>3107</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802" t="s">
        <v>407</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225</v>
      </c>
      <c r="CS102" s="865"/>
      <c r="CT102" s="865"/>
      <c r="CU102" s="865"/>
      <c r="CV102" s="904"/>
      <c r="CW102" s="903">
        <v>36</v>
      </c>
      <c r="CX102" s="865"/>
      <c r="CY102" s="865"/>
      <c r="CZ102" s="865"/>
      <c r="DA102" s="904"/>
      <c r="DB102" s="903" t="s">
        <v>553</v>
      </c>
      <c r="DC102" s="865"/>
      <c r="DD102" s="865"/>
      <c r="DE102" s="865"/>
      <c r="DF102" s="904"/>
      <c r="DG102" s="903" t="s">
        <v>553</v>
      </c>
      <c r="DH102" s="865"/>
      <c r="DI102" s="865"/>
      <c r="DJ102" s="865"/>
      <c r="DK102" s="904"/>
      <c r="DL102" s="903" t="s">
        <v>553</v>
      </c>
      <c r="DM102" s="865"/>
      <c r="DN102" s="865"/>
      <c r="DO102" s="865"/>
      <c r="DP102" s="904"/>
      <c r="DQ102" s="903" t="s">
        <v>553</v>
      </c>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408</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409</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412</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413</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414</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415</v>
      </c>
      <c r="AB109" s="906"/>
      <c r="AC109" s="906"/>
      <c r="AD109" s="906"/>
      <c r="AE109" s="907"/>
      <c r="AF109" s="905" t="s">
        <v>416</v>
      </c>
      <c r="AG109" s="906"/>
      <c r="AH109" s="906"/>
      <c r="AI109" s="906"/>
      <c r="AJ109" s="907"/>
      <c r="AK109" s="905" t="s">
        <v>294</v>
      </c>
      <c r="AL109" s="906"/>
      <c r="AM109" s="906"/>
      <c r="AN109" s="906"/>
      <c r="AO109" s="907"/>
      <c r="AP109" s="905" t="s">
        <v>417</v>
      </c>
      <c r="AQ109" s="906"/>
      <c r="AR109" s="906"/>
      <c r="AS109" s="906"/>
      <c r="AT109" s="908"/>
      <c r="AU109" s="925" t="s">
        <v>414</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415</v>
      </c>
      <c r="BR109" s="906"/>
      <c r="BS109" s="906"/>
      <c r="BT109" s="906"/>
      <c r="BU109" s="907"/>
      <c r="BV109" s="905" t="s">
        <v>416</v>
      </c>
      <c r="BW109" s="906"/>
      <c r="BX109" s="906"/>
      <c r="BY109" s="906"/>
      <c r="BZ109" s="907"/>
      <c r="CA109" s="905" t="s">
        <v>294</v>
      </c>
      <c r="CB109" s="906"/>
      <c r="CC109" s="906"/>
      <c r="CD109" s="906"/>
      <c r="CE109" s="907"/>
      <c r="CF109" s="926" t="s">
        <v>417</v>
      </c>
      <c r="CG109" s="926"/>
      <c r="CH109" s="926"/>
      <c r="CI109" s="926"/>
      <c r="CJ109" s="926"/>
      <c r="CK109" s="905" t="s">
        <v>418</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415</v>
      </c>
      <c r="DH109" s="906"/>
      <c r="DI109" s="906"/>
      <c r="DJ109" s="906"/>
      <c r="DK109" s="907"/>
      <c r="DL109" s="905" t="s">
        <v>416</v>
      </c>
      <c r="DM109" s="906"/>
      <c r="DN109" s="906"/>
      <c r="DO109" s="906"/>
      <c r="DP109" s="907"/>
      <c r="DQ109" s="905" t="s">
        <v>294</v>
      </c>
      <c r="DR109" s="906"/>
      <c r="DS109" s="906"/>
      <c r="DT109" s="906"/>
      <c r="DU109" s="907"/>
      <c r="DV109" s="905" t="s">
        <v>417</v>
      </c>
      <c r="DW109" s="906"/>
      <c r="DX109" s="906"/>
      <c r="DY109" s="906"/>
      <c r="DZ109" s="908"/>
    </row>
    <row r="110" spans="1:131" s="224" customFormat="1" ht="26.25" customHeight="1" x14ac:dyDescent="0.15">
      <c r="A110" s="909" t="s">
        <v>419</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4321991</v>
      </c>
      <c r="AB110" s="913"/>
      <c r="AC110" s="913"/>
      <c r="AD110" s="913"/>
      <c r="AE110" s="914"/>
      <c r="AF110" s="915">
        <v>4395302</v>
      </c>
      <c r="AG110" s="913"/>
      <c r="AH110" s="913"/>
      <c r="AI110" s="913"/>
      <c r="AJ110" s="914"/>
      <c r="AK110" s="915">
        <v>4334812</v>
      </c>
      <c r="AL110" s="913"/>
      <c r="AM110" s="913"/>
      <c r="AN110" s="913"/>
      <c r="AO110" s="914"/>
      <c r="AP110" s="916">
        <v>16.899999999999999</v>
      </c>
      <c r="AQ110" s="917"/>
      <c r="AR110" s="917"/>
      <c r="AS110" s="917"/>
      <c r="AT110" s="918"/>
      <c r="AU110" s="919" t="s">
        <v>69</v>
      </c>
      <c r="AV110" s="920"/>
      <c r="AW110" s="920"/>
      <c r="AX110" s="920"/>
      <c r="AY110" s="920"/>
      <c r="AZ110" s="942" t="s">
        <v>420</v>
      </c>
      <c r="BA110" s="910"/>
      <c r="BB110" s="910"/>
      <c r="BC110" s="910"/>
      <c r="BD110" s="910"/>
      <c r="BE110" s="910"/>
      <c r="BF110" s="910"/>
      <c r="BG110" s="910"/>
      <c r="BH110" s="910"/>
      <c r="BI110" s="910"/>
      <c r="BJ110" s="910"/>
      <c r="BK110" s="910"/>
      <c r="BL110" s="910"/>
      <c r="BM110" s="910"/>
      <c r="BN110" s="910"/>
      <c r="BO110" s="910"/>
      <c r="BP110" s="911"/>
      <c r="BQ110" s="943">
        <v>54402737</v>
      </c>
      <c r="BR110" s="944"/>
      <c r="BS110" s="944"/>
      <c r="BT110" s="944"/>
      <c r="BU110" s="944"/>
      <c r="BV110" s="944">
        <v>53218049</v>
      </c>
      <c r="BW110" s="944"/>
      <c r="BX110" s="944"/>
      <c r="BY110" s="944"/>
      <c r="BZ110" s="944"/>
      <c r="CA110" s="944">
        <v>51490541</v>
      </c>
      <c r="CB110" s="944"/>
      <c r="CC110" s="944"/>
      <c r="CD110" s="944"/>
      <c r="CE110" s="944"/>
      <c r="CF110" s="957">
        <v>200.4</v>
      </c>
      <c r="CG110" s="958"/>
      <c r="CH110" s="958"/>
      <c r="CI110" s="958"/>
      <c r="CJ110" s="958"/>
      <c r="CK110" s="959" t="s">
        <v>421</v>
      </c>
      <c r="CL110" s="960"/>
      <c r="CM110" s="942" t="s">
        <v>422</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423</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424</v>
      </c>
      <c r="BA111" s="936"/>
      <c r="BB111" s="936"/>
      <c r="BC111" s="936"/>
      <c r="BD111" s="936"/>
      <c r="BE111" s="936"/>
      <c r="BF111" s="936"/>
      <c r="BG111" s="936"/>
      <c r="BH111" s="936"/>
      <c r="BI111" s="936"/>
      <c r="BJ111" s="936"/>
      <c r="BK111" s="936"/>
      <c r="BL111" s="936"/>
      <c r="BM111" s="936"/>
      <c r="BN111" s="936"/>
      <c r="BO111" s="936"/>
      <c r="BP111" s="937"/>
      <c r="BQ111" s="938">
        <v>5893</v>
      </c>
      <c r="BR111" s="939"/>
      <c r="BS111" s="939"/>
      <c r="BT111" s="939"/>
      <c r="BU111" s="939"/>
      <c r="BV111" s="939">
        <v>5041</v>
      </c>
      <c r="BW111" s="939"/>
      <c r="BX111" s="939"/>
      <c r="BY111" s="939"/>
      <c r="BZ111" s="939"/>
      <c r="CA111" s="939">
        <v>40749</v>
      </c>
      <c r="CB111" s="939"/>
      <c r="CC111" s="939"/>
      <c r="CD111" s="939"/>
      <c r="CE111" s="939"/>
      <c r="CF111" s="933">
        <v>0.2</v>
      </c>
      <c r="CG111" s="934"/>
      <c r="CH111" s="934"/>
      <c r="CI111" s="934"/>
      <c r="CJ111" s="934"/>
      <c r="CK111" s="961"/>
      <c r="CL111" s="962"/>
      <c r="CM111" s="935" t="s">
        <v>425</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426</v>
      </c>
      <c r="B112" s="966"/>
      <c r="C112" s="936" t="s">
        <v>427</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428</v>
      </c>
      <c r="BA112" s="936"/>
      <c r="BB112" s="936"/>
      <c r="BC112" s="936"/>
      <c r="BD112" s="936"/>
      <c r="BE112" s="936"/>
      <c r="BF112" s="936"/>
      <c r="BG112" s="936"/>
      <c r="BH112" s="936"/>
      <c r="BI112" s="936"/>
      <c r="BJ112" s="936"/>
      <c r="BK112" s="936"/>
      <c r="BL112" s="936"/>
      <c r="BM112" s="936"/>
      <c r="BN112" s="936"/>
      <c r="BO112" s="936"/>
      <c r="BP112" s="937"/>
      <c r="BQ112" s="938">
        <v>10517379</v>
      </c>
      <c r="BR112" s="939"/>
      <c r="BS112" s="939"/>
      <c r="BT112" s="939"/>
      <c r="BU112" s="939"/>
      <c r="BV112" s="939">
        <v>10024761</v>
      </c>
      <c r="BW112" s="939"/>
      <c r="BX112" s="939"/>
      <c r="BY112" s="939"/>
      <c r="BZ112" s="939"/>
      <c r="CA112" s="939">
        <v>9954755</v>
      </c>
      <c r="CB112" s="939"/>
      <c r="CC112" s="939"/>
      <c r="CD112" s="939"/>
      <c r="CE112" s="939"/>
      <c r="CF112" s="933">
        <v>38.700000000000003</v>
      </c>
      <c r="CG112" s="934"/>
      <c r="CH112" s="934"/>
      <c r="CI112" s="934"/>
      <c r="CJ112" s="934"/>
      <c r="CK112" s="961"/>
      <c r="CL112" s="962"/>
      <c r="CM112" s="935" t="s">
        <v>429</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430</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1383695</v>
      </c>
      <c r="AB113" s="951"/>
      <c r="AC113" s="951"/>
      <c r="AD113" s="951"/>
      <c r="AE113" s="952"/>
      <c r="AF113" s="953">
        <v>1350769</v>
      </c>
      <c r="AG113" s="951"/>
      <c r="AH113" s="951"/>
      <c r="AI113" s="951"/>
      <c r="AJ113" s="952"/>
      <c r="AK113" s="953">
        <v>1343084</v>
      </c>
      <c r="AL113" s="951"/>
      <c r="AM113" s="951"/>
      <c r="AN113" s="951"/>
      <c r="AO113" s="952"/>
      <c r="AP113" s="954">
        <v>5.2</v>
      </c>
      <c r="AQ113" s="955"/>
      <c r="AR113" s="955"/>
      <c r="AS113" s="955"/>
      <c r="AT113" s="956"/>
      <c r="AU113" s="921"/>
      <c r="AV113" s="922"/>
      <c r="AW113" s="922"/>
      <c r="AX113" s="922"/>
      <c r="AY113" s="922"/>
      <c r="AZ113" s="935" t="s">
        <v>431</v>
      </c>
      <c r="BA113" s="936"/>
      <c r="BB113" s="936"/>
      <c r="BC113" s="936"/>
      <c r="BD113" s="936"/>
      <c r="BE113" s="936"/>
      <c r="BF113" s="936"/>
      <c r="BG113" s="936"/>
      <c r="BH113" s="936"/>
      <c r="BI113" s="936"/>
      <c r="BJ113" s="936"/>
      <c r="BK113" s="936"/>
      <c r="BL113" s="936"/>
      <c r="BM113" s="936"/>
      <c r="BN113" s="936"/>
      <c r="BO113" s="936"/>
      <c r="BP113" s="937"/>
      <c r="BQ113" s="938">
        <v>3429945</v>
      </c>
      <c r="BR113" s="939"/>
      <c r="BS113" s="939"/>
      <c r="BT113" s="939"/>
      <c r="BU113" s="939"/>
      <c r="BV113" s="939">
        <v>3273770</v>
      </c>
      <c r="BW113" s="939"/>
      <c r="BX113" s="939"/>
      <c r="BY113" s="939"/>
      <c r="BZ113" s="939"/>
      <c r="CA113" s="939">
        <v>3106570</v>
      </c>
      <c r="CB113" s="939"/>
      <c r="CC113" s="939"/>
      <c r="CD113" s="939"/>
      <c r="CE113" s="939"/>
      <c r="CF113" s="933">
        <v>12.1</v>
      </c>
      <c r="CG113" s="934"/>
      <c r="CH113" s="934"/>
      <c r="CI113" s="934"/>
      <c r="CJ113" s="934"/>
      <c r="CK113" s="961"/>
      <c r="CL113" s="962"/>
      <c r="CM113" s="935" t="s">
        <v>432</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433</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143255</v>
      </c>
      <c r="AB114" s="972"/>
      <c r="AC114" s="972"/>
      <c r="AD114" s="972"/>
      <c r="AE114" s="973"/>
      <c r="AF114" s="974">
        <v>201860</v>
      </c>
      <c r="AG114" s="972"/>
      <c r="AH114" s="972"/>
      <c r="AI114" s="972"/>
      <c r="AJ114" s="973"/>
      <c r="AK114" s="974">
        <v>308148</v>
      </c>
      <c r="AL114" s="972"/>
      <c r="AM114" s="972"/>
      <c r="AN114" s="972"/>
      <c r="AO114" s="973"/>
      <c r="AP114" s="975">
        <v>1.2</v>
      </c>
      <c r="AQ114" s="976"/>
      <c r="AR114" s="976"/>
      <c r="AS114" s="976"/>
      <c r="AT114" s="977"/>
      <c r="AU114" s="921"/>
      <c r="AV114" s="922"/>
      <c r="AW114" s="922"/>
      <c r="AX114" s="922"/>
      <c r="AY114" s="922"/>
      <c r="AZ114" s="935" t="s">
        <v>434</v>
      </c>
      <c r="BA114" s="936"/>
      <c r="BB114" s="936"/>
      <c r="BC114" s="936"/>
      <c r="BD114" s="936"/>
      <c r="BE114" s="936"/>
      <c r="BF114" s="936"/>
      <c r="BG114" s="936"/>
      <c r="BH114" s="936"/>
      <c r="BI114" s="936"/>
      <c r="BJ114" s="936"/>
      <c r="BK114" s="936"/>
      <c r="BL114" s="936"/>
      <c r="BM114" s="936"/>
      <c r="BN114" s="936"/>
      <c r="BO114" s="936"/>
      <c r="BP114" s="937"/>
      <c r="BQ114" s="938">
        <v>6752646</v>
      </c>
      <c r="BR114" s="939"/>
      <c r="BS114" s="939"/>
      <c r="BT114" s="939"/>
      <c r="BU114" s="939"/>
      <c r="BV114" s="939">
        <v>6830386</v>
      </c>
      <c r="BW114" s="939"/>
      <c r="BX114" s="939"/>
      <c r="BY114" s="939"/>
      <c r="BZ114" s="939"/>
      <c r="CA114" s="939">
        <v>7164604</v>
      </c>
      <c r="CB114" s="939"/>
      <c r="CC114" s="939"/>
      <c r="CD114" s="939"/>
      <c r="CE114" s="939"/>
      <c r="CF114" s="933">
        <v>27.9</v>
      </c>
      <c r="CG114" s="934"/>
      <c r="CH114" s="934"/>
      <c r="CI114" s="934"/>
      <c r="CJ114" s="934"/>
      <c r="CK114" s="961"/>
      <c r="CL114" s="962"/>
      <c r="CM114" s="935" t="s">
        <v>435</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436</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3004</v>
      </c>
      <c r="AB115" s="951"/>
      <c r="AC115" s="951"/>
      <c r="AD115" s="951"/>
      <c r="AE115" s="952"/>
      <c r="AF115" s="953">
        <v>852</v>
      </c>
      <c r="AG115" s="951"/>
      <c r="AH115" s="951"/>
      <c r="AI115" s="951"/>
      <c r="AJ115" s="952"/>
      <c r="AK115" s="953">
        <v>1292</v>
      </c>
      <c r="AL115" s="951"/>
      <c r="AM115" s="951"/>
      <c r="AN115" s="951"/>
      <c r="AO115" s="952"/>
      <c r="AP115" s="954">
        <v>0</v>
      </c>
      <c r="AQ115" s="955"/>
      <c r="AR115" s="955"/>
      <c r="AS115" s="955"/>
      <c r="AT115" s="956"/>
      <c r="AU115" s="921"/>
      <c r="AV115" s="922"/>
      <c r="AW115" s="922"/>
      <c r="AX115" s="922"/>
      <c r="AY115" s="922"/>
      <c r="AZ115" s="935" t="s">
        <v>437</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438</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439</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440</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441</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5893</v>
      </c>
      <c r="DH116" s="972"/>
      <c r="DI116" s="972"/>
      <c r="DJ116" s="972"/>
      <c r="DK116" s="973"/>
      <c r="DL116" s="974">
        <v>5041</v>
      </c>
      <c r="DM116" s="972"/>
      <c r="DN116" s="972"/>
      <c r="DO116" s="972"/>
      <c r="DP116" s="973"/>
      <c r="DQ116" s="974">
        <v>40749</v>
      </c>
      <c r="DR116" s="972"/>
      <c r="DS116" s="972"/>
      <c r="DT116" s="972"/>
      <c r="DU116" s="973"/>
      <c r="DV116" s="975">
        <v>0.2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442</v>
      </c>
      <c r="Z117" s="907"/>
      <c r="AA117" s="991">
        <v>5851945</v>
      </c>
      <c r="AB117" s="992"/>
      <c r="AC117" s="992"/>
      <c r="AD117" s="992"/>
      <c r="AE117" s="993"/>
      <c r="AF117" s="994">
        <v>5948783</v>
      </c>
      <c r="AG117" s="992"/>
      <c r="AH117" s="992"/>
      <c r="AI117" s="992"/>
      <c r="AJ117" s="993"/>
      <c r="AK117" s="994">
        <v>5987336</v>
      </c>
      <c r="AL117" s="992"/>
      <c r="AM117" s="992"/>
      <c r="AN117" s="992"/>
      <c r="AO117" s="993"/>
      <c r="AP117" s="995"/>
      <c r="AQ117" s="996"/>
      <c r="AR117" s="996"/>
      <c r="AS117" s="996"/>
      <c r="AT117" s="997"/>
      <c r="AU117" s="921"/>
      <c r="AV117" s="922"/>
      <c r="AW117" s="922"/>
      <c r="AX117" s="922"/>
      <c r="AY117" s="922"/>
      <c r="AZ117" s="987" t="s">
        <v>443</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444</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418</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415</v>
      </c>
      <c r="AB118" s="906"/>
      <c r="AC118" s="906"/>
      <c r="AD118" s="906"/>
      <c r="AE118" s="907"/>
      <c r="AF118" s="905" t="s">
        <v>416</v>
      </c>
      <c r="AG118" s="906"/>
      <c r="AH118" s="906"/>
      <c r="AI118" s="906"/>
      <c r="AJ118" s="907"/>
      <c r="AK118" s="905" t="s">
        <v>294</v>
      </c>
      <c r="AL118" s="906"/>
      <c r="AM118" s="906"/>
      <c r="AN118" s="906"/>
      <c r="AO118" s="907"/>
      <c r="AP118" s="983" t="s">
        <v>417</v>
      </c>
      <c r="AQ118" s="984"/>
      <c r="AR118" s="984"/>
      <c r="AS118" s="984"/>
      <c r="AT118" s="985"/>
      <c r="AU118" s="921"/>
      <c r="AV118" s="922"/>
      <c r="AW118" s="922"/>
      <c r="AX118" s="922"/>
      <c r="AY118" s="922"/>
      <c r="AZ118" s="986" t="s">
        <v>445</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446</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421</v>
      </c>
      <c r="B119" s="960"/>
      <c r="C119" s="942" t="s">
        <v>422</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447</v>
      </c>
      <c r="BP119" s="1018"/>
      <c r="BQ119" s="1012">
        <v>75108600</v>
      </c>
      <c r="BR119" s="1013"/>
      <c r="BS119" s="1013"/>
      <c r="BT119" s="1013"/>
      <c r="BU119" s="1013"/>
      <c r="BV119" s="1013">
        <v>73352007</v>
      </c>
      <c r="BW119" s="1013"/>
      <c r="BX119" s="1013"/>
      <c r="BY119" s="1013"/>
      <c r="BZ119" s="1013"/>
      <c r="CA119" s="1013">
        <v>71757219</v>
      </c>
      <c r="CB119" s="1013"/>
      <c r="CC119" s="1013"/>
      <c r="CD119" s="1013"/>
      <c r="CE119" s="1013"/>
      <c r="CF119" s="1014"/>
      <c r="CG119" s="1015"/>
      <c r="CH119" s="1015"/>
      <c r="CI119" s="1015"/>
      <c r="CJ119" s="1016"/>
      <c r="CK119" s="963"/>
      <c r="CL119" s="964"/>
      <c r="CM119" s="986" t="s">
        <v>448</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425</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449</v>
      </c>
      <c r="AV120" s="1005"/>
      <c r="AW120" s="1005"/>
      <c r="AX120" s="1005"/>
      <c r="AY120" s="1006"/>
      <c r="AZ120" s="942" t="s">
        <v>450</v>
      </c>
      <c r="BA120" s="910"/>
      <c r="BB120" s="910"/>
      <c r="BC120" s="910"/>
      <c r="BD120" s="910"/>
      <c r="BE120" s="910"/>
      <c r="BF120" s="910"/>
      <c r="BG120" s="910"/>
      <c r="BH120" s="910"/>
      <c r="BI120" s="910"/>
      <c r="BJ120" s="910"/>
      <c r="BK120" s="910"/>
      <c r="BL120" s="910"/>
      <c r="BM120" s="910"/>
      <c r="BN120" s="910"/>
      <c r="BO120" s="910"/>
      <c r="BP120" s="911"/>
      <c r="BQ120" s="943">
        <v>21842759</v>
      </c>
      <c r="BR120" s="944"/>
      <c r="BS120" s="944"/>
      <c r="BT120" s="944"/>
      <c r="BU120" s="944"/>
      <c r="BV120" s="944">
        <v>24514226</v>
      </c>
      <c r="BW120" s="944"/>
      <c r="BX120" s="944"/>
      <c r="BY120" s="944"/>
      <c r="BZ120" s="944"/>
      <c r="CA120" s="944">
        <v>27206453</v>
      </c>
      <c r="CB120" s="944"/>
      <c r="CC120" s="944"/>
      <c r="CD120" s="944"/>
      <c r="CE120" s="944"/>
      <c r="CF120" s="957">
        <v>105.9</v>
      </c>
      <c r="CG120" s="958"/>
      <c r="CH120" s="958"/>
      <c r="CI120" s="958"/>
      <c r="CJ120" s="958"/>
      <c r="CK120" s="1019" t="s">
        <v>451</v>
      </c>
      <c r="CL120" s="1020"/>
      <c r="CM120" s="1020"/>
      <c r="CN120" s="1020"/>
      <c r="CO120" s="1021"/>
      <c r="CP120" s="1027" t="s">
        <v>398</v>
      </c>
      <c r="CQ120" s="1028"/>
      <c r="CR120" s="1028"/>
      <c r="CS120" s="1028"/>
      <c r="CT120" s="1028"/>
      <c r="CU120" s="1028"/>
      <c r="CV120" s="1028"/>
      <c r="CW120" s="1028"/>
      <c r="CX120" s="1028"/>
      <c r="CY120" s="1028"/>
      <c r="CZ120" s="1028"/>
      <c r="DA120" s="1028"/>
      <c r="DB120" s="1028"/>
      <c r="DC120" s="1028"/>
      <c r="DD120" s="1028"/>
      <c r="DE120" s="1028"/>
      <c r="DF120" s="1029"/>
      <c r="DG120" s="943">
        <v>9612020</v>
      </c>
      <c r="DH120" s="944"/>
      <c r="DI120" s="944"/>
      <c r="DJ120" s="944"/>
      <c r="DK120" s="944"/>
      <c r="DL120" s="944">
        <v>9299215</v>
      </c>
      <c r="DM120" s="944"/>
      <c r="DN120" s="944"/>
      <c r="DO120" s="944"/>
      <c r="DP120" s="944"/>
      <c r="DQ120" s="944">
        <v>8655176</v>
      </c>
      <c r="DR120" s="944"/>
      <c r="DS120" s="944"/>
      <c r="DT120" s="944"/>
      <c r="DU120" s="944"/>
      <c r="DV120" s="945">
        <v>33.700000000000003</v>
      </c>
      <c r="DW120" s="945"/>
      <c r="DX120" s="945"/>
      <c r="DY120" s="945"/>
      <c r="DZ120" s="946"/>
    </row>
    <row r="121" spans="1:130" s="224" customFormat="1" ht="26.25" customHeight="1" x14ac:dyDescent="0.15">
      <c r="A121" s="1070"/>
      <c r="B121" s="962"/>
      <c r="C121" s="987" t="s">
        <v>452</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453</v>
      </c>
      <c r="BA121" s="936"/>
      <c r="BB121" s="936"/>
      <c r="BC121" s="936"/>
      <c r="BD121" s="936"/>
      <c r="BE121" s="936"/>
      <c r="BF121" s="936"/>
      <c r="BG121" s="936"/>
      <c r="BH121" s="936"/>
      <c r="BI121" s="936"/>
      <c r="BJ121" s="936"/>
      <c r="BK121" s="936"/>
      <c r="BL121" s="936"/>
      <c r="BM121" s="936"/>
      <c r="BN121" s="936"/>
      <c r="BO121" s="936"/>
      <c r="BP121" s="937"/>
      <c r="BQ121" s="938">
        <v>7525373</v>
      </c>
      <c r="BR121" s="939"/>
      <c r="BS121" s="939"/>
      <c r="BT121" s="939"/>
      <c r="BU121" s="939"/>
      <c r="BV121" s="939">
        <v>7733717</v>
      </c>
      <c r="BW121" s="939"/>
      <c r="BX121" s="939"/>
      <c r="BY121" s="939"/>
      <c r="BZ121" s="939"/>
      <c r="CA121" s="939">
        <v>8365691</v>
      </c>
      <c r="CB121" s="939"/>
      <c r="CC121" s="939"/>
      <c r="CD121" s="939"/>
      <c r="CE121" s="939"/>
      <c r="CF121" s="933">
        <v>32.6</v>
      </c>
      <c r="CG121" s="934"/>
      <c r="CH121" s="934"/>
      <c r="CI121" s="934"/>
      <c r="CJ121" s="934"/>
      <c r="CK121" s="1022"/>
      <c r="CL121" s="1023"/>
      <c r="CM121" s="1023"/>
      <c r="CN121" s="1023"/>
      <c r="CO121" s="1024"/>
      <c r="CP121" s="1032" t="s">
        <v>397</v>
      </c>
      <c r="CQ121" s="1033"/>
      <c r="CR121" s="1033"/>
      <c r="CS121" s="1033"/>
      <c r="CT121" s="1033"/>
      <c r="CU121" s="1033"/>
      <c r="CV121" s="1033"/>
      <c r="CW121" s="1033"/>
      <c r="CX121" s="1033"/>
      <c r="CY121" s="1033"/>
      <c r="CZ121" s="1033"/>
      <c r="DA121" s="1033"/>
      <c r="DB121" s="1033"/>
      <c r="DC121" s="1033"/>
      <c r="DD121" s="1033"/>
      <c r="DE121" s="1033"/>
      <c r="DF121" s="1034"/>
      <c r="DG121" s="938">
        <v>905359</v>
      </c>
      <c r="DH121" s="939"/>
      <c r="DI121" s="939"/>
      <c r="DJ121" s="939"/>
      <c r="DK121" s="939"/>
      <c r="DL121" s="939">
        <v>725546</v>
      </c>
      <c r="DM121" s="939"/>
      <c r="DN121" s="939"/>
      <c r="DO121" s="939"/>
      <c r="DP121" s="939"/>
      <c r="DQ121" s="939">
        <v>1299579</v>
      </c>
      <c r="DR121" s="939"/>
      <c r="DS121" s="939"/>
      <c r="DT121" s="939"/>
      <c r="DU121" s="939"/>
      <c r="DV121" s="940">
        <v>5.0999999999999996</v>
      </c>
      <c r="DW121" s="940"/>
      <c r="DX121" s="940"/>
      <c r="DY121" s="940"/>
      <c r="DZ121" s="941"/>
    </row>
    <row r="122" spans="1:130" s="224" customFormat="1" ht="26.25" customHeight="1" x14ac:dyDescent="0.15">
      <c r="A122" s="1070"/>
      <c r="B122" s="962"/>
      <c r="C122" s="935" t="s">
        <v>435</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454</v>
      </c>
      <c r="BA122" s="978"/>
      <c r="BB122" s="978"/>
      <c r="BC122" s="978"/>
      <c r="BD122" s="978"/>
      <c r="BE122" s="978"/>
      <c r="BF122" s="978"/>
      <c r="BG122" s="978"/>
      <c r="BH122" s="978"/>
      <c r="BI122" s="978"/>
      <c r="BJ122" s="978"/>
      <c r="BK122" s="978"/>
      <c r="BL122" s="978"/>
      <c r="BM122" s="978"/>
      <c r="BN122" s="978"/>
      <c r="BO122" s="978"/>
      <c r="BP122" s="979"/>
      <c r="BQ122" s="1012">
        <v>43574768</v>
      </c>
      <c r="BR122" s="1013"/>
      <c r="BS122" s="1013"/>
      <c r="BT122" s="1013"/>
      <c r="BU122" s="1013"/>
      <c r="BV122" s="1013">
        <v>42187801</v>
      </c>
      <c r="BW122" s="1013"/>
      <c r="BX122" s="1013"/>
      <c r="BY122" s="1013"/>
      <c r="BZ122" s="1013"/>
      <c r="CA122" s="1013">
        <v>40894845</v>
      </c>
      <c r="CB122" s="1013"/>
      <c r="CC122" s="1013"/>
      <c r="CD122" s="1013"/>
      <c r="CE122" s="1013"/>
      <c r="CF122" s="1030">
        <v>159.19999999999999</v>
      </c>
      <c r="CG122" s="1031"/>
      <c r="CH122" s="1031"/>
      <c r="CI122" s="1031"/>
      <c r="CJ122" s="1031"/>
      <c r="CK122" s="1022"/>
      <c r="CL122" s="1023"/>
      <c r="CM122" s="1023"/>
      <c r="CN122" s="1023"/>
      <c r="CO122" s="1024"/>
      <c r="CP122" s="1032" t="s">
        <v>399</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15">
      <c r="A123" s="1070"/>
      <c r="B123" s="962"/>
      <c r="C123" s="935" t="s">
        <v>441</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3004</v>
      </c>
      <c r="AB123" s="972"/>
      <c r="AC123" s="972"/>
      <c r="AD123" s="972"/>
      <c r="AE123" s="973"/>
      <c r="AF123" s="974">
        <v>852</v>
      </c>
      <c r="AG123" s="972"/>
      <c r="AH123" s="972"/>
      <c r="AI123" s="972"/>
      <c r="AJ123" s="973"/>
      <c r="AK123" s="974">
        <v>1292</v>
      </c>
      <c r="AL123" s="972"/>
      <c r="AM123" s="972"/>
      <c r="AN123" s="972"/>
      <c r="AO123" s="973"/>
      <c r="AP123" s="975">
        <v>0</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455</v>
      </c>
      <c r="BP123" s="1018"/>
      <c r="BQ123" s="1076">
        <v>72942900</v>
      </c>
      <c r="BR123" s="1077"/>
      <c r="BS123" s="1077"/>
      <c r="BT123" s="1077"/>
      <c r="BU123" s="1077"/>
      <c r="BV123" s="1077">
        <v>74435744</v>
      </c>
      <c r="BW123" s="1077"/>
      <c r="BX123" s="1077"/>
      <c r="BY123" s="1077"/>
      <c r="BZ123" s="1077"/>
      <c r="CA123" s="1077">
        <v>76466989</v>
      </c>
      <c r="CB123" s="1077"/>
      <c r="CC123" s="1077"/>
      <c r="CD123" s="1077"/>
      <c r="CE123" s="1077"/>
      <c r="CF123" s="1014"/>
      <c r="CG123" s="1015"/>
      <c r="CH123" s="1015"/>
      <c r="CI123" s="1015"/>
      <c r="CJ123" s="1016"/>
      <c r="CK123" s="1022"/>
      <c r="CL123" s="1023"/>
      <c r="CM123" s="1023"/>
      <c r="CN123" s="1023"/>
      <c r="CO123" s="1024"/>
      <c r="CP123" s="1032" t="s">
        <v>393</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444</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456</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8.4</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457</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446</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458</v>
      </c>
      <c r="CL125" s="1020"/>
      <c r="CM125" s="1020"/>
      <c r="CN125" s="1020"/>
      <c r="CO125" s="1021"/>
      <c r="CP125" s="942" t="s">
        <v>459</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448</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460</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461</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462</v>
      </c>
      <c r="AY127" s="1045"/>
      <c r="AZ127" s="1045"/>
      <c r="BA127" s="1045"/>
      <c r="BB127" s="1045"/>
      <c r="BC127" s="1045"/>
      <c r="BD127" s="1045"/>
      <c r="BE127" s="1046"/>
      <c r="BF127" s="1047" t="s">
        <v>463</v>
      </c>
      <c r="BG127" s="1045"/>
      <c r="BH127" s="1045"/>
      <c r="BI127" s="1045"/>
      <c r="BJ127" s="1045"/>
      <c r="BK127" s="1045"/>
      <c r="BL127" s="1046"/>
      <c r="BM127" s="1047" t="s">
        <v>464</v>
      </c>
      <c r="BN127" s="1045"/>
      <c r="BO127" s="1045"/>
      <c r="BP127" s="1045"/>
      <c r="BQ127" s="1045"/>
      <c r="BR127" s="1045"/>
      <c r="BS127" s="1046"/>
      <c r="BT127" s="1047" t="s">
        <v>465</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466</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467</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468</v>
      </c>
      <c r="X128" s="1056"/>
      <c r="Y128" s="1056"/>
      <c r="Z128" s="1057"/>
      <c r="AA128" s="1058">
        <v>910229</v>
      </c>
      <c r="AB128" s="1059"/>
      <c r="AC128" s="1059"/>
      <c r="AD128" s="1059"/>
      <c r="AE128" s="1060"/>
      <c r="AF128" s="1061">
        <v>1087717</v>
      </c>
      <c r="AG128" s="1059"/>
      <c r="AH128" s="1059"/>
      <c r="AI128" s="1059"/>
      <c r="AJ128" s="1060"/>
      <c r="AK128" s="1061">
        <v>1065342</v>
      </c>
      <c r="AL128" s="1059"/>
      <c r="AM128" s="1059"/>
      <c r="AN128" s="1059"/>
      <c r="AO128" s="1060"/>
      <c r="AP128" s="1062"/>
      <c r="AQ128" s="1063"/>
      <c r="AR128" s="1063"/>
      <c r="AS128" s="1063"/>
      <c r="AT128" s="1064"/>
      <c r="AU128" s="226"/>
      <c r="AV128" s="226"/>
      <c r="AW128" s="226"/>
      <c r="AX128" s="909" t="s">
        <v>469</v>
      </c>
      <c r="AY128" s="910"/>
      <c r="AZ128" s="910"/>
      <c r="BA128" s="910"/>
      <c r="BB128" s="910"/>
      <c r="BC128" s="910"/>
      <c r="BD128" s="910"/>
      <c r="BE128" s="911"/>
      <c r="BF128" s="1065" t="s">
        <v>122</v>
      </c>
      <c r="BG128" s="1066"/>
      <c r="BH128" s="1066"/>
      <c r="BI128" s="1066"/>
      <c r="BJ128" s="1066"/>
      <c r="BK128" s="1066"/>
      <c r="BL128" s="1067"/>
      <c r="BM128" s="1065">
        <v>11.86</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470</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471</v>
      </c>
      <c r="X129" s="1084"/>
      <c r="Y129" s="1084"/>
      <c r="Z129" s="1085"/>
      <c r="AA129" s="971">
        <v>29022696</v>
      </c>
      <c r="AB129" s="972"/>
      <c r="AC129" s="972"/>
      <c r="AD129" s="972"/>
      <c r="AE129" s="973"/>
      <c r="AF129" s="974">
        <v>28233163</v>
      </c>
      <c r="AG129" s="972"/>
      <c r="AH129" s="972"/>
      <c r="AI129" s="972"/>
      <c r="AJ129" s="973"/>
      <c r="AK129" s="974">
        <v>28967623</v>
      </c>
      <c r="AL129" s="972"/>
      <c r="AM129" s="972"/>
      <c r="AN129" s="972"/>
      <c r="AO129" s="973"/>
      <c r="AP129" s="1086"/>
      <c r="AQ129" s="1087"/>
      <c r="AR129" s="1087"/>
      <c r="AS129" s="1087"/>
      <c r="AT129" s="1088"/>
      <c r="AU129" s="227"/>
      <c r="AV129" s="227"/>
      <c r="AW129" s="227"/>
      <c r="AX129" s="1078" t="s">
        <v>472</v>
      </c>
      <c r="AY129" s="936"/>
      <c r="AZ129" s="936"/>
      <c r="BA129" s="936"/>
      <c r="BB129" s="936"/>
      <c r="BC129" s="936"/>
      <c r="BD129" s="936"/>
      <c r="BE129" s="937"/>
      <c r="BF129" s="1079" t="s">
        <v>122</v>
      </c>
      <c r="BG129" s="1080"/>
      <c r="BH129" s="1080"/>
      <c r="BI129" s="1080"/>
      <c r="BJ129" s="1080"/>
      <c r="BK129" s="1080"/>
      <c r="BL129" s="1081"/>
      <c r="BM129" s="1079">
        <v>16.86</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473</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474</v>
      </c>
      <c r="X130" s="1084"/>
      <c r="Y130" s="1084"/>
      <c r="Z130" s="1085"/>
      <c r="AA130" s="971">
        <v>3330313</v>
      </c>
      <c r="AB130" s="972"/>
      <c r="AC130" s="972"/>
      <c r="AD130" s="972"/>
      <c r="AE130" s="973"/>
      <c r="AF130" s="974">
        <v>3273776</v>
      </c>
      <c r="AG130" s="972"/>
      <c r="AH130" s="972"/>
      <c r="AI130" s="972"/>
      <c r="AJ130" s="973"/>
      <c r="AK130" s="974">
        <v>3273833</v>
      </c>
      <c r="AL130" s="972"/>
      <c r="AM130" s="972"/>
      <c r="AN130" s="972"/>
      <c r="AO130" s="973"/>
      <c r="AP130" s="1086"/>
      <c r="AQ130" s="1087"/>
      <c r="AR130" s="1087"/>
      <c r="AS130" s="1087"/>
      <c r="AT130" s="1088"/>
      <c r="AU130" s="227"/>
      <c r="AV130" s="227"/>
      <c r="AW130" s="227"/>
      <c r="AX130" s="1078" t="s">
        <v>475</v>
      </c>
      <c r="AY130" s="936"/>
      <c r="AZ130" s="936"/>
      <c r="BA130" s="936"/>
      <c r="BB130" s="936"/>
      <c r="BC130" s="936"/>
      <c r="BD130" s="936"/>
      <c r="BE130" s="937"/>
      <c r="BF130" s="1114">
        <v>6.3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476</v>
      </c>
      <c r="X131" s="1121"/>
      <c r="Y131" s="1121"/>
      <c r="Z131" s="1122"/>
      <c r="AA131" s="1017">
        <v>25692383</v>
      </c>
      <c r="AB131" s="999"/>
      <c r="AC131" s="999"/>
      <c r="AD131" s="999"/>
      <c r="AE131" s="1000"/>
      <c r="AF131" s="998">
        <v>24959387</v>
      </c>
      <c r="AG131" s="999"/>
      <c r="AH131" s="999"/>
      <c r="AI131" s="999"/>
      <c r="AJ131" s="1000"/>
      <c r="AK131" s="998">
        <v>25693790</v>
      </c>
      <c r="AL131" s="999"/>
      <c r="AM131" s="999"/>
      <c r="AN131" s="999"/>
      <c r="AO131" s="1000"/>
      <c r="AP131" s="1123"/>
      <c r="AQ131" s="1124"/>
      <c r="AR131" s="1124"/>
      <c r="AS131" s="1124"/>
      <c r="AT131" s="1125"/>
      <c r="AU131" s="227"/>
      <c r="AV131" s="227"/>
      <c r="AW131" s="227"/>
      <c r="AX131" s="1096" t="s">
        <v>477</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478</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479</v>
      </c>
      <c r="W132" s="1107"/>
      <c r="X132" s="1107"/>
      <c r="Y132" s="1107"/>
      <c r="Z132" s="1108"/>
      <c r="AA132" s="1109">
        <v>6.2719094599999998</v>
      </c>
      <c r="AB132" s="1110"/>
      <c r="AC132" s="1110"/>
      <c r="AD132" s="1110"/>
      <c r="AE132" s="1111"/>
      <c r="AF132" s="1112">
        <v>6.3594920410000002</v>
      </c>
      <c r="AG132" s="1110"/>
      <c r="AH132" s="1110"/>
      <c r="AI132" s="1110"/>
      <c r="AJ132" s="1111"/>
      <c r="AK132" s="1112">
        <v>6.4146278150000002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480</v>
      </c>
      <c r="W133" s="1090"/>
      <c r="X133" s="1090"/>
      <c r="Y133" s="1090"/>
      <c r="Z133" s="1091"/>
      <c r="AA133" s="1092">
        <v>6.5</v>
      </c>
      <c r="AB133" s="1093"/>
      <c r="AC133" s="1093"/>
      <c r="AD133" s="1093"/>
      <c r="AE133" s="1094"/>
      <c r="AF133" s="1092">
        <v>6.4</v>
      </c>
      <c r="AG133" s="1093"/>
      <c r="AH133" s="1093"/>
      <c r="AI133" s="1093"/>
      <c r="AJ133" s="1094"/>
      <c r="AK133" s="1092">
        <v>6.3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0vyC2qBfLnDaC3WBm/u689zpFVTEmgjn2NTxYoX1+w/7I82ubnkhOweYJIfJLkS4OK+45b5+unliKiaJTeGsA==" saltValue="Sz5Y2i6dtl8AkvPAVtuV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pMDJM8+SY6l+BkyBlI/wMFlNXxzP1XGVXonaiJSYQnciTzrBLZX++Bq5AEi4CNSqjJCuAlsoT+pJhDftzdiViA==" saltValue="bpP1AQLn6k/WQKV+Wpdq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NOscvUnoV4+ELT94oisr5RvENGrTSDlZGyz04kWoYmybPbyI0yJRl7B9Q6XY/VJLk1YiBqeISLbFreLIFZXNg==" saltValue="kpinUMqOtaC+Abq9sc1st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483</v>
      </c>
      <c r="AL6" s="260"/>
      <c r="AM6" s="260"/>
      <c r="AN6" s="260"/>
    </row>
    <row r="7" spans="1:46" ht="13.5" customHeight="1" x14ac:dyDescent="0.15">
      <c r="A7" s="259"/>
      <c r="AK7" s="262"/>
      <c r="AL7" s="263"/>
      <c r="AM7" s="263"/>
      <c r="AN7" s="264"/>
      <c r="AO7" s="1127" t="s">
        <v>484</v>
      </c>
      <c r="AP7" s="265"/>
      <c r="AQ7" s="266" t="s">
        <v>485</v>
      </c>
      <c r="AR7" s="267"/>
    </row>
    <row r="8" spans="1:46" x14ac:dyDescent="0.15">
      <c r="A8" s="259"/>
      <c r="AK8" s="268"/>
      <c r="AL8" s="269"/>
      <c r="AM8" s="269"/>
      <c r="AN8" s="270"/>
      <c r="AO8" s="1128"/>
      <c r="AP8" s="271" t="s">
        <v>486</v>
      </c>
      <c r="AQ8" s="272" t="s">
        <v>487</v>
      </c>
      <c r="AR8" s="273" t="s">
        <v>488</v>
      </c>
    </row>
    <row r="9" spans="1:46" x14ac:dyDescent="0.15">
      <c r="A9" s="259"/>
      <c r="AK9" s="1129" t="s">
        <v>489</v>
      </c>
      <c r="AL9" s="1130"/>
      <c r="AM9" s="1130"/>
      <c r="AN9" s="1131"/>
      <c r="AO9" s="274">
        <v>7229620</v>
      </c>
      <c r="AP9" s="274">
        <v>53025</v>
      </c>
      <c r="AQ9" s="275">
        <v>66571</v>
      </c>
      <c r="AR9" s="276">
        <v>-20.3</v>
      </c>
    </row>
    <row r="10" spans="1:46" ht="13.5" customHeight="1" x14ac:dyDescent="0.15">
      <c r="A10" s="259"/>
      <c r="AK10" s="1129" t="s">
        <v>490</v>
      </c>
      <c r="AL10" s="1130"/>
      <c r="AM10" s="1130"/>
      <c r="AN10" s="1131"/>
      <c r="AO10" s="277">
        <v>1239590</v>
      </c>
      <c r="AP10" s="277">
        <v>9092</v>
      </c>
      <c r="AQ10" s="278">
        <v>3999</v>
      </c>
      <c r="AR10" s="279">
        <v>127.4</v>
      </c>
    </row>
    <row r="11" spans="1:46" ht="13.5" customHeight="1" x14ac:dyDescent="0.15">
      <c r="A11" s="259"/>
      <c r="AK11" s="1129" t="s">
        <v>491</v>
      </c>
      <c r="AL11" s="1130"/>
      <c r="AM11" s="1130"/>
      <c r="AN11" s="1131"/>
      <c r="AO11" s="277">
        <v>775415</v>
      </c>
      <c r="AP11" s="277">
        <v>5687</v>
      </c>
      <c r="AQ11" s="278">
        <v>2086</v>
      </c>
      <c r="AR11" s="279">
        <v>172.6</v>
      </c>
    </row>
    <row r="12" spans="1:46" ht="13.5" customHeight="1" x14ac:dyDescent="0.15">
      <c r="A12" s="259"/>
      <c r="AK12" s="1129" t="s">
        <v>492</v>
      </c>
      <c r="AL12" s="1130"/>
      <c r="AM12" s="1130"/>
      <c r="AN12" s="1131"/>
      <c r="AO12" s="277" t="s">
        <v>493</v>
      </c>
      <c r="AP12" s="277" t="s">
        <v>493</v>
      </c>
      <c r="AQ12" s="278">
        <v>22</v>
      </c>
      <c r="AR12" s="279" t="s">
        <v>493</v>
      </c>
    </row>
    <row r="13" spans="1:46" ht="13.5" customHeight="1" x14ac:dyDescent="0.15">
      <c r="A13" s="259"/>
      <c r="AK13" s="1129" t="s">
        <v>494</v>
      </c>
      <c r="AL13" s="1130"/>
      <c r="AM13" s="1130"/>
      <c r="AN13" s="1131"/>
      <c r="AO13" s="277">
        <v>1870877</v>
      </c>
      <c r="AP13" s="277">
        <v>13722</v>
      </c>
      <c r="AQ13" s="278">
        <v>2452</v>
      </c>
      <c r="AR13" s="279">
        <v>459.6</v>
      </c>
    </row>
    <row r="14" spans="1:46" ht="13.5" customHeight="1" x14ac:dyDescent="0.15">
      <c r="A14" s="259"/>
      <c r="AK14" s="1129" t="s">
        <v>495</v>
      </c>
      <c r="AL14" s="1130"/>
      <c r="AM14" s="1130"/>
      <c r="AN14" s="1131"/>
      <c r="AO14" s="277">
        <v>393722</v>
      </c>
      <c r="AP14" s="277">
        <v>2888</v>
      </c>
      <c r="AQ14" s="278">
        <v>1577</v>
      </c>
      <c r="AR14" s="279">
        <v>83.1</v>
      </c>
    </row>
    <row r="15" spans="1:46" ht="13.5" customHeight="1" x14ac:dyDescent="0.15">
      <c r="A15" s="259"/>
      <c r="AK15" s="1132" t="s">
        <v>496</v>
      </c>
      <c r="AL15" s="1133"/>
      <c r="AM15" s="1133"/>
      <c r="AN15" s="1134"/>
      <c r="AO15" s="277">
        <v>-114301</v>
      </c>
      <c r="AP15" s="277">
        <v>-838</v>
      </c>
      <c r="AQ15" s="278">
        <v>-2400</v>
      </c>
      <c r="AR15" s="279">
        <v>-65.099999999999994</v>
      </c>
    </row>
    <row r="16" spans="1:46" x14ac:dyDescent="0.15">
      <c r="A16" s="259"/>
      <c r="AK16" s="1132" t="s">
        <v>177</v>
      </c>
      <c r="AL16" s="1133"/>
      <c r="AM16" s="1133"/>
      <c r="AN16" s="1134"/>
      <c r="AO16" s="277">
        <v>11394923</v>
      </c>
      <c r="AP16" s="277">
        <v>83575</v>
      </c>
      <c r="AQ16" s="278">
        <v>74306</v>
      </c>
      <c r="AR16" s="279">
        <v>12.5</v>
      </c>
    </row>
    <row r="17" spans="1:46" x14ac:dyDescent="0.15">
      <c r="A17" s="259"/>
    </row>
    <row r="18" spans="1:46" x14ac:dyDescent="0.15">
      <c r="A18" s="259"/>
      <c r="AQ18" s="280"/>
      <c r="AR18" s="280"/>
    </row>
    <row r="19" spans="1:46" x14ac:dyDescent="0.15">
      <c r="A19" s="259"/>
      <c r="AK19" s="255" t="s">
        <v>497</v>
      </c>
    </row>
    <row r="20" spans="1:46" x14ac:dyDescent="0.15">
      <c r="A20" s="259"/>
      <c r="AK20" s="281"/>
      <c r="AL20" s="282"/>
      <c r="AM20" s="282"/>
      <c r="AN20" s="283"/>
      <c r="AO20" s="284" t="s">
        <v>498</v>
      </c>
      <c r="AP20" s="285" t="s">
        <v>499</v>
      </c>
      <c r="AQ20" s="286" t="s">
        <v>500</v>
      </c>
      <c r="AR20" s="287"/>
    </row>
    <row r="21" spans="1:46" s="260" customFormat="1" x14ac:dyDescent="0.15">
      <c r="A21" s="288"/>
      <c r="AK21" s="1135" t="s">
        <v>501</v>
      </c>
      <c r="AL21" s="1136"/>
      <c r="AM21" s="1136"/>
      <c r="AN21" s="1137"/>
      <c r="AO21" s="289">
        <v>5.71</v>
      </c>
      <c r="AP21" s="290">
        <v>6.91</v>
      </c>
      <c r="AQ21" s="291">
        <v>-1.2</v>
      </c>
      <c r="AS21" s="292"/>
      <c r="AT21" s="288"/>
    </row>
    <row r="22" spans="1:46" s="260" customFormat="1" x14ac:dyDescent="0.15">
      <c r="A22" s="288"/>
      <c r="AK22" s="1135" t="s">
        <v>502</v>
      </c>
      <c r="AL22" s="1136"/>
      <c r="AM22" s="1136"/>
      <c r="AN22" s="1137"/>
      <c r="AO22" s="293">
        <v>100.1</v>
      </c>
      <c r="AP22" s="294">
        <v>99.2</v>
      </c>
      <c r="AQ22" s="295">
        <v>0.9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503</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505</v>
      </c>
      <c r="AL29" s="260"/>
      <c r="AM29" s="260"/>
      <c r="AN29" s="260"/>
      <c r="AS29" s="302"/>
    </row>
    <row r="30" spans="1:46" ht="13.5" customHeight="1" x14ac:dyDescent="0.15">
      <c r="A30" s="259"/>
      <c r="AK30" s="262"/>
      <c r="AL30" s="263"/>
      <c r="AM30" s="263"/>
      <c r="AN30" s="264"/>
      <c r="AO30" s="1127" t="s">
        <v>484</v>
      </c>
      <c r="AP30" s="265"/>
      <c r="AQ30" s="266" t="s">
        <v>485</v>
      </c>
      <c r="AR30" s="267"/>
    </row>
    <row r="31" spans="1:46" x14ac:dyDescent="0.15">
      <c r="A31" s="259"/>
      <c r="AK31" s="268"/>
      <c r="AL31" s="269"/>
      <c r="AM31" s="269"/>
      <c r="AN31" s="270"/>
      <c r="AO31" s="1128"/>
      <c r="AP31" s="271" t="s">
        <v>486</v>
      </c>
      <c r="AQ31" s="272" t="s">
        <v>487</v>
      </c>
      <c r="AR31" s="273" t="s">
        <v>488</v>
      </c>
    </row>
    <row r="32" spans="1:46" ht="27" customHeight="1" x14ac:dyDescent="0.15">
      <c r="A32" s="259"/>
      <c r="AK32" s="1143" t="s">
        <v>506</v>
      </c>
      <c r="AL32" s="1144"/>
      <c r="AM32" s="1144"/>
      <c r="AN32" s="1145"/>
      <c r="AO32" s="303">
        <v>4334812</v>
      </c>
      <c r="AP32" s="303">
        <v>31793</v>
      </c>
      <c r="AQ32" s="304">
        <v>38265</v>
      </c>
      <c r="AR32" s="305">
        <v>-16.899999999999999</v>
      </c>
    </row>
    <row r="33" spans="1:46" ht="13.5" customHeight="1" x14ac:dyDescent="0.15">
      <c r="A33" s="259"/>
      <c r="AK33" s="1143" t="s">
        <v>507</v>
      </c>
      <c r="AL33" s="1144"/>
      <c r="AM33" s="1144"/>
      <c r="AN33" s="1145"/>
      <c r="AO33" s="303" t="s">
        <v>493</v>
      </c>
      <c r="AP33" s="303" t="s">
        <v>493</v>
      </c>
      <c r="AQ33" s="304" t="s">
        <v>493</v>
      </c>
      <c r="AR33" s="305" t="s">
        <v>493</v>
      </c>
    </row>
    <row r="34" spans="1:46" ht="27" customHeight="1" x14ac:dyDescent="0.15">
      <c r="A34" s="259"/>
      <c r="AK34" s="1143" t="s">
        <v>508</v>
      </c>
      <c r="AL34" s="1144"/>
      <c r="AM34" s="1144"/>
      <c r="AN34" s="1145"/>
      <c r="AO34" s="303" t="s">
        <v>493</v>
      </c>
      <c r="AP34" s="303" t="s">
        <v>493</v>
      </c>
      <c r="AQ34" s="304" t="s">
        <v>493</v>
      </c>
      <c r="AR34" s="305" t="s">
        <v>493</v>
      </c>
    </row>
    <row r="35" spans="1:46" ht="27" customHeight="1" x14ac:dyDescent="0.15">
      <c r="A35" s="259"/>
      <c r="AK35" s="1143" t="s">
        <v>509</v>
      </c>
      <c r="AL35" s="1144"/>
      <c r="AM35" s="1144"/>
      <c r="AN35" s="1145"/>
      <c r="AO35" s="303">
        <v>1343084</v>
      </c>
      <c r="AP35" s="303">
        <v>9851</v>
      </c>
      <c r="AQ35" s="304">
        <v>11441</v>
      </c>
      <c r="AR35" s="305">
        <v>-13.9</v>
      </c>
    </row>
    <row r="36" spans="1:46" ht="27" customHeight="1" x14ac:dyDescent="0.15">
      <c r="A36" s="259"/>
      <c r="AK36" s="1143" t="s">
        <v>510</v>
      </c>
      <c r="AL36" s="1144"/>
      <c r="AM36" s="1144"/>
      <c r="AN36" s="1145"/>
      <c r="AO36" s="303">
        <v>308148</v>
      </c>
      <c r="AP36" s="303">
        <v>2260</v>
      </c>
      <c r="AQ36" s="304">
        <v>1708</v>
      </c>
      <c r="AR36" s="305">
        <v>32.299999999999997</v>
      </c>
    </row>
    <row r="37" spans="1:46" ht="13.5" customHeight="1" x14ac:dyDescent="0.15">
      <c r="A37" s="259"/>
      <c r="AK37" s="1143" t="s">
        <v>511</v>
      </c>
      <c r="AL37" s="1144"/>
      <c r="AM37" s="1144"/>
      <c r="AN37" s="1145"/>
      <c r="AO37" s="303">
        <v>1292</v>
      </c>
      <c r="AP37" s="303">
        <v>9</v>
      </c>
      <c r="AQ37" s="304">
        <v>394</v>
      </c>
      <c r="AR37" s="305">
        <v>-97.7</v>
      </c>
    </row>
    <row r="38" spans="1:46" ht="27" customHeight="1" x14ac:dyDescent="0.15">
      <c r="A38" s="259"/>
      <c r="AK38" s="1146" t="s">
        <v>512</v>
      </c>
      <c r="AL38" s="1147"/>
      <c r="AM38" s="1147"/>
      <c r="AN38" s="1148"/>
      <c r="AO38" s="306" t="s">
        <v>493</v>
      </c>
      <c r="AP38" s="306" t="s">
        <v>493</v>
      </c>
      <c r="AQ38" s="307">
        <v>1</v>
      </c>
      <c r="AR38" s="295" t="s">
        <v>493</v>
      </c>
      <c r="AS38" s="302"/>
    </row>
    <row r="39" spans="1:46" x14ac:dyDescent="0.15">
      <c r="A39" s="259"/>
      <c r="AK39" s="1146" t="s">
        <v>513</v>
      </c>
      <c r="AL39" s="1147"/>
      <c r="AM39" s="1147"/>
      <c r="AN39" s="1148"/>
      <c r="AO39" s="303">
        <v>-1065342</v>
      </c>
      <c r="AP39" s="303">
        <v>-7814</v>
      </c>
      <c r="AQ39" s="304">
        <v>-7153</v>
      </c>
      <c r="AR39" s="305">
        <v>9.1999999999999993</v>
      </c>
      <c r="AS39" s="302"/>
    </row>
    <row r="40" spans="1:46" ht="27" customHeight="1" x14ac:dyDescent="0.15">
      <c r="A40" s="259"/>
      <c r="AK40" s="1143" t="s">
        <v>514</v>
      </c>
      <c r="AL40" s="1144"/>
      <c r="AM40" s="1144"/>
      <c r="AN40" s="1145"/>
      <c r="AO40" s="303">
        <v>-3273833</v>
      </c>
      <c r="AP40" s="303">
        <v>-24012</v>
      </c>
      <c r="AQ40" s="304">
        <v>-33456</v>
      </c>
      <c r="AR40" s="305">
        <v>-28.2</v>
      </c>
      <c r="AS40" s="302"/>
    </row>
    <row r="41" spans="1:46" x14ac:dyDescent="0.15">
      <c r="A41" s="259"/>
      <c r="AK41" s="1149" t="s">
        <v>287</v>
      </c>
      <c r="AL41" s="1150"/>
      <c r="AM41" s="1150"/>
      <c r="AN41" s="1151"/>
      <c r="AO41" s="303">
        <v>1648161</v>
      </c>
      <c r="AP41" s="303">
        <v>12088</v>
      </c>
      <c r="AQ41" s="304">
        <v>11199</v>
      </c>
      <c r="AR41" s="305">
        <v>7.9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515</v>
      </c>
    </row>
    <row r="48" spans="1:46" x14ac:dyDescent="0.15">
      <c r="A48" s="259"/>
      <c r="AK48" s="313" t="s">
        <v>516</v>
      </c>
      <c r="AL48" s="313"/>
      <c r="AM48" s="313"/>
      <c r="AN48" s="313"/>
      <c r="AO48" s="313"/>
      <c r="AP48" s="313"/>
      <c r="AQ48" s="314"/>
      <c r="AR48" s="313"/>
    </row>
    <row r="49" spans="1:44" ht="13.5" customHeight="1" x14ac:dyDescent="0.15">
      <c r="A49" s="259"/>
      <c r="AK49" s="315"/>
      <c r="AL49" s="316"/>
      <c r="AM49" s="1138" t="s">
        <v>484</v>
      </c>
      <c r="AN49" s="1140" t="s">
        <v>517</v>
      </c>
      <c r="AO49" s="1141"/>
      <c r="AP49" s="1141"/>
      <c r="AQ49" s="1141"/>
      <c r="AR49" s="1142"/>
    </row>
    <row r="50" spans="1:44" x14ac:dyDescent="0.15">
      <c r="A50" s="259"/>
      <c r="AK50" s="317"/>
      <c r="AL50" s="318"/>
      <c r="AM50" s="1139"/>
      <c r="AN50" s="319" t="s">
        <v>518</v>
      </c>
      <c r="AO50" s="320" t="s">
        <v>519</v>
      </c>
      <c r="AP50" s="321" t="s">
        <v>520</v>
      </c>
      <c r="AQ50" s="322" t="s">
        <v>521</v>
      </c>
      <c r="AR50" s="323" t="s">
        <v>522</v>
      </c>
    </row>
    <row r="51" spans="1:44" x14ac:dyDescent="0.15">
      <c r="A51" s="259"/>
      <c r="AK51" s="315" t="s">
        <v>523</v>
      </c>
      <c r="AL51" s="316"/>
      <c r="AM51" s="324">
        <v>7479693</v>
      </c>
      <c r="AN51" s="325">
        <v>53643</v>
      </c>
      <c r="AO51" s="326">
        <v>12</v>
      </c>
      <c r="AP51" s="327">
        <v>66343</v>
      </c>
      <c r="AQ51" s="328">
        <v>43</v>
      </c>
      <c r="AR51" s="329">
        <v>-31</v>
      </c>
    </row>
    <row r="52" spans="1:44" x14ac:dyDescent="0.15">
      <c r="A52" s="259"/>
      <c r="AK52" s="330"/>
      <c r="AL52" s="331" t="s">
        <v>524</v>
      </c>
      <c r="AM52" s="332">
        <v>3725396</v>
      </c>
      <c r="AN52" s="333">
        <v>26718</v>
      </c>
      <c r="AO52" s="334">
        <v>12</v>
      </c>
      <c r="AP52" s="335">
        <v>34529</v>
      </c>
      <c r="AQ52" s="336">
        <v>28.4</v>
      </c>
      <c r="AR52" s="337">
        <v>-16.399999999999999</v>
      </c>
    </row>
    <row r="53" spans="1:44" x14ac:dyDescent="0.15">
      <c r="A53" s="259"/>
      <c r="AK53" s="315" t="s">
        <v>525</v>
      </c>
      <c r="AL53" s="316"/>
      <c r="AM53" s="324">
        <v>8808754</v>
      </c>
      <c r="AN53" s="325">
        <v>63408</v>
      </c>
      <c r="AO53" s="326">
        <v>18.2</v>
      </c>
      <c r="AP53" s="327">
        <v>56416</v>
      </c>
      <c r="AQ53" s="328">
        <v>-15</v>
      </c>
      <c r="AR53" s="329">
        <v>33.200000000000003</v>
      </c>
    </row>
    <row r="54" spans="1:44" x14ac:dyDescent="0.15">
      <c r="A54" s="259"/>
      <c r="AK54" s="330"/>
      <c r="AL54" s="331" t="s">
        <v>524</v>
      </c>
      <c r="AM54" s="332">
        <v>6190234</v>
      </c>
      <c r="AN54" s="333">
        <v>44559</v>
      </c>
      <c r="AO54" s="334">
        <v>66.8</v>
      </c>
      <c r="AP54" s="335">
        <v>32623</v>
      </c>
      <c r="AQ54" s="336">
        <v>-5.5</v>
      </c>
      <c r="AR54" s="337">
        <v>72.3</v>
      </c>
    </row>
    <row r="55" spans="1:44" x14ac:dyDescent="0.15">
      <c r="A55" s="259"/>
      <c r="AK55" s="315" t="s">
        <v>526</v>
      </c>
      <c r="AL55" s="316"/>
      <c r="AM55" s="324">
        <v>9572916</v>
      </c>
      <c r="AN55" s="325">
        <v>69509</v>
      </c>
      <c r="AO55" s="326">
        <v>9.6</v>
      </c>
      <c r="AP55" s="327">
        <v>49217</v>
      </c>
      <c r="AQ55" s="328">
        <v>-12.8</v>
      </c>
      <c r="AR55" s="329">
        <v>22.4</v>
      </c>
    </row>
    <row r="56" spans="1:44" x14ac:dyDescent="0.15">
      <c r="A56" s="259"/>
      <c r="AK56" s="330"/>
      <c r="AL56" s="331" t="s">
        <v>524</v>
      </c>
      <c r="AM56" s="332">
        <v>7735630</v>
      </c>
      <c r="AN56" s="333">
        <v>56168</v>
      </c>
      <c r="AO56" s="334">
        <v>26.1</v>
      </c>
      <c r="AP56" s="335">
        <v>27232</v>
      </c>
      <c r="AQ56" s="336">
        <v>-16.5</v>
      </c>
      <c r="AR56" s="337">
        <v>42.6</v>
      </c>
    </row>
    <row r="57" spans="1:44" x14ac:dyDescent="0.15">
      <c r="A57" s="259"/>
      <c r="AK57" s="315" t="s">
        <v>527</v>
      </c>
      <c r="AL57" s="316"/>
      <c r="AM57" s="324">
        <v>5778957</v>
      </c>
      <c r="AN57" s="325">
        <v>42121</v>
      </c>
      <c r="AO57" s="326">
        <v>-39.4</v>
      </c>
      <c r="AP57" s="327">
        <v>49211</v>
      </c>
      <c r="AQ57" s="328">
        <v>0</v>
      </c>
      <c r="AR57" s="329">
        <v>-39.4</v>
      </c>
    </row>
    <row r="58" spans="1:44" x14ac:dyDescent="0.15">
      <c r="A58" s="259"/>
      <c r="AK58" s="330"/>
      <c r="AL58" s="331" t="s">
        <v>524</v>
      </c>
      <c r="AM58" s="332">
        <v>3581065</v>
      </c>
      <c r="AN58" s="333">
        <v>26101</v>
      </c>
      <c r="AO58" s="334">
        <v>-53.5</v>
      </c>
      <c r="AP58" s="335">
        <v>28367</v>
      </c>
      <c r="AQ58" s="336">
        <v>4.2</v>
      </c>
      <c r="AR58" s="337">
        <v>-57.7</v>
      </c>
    </row>
    <row r="59" spans="1:44" x14ac:dyDescent="0.15">
      <c r="A59" s="259"/>
      <c r="AK59" s="315" t="s">
        <v>528</v>
      </c>
      <c r="AL59" s="316"/>
      <c r="AM59" s="324">
        <v>4464626</v>
      </c>
      <c r="AN59" s="325">
        <v>32746</v>
      </c>
      <c r="AO59" s="326">
        <v>-22.3</v>
      </c>
      <c r="AP59" s="327">
        <v>51738</v>
      </c>
      <c r="AQ59" s="328">
        <v>5.0999999999999996</v>
      </c>
      <c r="AR59" s="329">
        <v>-27.4</v>
      </c>
    </row>
    <row r="60" spans="1:44" x14ac:dyDescent="0.15">
      <c r="A60" s="259"/>
      <c r="AK60" s="330"/>
      <c r="AL60" s="331" t="s">
        <v>524</v>
      </c>
      <c r="AM60" s="332">
        <v>2427712</v>
      </c>
      <c r="AN60" s="333">
        <v>17806</v>
      </c>
      <c r="AO60" s="334">
        <v>-31.8</v>
      </c>
      <c r="AP60" s="335">
        <v>30360</v>
      </c>
      <c r="AQ60" s="336">
        <v>7</v>
      </c>
      <c r="AR60" s="337">
        <v>-38.799999999999997</v>
      </c>
    </row>
    <row r="61" spans="1:44" x14ac:dyDescent="0.15">
      <c r="A61" s="259"/>
      <c r="AK61" s="315" t="s">
        <v>529</v>
      </c>
      <c r="AL61" s="338"/>
      <c r="AM61" s="324">
        <v>7220989</v>
      </c>
      <c r="AN61" s="325">
        <v>52285</v>
      </c>
      <c r="AO61" s="326">
        <v>-4.4000000000000004</v>
      </c>
      <c r="AP61" s="327">
        <v>54585</v>
      </c>
      <c r="AQ61" s="339">
        <v>4.0999999999999996</v>
      </c>
      <c r="AR61" s="329">
        <v>-8.5</v>
      </c>
    </row>
    <row r="62" spans="1:44" x14ac:dyDescent="0.15">
      <c r="A62" s="259"/>
      <c r="AK62" s="330"/>
      <c r="AL62" s="331" t="s">
        <v>524</v>
      </c>
      <c r="AM62" s="332">
        <v>4732007</v>
      </c>
      <c r="AN62" s="333">
        <v>34270</v>
      </c>
      <c r="AO62" s="334">
        <v>3.9</v>
      </c>
      <c r="AP62" s="335">
        <v>30622</v>
      </c>
      <c r="AQ62" s="336">
        <v>3.5</v>
      </c>
      <c r="AR62" s="337">
        <v>0.4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Oxf4K0dqnFC5tfxo6fWfUYnTJzN1pZzq4XK9KKS9wAcGIV3UmmEXqNhYtKZL1EHZaanNoTNnRK/f/8qopCf+TA==" saltValue="FIsV0LSG58quePjYASt1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481</v>
      </c>
    </row>
    <row r="121" spans="125:125" ht="13.5" hidden="1" customHeight="1" x14ac:dyDescent="0.15">
      <c r="DU121" s="253"/>
    </row>
  </sheetData>
  <sheetProtection algorithmName="SHA-512" hashValue="o12Wb54qddAVtR1xDTDH8nthotWldCAONZ386PCSEaTo5N0gA6jly4ClHAYg8dSw3G1bWLvZK3dEMFd+E/UFEQ==" saltValue="TLLz0R/4zQnuTf+ne4Ub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481</v>
      </c>
    </row>
  </sheetData>
  <sheetProtection algorithmName="SHA-512" hashValue="72JWVtPJMMWHJ79d0VyhrklXHR2MU2KOuhyLR0gJ/N1TYdwvNdabzg/1XVL2hu6sj2oCpg3oih30bj39lhe8/w==" saltValue="lh50p82J4E7hvvkp1ZWU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15" zoomScaleNormal="11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52" t="s">
        <v>3</v>
      </c>
      <c r="D47" s="1152"/>
      <c r="E47" s="1153"/>
      <c r="F47" s="11">
        <v>19</v>
      </c>
      <c r="G47" s="12">
        <v>18.7</v>
      </c>
      <c r="H47" s="12">
        <v>21.87</v>
      </c>
      <c r="I47" s="12">
        <v>27.44</v>
      </c>
      <c r="J47" s="13">
        <v>27.93</v>
      </c>
    </row>
    <row r="48" spans="2:10" ht="57.75" customHeight="1" x14ac:dyDescent="0.15">
      <c r="B48" s="14"/>
      <c r="C48" s="1154" t="s">
        <v>4</v>
      </c>
      <c r="D48" s="1154"/>
      <c r="E48" s="1155"/>
      <c r="F48" s="15">
        <v>10.01</v>
      </c>
      <c r="G48" s="16">
        <v>8.49</v>
      </c>
      <c r="H48" s="16">
        <v>10.029999999999999</v>
      </c>
      <c r="I48" s="16">
        <v>10.72</v>
      </c>
      <c r="J48" s="17">
        <v>11.68</v>
      </c>
    </row>
    <row r="49" spans="2:10" ht="57.75" customHeight="1" thickBot="1" x14ac:dyDescent="0.2">
      <c r="B49" s="18"/>
      <c r="C49" s="1156" t="s">
        <v>5</v>
      </c>
      <c r="D49" s="1156"/>
      <c r="E49" s="1157"/>
      <c r="F49" s="19">
        <v>0.43</v>
      </c>
      <c r="G49" s="20" t="s">
        <v>536</v>
      </c>
      <c r="H49" s="20">
        <v>1.94</v>
      </c>
      <c r="I49" s="20">
        <v>0.45</v>
      </c>
      <c r="J49" s="21" t="s">
        <v>537</v>
      </c>
    </row>
    <row r="50" spans="2:10" x14ac:dyDescent="0.15"/>
  </sheetData>
  <sheetProtection algorithmName="SHA-512" hashValue="NyQf6ch2iro881w3A3oekYTdWb3L/vKHPhS0d8w8RpBBpsXfNOo1ZQMoN6GQvudVuhqmsdrVAHWJVYvCy0EseQ==" saltValue="suEGLIqE8UCKcYiH+WG+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山内　健一</cp:lastModifiedBy>
  <cp:lastPrinted>2025-09-17T02:05:12Z</cp:lastPrinted>
  <dcterms:created xsi:type="dcterms:W3CDTF">2025-02-19T02:52:18Z</dcterms:created>
  <dcterms:modified xsi:type="dcterms:W3CDTF">2025-09-17T02:05:24Z</dcterms:modified>
  <cp:category/>
</cp:coreProperties>
</file>