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J:\財政課\財政係\０７財政\公会計(R6決算）\02_通知・照会\250916【修正依頼：918（木）〆】令和４年度財政状況資料集について（2回目・地方公会計関係）\修正提出\"/>
    </mc:Choice>
  </mc:AlternateContent>
  <xr:revisionPtr revIDLastSave="0" documentId="13_ncr:1_{8967165A-C4B6-4358-8494-4937201DDD0A}"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U37" i="10"/>
  <c r="C37" i="10"/>
  <c r="BE36" i="10"/>
  <c r="BE35" i="10"/>
  <c r="BW34" i="10"/>
  <c r="BW35" i="10" s="1"/>
  <c r="BW36" i="10" s="1"/>
  <c r="BW37" i="10" s="1"/>
  <c r="BW38" i="10" s="1"/>
  <c r="BW39" i="10" s="1"/>
  <c r="BW40" i="10" s="1"/>
  <c r="BW41" i="10" s="1"/>
  <c r="BW42" i="10" s="1"/>
  <c r="BW43" i="10" s="1"/>
  <c r="C34" i="10"/>
  <c r="CO34" i="10" l="1"/>
  <c r="CO35" i="10" s="1"/>
  <c r="CO36" i="10" s="1"/>
  <c r="CO37" i="10" s="1"/>
  <c r="CO38" i="10" s="1"/>
  <c r="CO39" i="10" s="1"/>
  <c r="CO40" i="10" s="1"/>
  <c r="CO41" i="10" s="1"/>
  <c r="CO42" i="10" s="1"/>
  <c r="C35" i="10"/>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alcChain>
</file>

<file path=xl/sharedStrings.xml><?xml version="1.0" encoding="utf-8"?>
<sst xmlns="http://schemas.openxmlformats.org/spreadsheetml/2006/main" count="1133" uniqueCount="592">
  <si>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</si>
  <si>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</si>
  <si>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</si>
  <si>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</si>
  <si>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</si>
  <si>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</si>
  <si>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</si>
  <si>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</si>
  <si>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</si>
  <si>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</si>
  <si>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</si>
  <si>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</si>
  <si>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</si>
  <si>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</si>
  <si>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</si>
  <si>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</si>
  <si>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</si>
  <si>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</si>
  <si>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</si>
  <si>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</si>
  <si>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</si>
  <si>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</si>
  <si>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</si>
  <si>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</si>
  <si>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</si>
  <si>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</si>
  <si>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</si>
  <si>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</si>
  <si>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</si>
  <si>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</si>
  <si>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</si>
  <si>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</si>
  <si>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</si>
  <si>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</si>
  <si>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</si>
  <si>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</si>
  <si>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</si>
  <si>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</si>
  <si>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</si>
  <si>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</si>
  <si>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</si>
  <si>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</si>
  <si>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</si>
  <si>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</si>
  <si>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</si>
  <si>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</si>
  <si>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</si>
  <si>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</si>
  <si>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</si>
  <si>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</si>
  <si>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</si>
  <si>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</si>
  <si>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</si>
  <si>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</si>
  <si>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</si>
  <si>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</si>
  <si>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</si>
  <si>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</si>
  <si>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</si>
  <si>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</si>
  <si>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</si>
  <si>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</si>
  <si>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</si>
  <si>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</si>
  <si>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</si>
  <si>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</si>
  <si>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</si>
  <si>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</si>
  <si>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</si>
  <si>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</si>
  <si>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</si>
  <si>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</si>
  <si>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</si>
  <si>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</si>
  <si>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</si>
  <si>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</si>
  <si>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</si>
  <si>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</si>
  <si>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</si>
  <si>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</si>
  <si>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</si>
  <si>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</si>
  <si>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</si>
  <si>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</si>
  <si>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</si>
  <si>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</si>
  <si>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</si>
  <si>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</si>
  <si>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</si>
  <si>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</si>
  <si>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</si>
  <si>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</si>
  <si>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</si>
  <si>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</si>
  <si>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掛川市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</si>
  <si>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</si>
  <si>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</si>
  <si>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</si>
  <si>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</si>
  <si>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</si>
  <si>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</si>
  <si>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</si>
  <si>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</si>
  <si>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</si>
  <si>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</si>
  <si>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</si>
  <si>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</si>
  <si>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</si>
  <si>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</si>
  <si>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</si>
  <si>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</si>
  <si>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</si>
  <si>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</si>
  <si>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</si>
  <si>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</si>
  <si>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</si>
  <si>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</si>
  <si>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</si>
  <si>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</si>
  <si>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</si>
  <si>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</si>
  <si>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</si>
  <si>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</si>
  <si>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</si>
  <si>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</si>
  <si>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</si>
  <si>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</si>
  <si>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</si>
  <si>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</si>
  <si>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</si>
  <si>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</si>
  <si>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</si>
  <si>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</si>
  <si>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</si>
  <si>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</si>
  <si>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</si>
  <si>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</si>
  <si>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</si>
  <si>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</si>
  <si>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</si>
  <si>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</si>
  <si>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</si>
  <si>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</si>
  <si>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</si>
  <si>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</si>
  <si>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</si>
  <si>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</si>
  <si>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</si>
  <si>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</si>
  <si>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</si>
  <si>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</si>
  <si>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</si>
  <si>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</si>
  <si>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</si>
  <si>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</si>
  <si>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</si>
  <si>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</si>
  <si>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</si>
  <si>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</si>
  <si>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</si>
  <si>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</si>
  <si>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</si>
  <si>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</si>
  <si>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</si>
  <si>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</si>
  <si>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</si>
  <si>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</si>
  <si>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</si>
  <si>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</si>
  <si>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</si>
  <si>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</si>
  <si>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</si>
  <si>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</si>
  <si>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</si>
  <si>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</si>
  <si>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</si>
  <si>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</si>
  <si>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</si>
  <si>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</si>
  <si>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</si>
  <si>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</si>
  <si>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</si>
  <si>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</si>
  <si>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</si>
  <si>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</si>
  <si>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</si>
  <si>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</si>
  <si>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</si>
  <si>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</si>
  <si>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</si>
  <si>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</si>
  <si>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</si>
  <si>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</si>
  <si>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</si>
  <si>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</si>
  <si>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</si>
  <si>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</si>
  <si>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</si>
  <si>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</si>
  <si>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</si>
  <si>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</si>
  <si>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</si>
  <si>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</si>
  <si>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静岡県掛川市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</si>
  <si>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</si>
  <si>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</si>
  <si>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</si>
  <si>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</si>
  <si>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</si>
  <si>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</si>
  <si>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</si>
  <si>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</si>
  <si>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</si>
  <si>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</si>
  <si>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</si>
  <si>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</si>
  <si>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</si>
  <si>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</si>
  <si>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</si>
  <si>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</si>
  <si>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</si>
  <si>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</si>
  <si>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</si>
  <si>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</si>
  <si>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</si>
  <si>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</si>
  <si>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</si>
  <si>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</si>
  <si>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</si>
  <si>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</si>
  <si>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</si>
  <si>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</si>
  <si>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</si>
  <si>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</si>
  <si>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</si>
  <si>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</si>
  <si>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</si>
  <si>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</si>
  <si>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</si>
  <si>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</si>
  <si>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</si>
  <si>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</si>
  <si>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</si>
  <si>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</si>
  <si>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</si>
  <si>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</si>
  <si>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</si>
  <si>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</si>
  <si>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</si>
  <si>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</si>
  <si>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</si>
  <si>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</si>
  <si>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</si>
  <si>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</si>
  <si>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</si>
  <si>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</si>
  <si>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</si>
  <si>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</si>
  <si>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</si>
  <si>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</si>
  <si>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</si>
  <si>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</si>
  <si>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</si>
  <si>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</si>
  <si>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</si>
  <si>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</si>
  <si>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</si>
  <si>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</si>
  <si>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</si>
  <si>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</si>
  <si>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</si>
  <si>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</si>
  <si>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</si>
  <si>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</si>
  <si>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</si>
  <si>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</si>
  <si>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</si>
  <si>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</si>
  <si>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</si>
  <si>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</si>
  <si>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</si>
  <si>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</si>
  <si>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</si>
  <si>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</si>
  <si>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</si>
  <si>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</si>
  <si>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</si>
  <si>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</si>
  <si>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</si>
  <si>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</si>
  <si>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</si>
  <si>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</si>
  <si>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</si>
  <si>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</si>
  <si>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</si>
  <si>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</si>
  <si>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</si>
  <si>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</si>
  <si>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</si>
  <si>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</si>
  <si>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</si>
  <si>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</si>
  <si>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</si>
  <si>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</si>
  <si>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</si>
  <si>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</si>
  <si>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</si>
  <si>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</si>
  <si>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</si>
  <si>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</si>
  <si>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</si>
  <si>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</si>
  <si>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</si>
  <si>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</si>
  <si>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</si>
  <si>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</si>
  <si>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</si>
  <si>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</si>
  <si>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</si>
  <si>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</si>
  <si>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</si>
  <si>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</si>
  <si>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</si>
  <si>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</si>
  <si>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</si>
  <si>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</si>
  <si>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</si>
  <si>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</si>
  <si>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</si>
  <si>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</si>
  <si>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</si>
  <si>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</si>
  <si>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</si>
  <si>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</si>
  <si>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</si>
  <si>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</si>
  <si>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</si>
  <si>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</si>
  <si>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</si>
  <si>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</si>
  <si>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</si>
  <si>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</si>
  <si>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</si>
  <si>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</si>
  <si>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</si>
  <si>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</si>
  <si>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</si>
  <si>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</si>
  <si>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</si>
  <si>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</si>
  <si>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</si>
  <si>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</si>
  <si>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</si>
  <si>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</si>
  <si>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静岡県掛川市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</si>
  <si>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</si>
  <si>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</si>
  <si>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</si>
  <si>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</si>
  <si>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</si>
  <si>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</si>
  <si>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</si>
  <si>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</si>
  <si>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</si>
  <si>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</si>
  <si>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</si>
  <si>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</si>
  <si>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</si>
  <si>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</si>
  <si>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</si>
  <si>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</si>
  <si>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</si>
  <si>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</si>
  <si>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</si>
  <si>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</si>
  <si>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公共用地取得特別会計</t>
    <phoneticPr fontId="5"/>
  </si>
  <si>
    <t>掛川駅周辺施設管理特別会計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</si>
  <si>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</si>
  <si>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</si>
  <si>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</si>
  <si>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</si>
  <si>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</si>
  <si>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</si>
  <si>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</si>
  <si>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</si>
  <si>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</si>
  <si>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</si>
  <si>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</si>
  <si>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</si>
  <si>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</si>
  <si>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</si>
  <si>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</si>
  <si>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</si>
  <si>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</si>
  <si>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</si>
  <si>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簡易水道事業会計</t>
    <phoneticPr fontId="5"/>
  </si>
  <si>
    <t>公共下水道事業会計</t>
    <phoneticPr fontId="5"/>
  </si>
  <si>
    <t>農業集落排水事業会計</t>
    <phoneticPr fontId="5"/>
  </si>
  <si>
    <t>浄化槽市町村設置推進事業会計</t>
    <phoneticPr fontId="5"/>
  </si>
  <si>
    <t>大坂・土方工業用地整備事業特別会計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</si>
  <si>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</si>
  <si>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</si>
  <si>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</si>
  <si>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</si>
  <si>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</si>
  <si>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</si>
  <si>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</si>
  <si>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</si>
  <si>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</si>
  <si>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</si>
  <si>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</si>
  <si>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</si>
  <si>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</si>
  <si>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</si>
  <si>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</si>
  <si>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</si>
  <si>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</si>
  <si>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</si>
  <si>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</si>
  <si>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</si>
  <si>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</si>
  <si>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</si>
  <si>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</si>
  <si>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</si>
  <si>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</si>
  <si>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</si>
  <si>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</si>
  <si>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</si>
  <si>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</si>
  <si>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</si>
  <si>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</si>
  <si>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</si>
  <si>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</si>
  <si>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</si>
  <si>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</si>
  <si>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</si>
  <si>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</si>
  <si>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</si>
  <si>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</si>
  <si>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</si>
  <si>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</si>
  <si>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</si>
  <si>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</si>
  <si>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</si>
  <si>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</si>
  <si>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</si>
  <si>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</si>
  <si>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</si>
  <si>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</si>
  <si>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</si>
  <si>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</si>
  <si>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</si>
  <si>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</si>
  <si>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</si>
  <si>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</si>
  <si>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</si>
  <si>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</si>
  <si>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</si>
  <si>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</si>
  <si>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</si>
  <si>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</si>
  <si>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</si>
  <si>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</si>
  <si>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</si>
  <si>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</si>
  <si>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</si>
  <si>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</si>
  <si>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</si>
  <si>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</si>
  <si>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</si>
  <si>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</si>
  <si>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</si>
  <si>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</si>
  <si>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</si>
  <si>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</si>
  <si>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</si>
  <si>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</si>
  <si>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</si>
  <si>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</si>
  <si>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</si>
  <si>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</si>
  <si>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</si>
  <si>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</si>
  <si>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</si>
  <si>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</si>
  <si>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</si>
  <si>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</si>
  <si>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</si>
  <si>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</si>
  <si>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</si>
  <si>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</si>
  <si>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</si>
  <si>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</si>
  <si>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</si>
  <si>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</si>
  <si>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</si>
  <si>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</si>
  <si>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</si>
  <si>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</si>
  <si>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</si>
  <si>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</si>
  <si>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</si>
  <si>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</si>
  <si>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</si>
  <si>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</si>
  <si>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</si>
  <si>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</si>
  <si>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</si>
  <si>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</si>
  <si>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</si>
  <si>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</si>
  <si>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</si>
  <si>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</si>
  <si>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</si>
  <si>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</si>
  <si>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</si>
  <si>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</si>
  <si>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</si>
  <si>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</si>
  <si>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</si>
  <si>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</si>
  <si>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</si>
  <si>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</si>
  <si>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</si>
  <si>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</si>
  <si>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</si>
  <si>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</si>
  <si>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</si>
  <si>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</si>
  <si>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</si>
  <si>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</si>
  <si>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</si>
  <si>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</si>
  <si>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</si>
  <si>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</si>
  <si>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</si>
  <si>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0.35</t>
  </si>
  <si>
    <t>▲ 3.12</t>
  </si>
  <si>
    <t>▲ 0.86</t>
  </si>
  <si>
    <t>水道事業会計</t>
  </si>
  <si>
    <t>一般会計</t>
  </si>
  <si>
    <t>公共用地取得特別会計</t>
  </si>
  <si>
    <t>介護保険特別会計</t>
  </si>
  <si>
    <t>国民健康保険特別会計</t>
  </si>
  <si>
    <t>公共下水道事業会計</t>
  </si>
  <si>
    <t>簡易水道事業会計</t>
  </si>
  <si>
    <t>掛川駅周辺施設管理特別会計</t>
  </si>
  <si>
    <t>その他会計（赤字）</t>
  </si>
  <si>
    <t>その他会計（黒字）</t>
  </si>
  <si>
    <t>R01</t>
    <phoneticPr fontId="5"/>
  </si>
  <si>
    <t>R02</t>
    <phoneticPr fontId="5"/>
  </si>
  <si>
    <t>R03</t>
    <phoneticPr fontId="5"/>
  </si>
  <si>
    <t>R04</t>
    <phoneticPr fontId="5"/>
  </si>
  <si>
    <t>R05</t>
    <phoneticPr fontId="5"/>
  </si>
  <si>
    <t>大東マリーナ</t>
    <rPh sb="0" eb="2">
      <t>ダイトウ</t>
    </rPh>
    <phoneticPr fontId="2"/>
  </si>
  <si>
    <t>かけがわ報徳パワー</t>
    <rPh sb="4" eb="6">
      <t>ホウトク</t>
    </rPh>
    <phoneticPr fontId="2"/>
  </si>
  <si>
    <t>これっしかどころ</t>
  </si>
  <si>
    <t>掛川市土地開発公社</t>
    <rPh sb="0" eb="3">
      <t>カケガワシ</t>
    </rPh>
    <rPh sb="3" eb="5">
      <t>トチ</t>
    </rPh>
    <rPh sb="5" eb="7">
      <t>カイハツ</t>
    </rPh>
    <rPh sb="7" eb="9">
      <t>コウシャ</t>
    </rPh>
    <phoneticPr fontId="2"/>
  </si>
  <si>
    <t>かけがわ街づくり</t>
    <rPh sb="4" eb="5">
      <t>マチ</t>
    </rPh>
    <phoneticPr fontId="2"/>
  </si>
  <si>
    <t>中東遠タスクフォースセンター</t>
    <rPh sb="0" eb="2">
      <t>チュウトウ</t>
    </rPh>
    <rPh sb="2" eb="3">
      <t>エン</t>
    </rPh>
    <phoneticPr fontId="2"/>
  </si>
  <si>
    <t>小笠掛川勤労者福祉サービスセンター</t>
    <rPh sb="0" eb="2">
      <t>オガサ</t>
    </rPh>
    <rPh sb="2" eb="4">
      <t>カケガワ</t>
    </rPh>
    <rPh sb="4" eb="7">
      <t>キンロウシャ</t>
    </rPh>
    <rPh sb="7" eb="9">
      <t>フクシ</t>
    </rPh>
    <phoneticPr fontId="2"/>
  </si>
  <si>
    <t>森の都ならここ</t>
    <rPh sb="0" eb="1">
      <t>モリ</t>
    </rPh>
    <rPh sb="2" eb="3">
      <t>ミヤコ</t>
    </rPh>
    <phoneticPr fontId="2"/>
  </si>
  <si>
    <t>掛川市文化財団</t>
    <rPh sb="0" eb="3">
      <t>カケガワシ</t>
    </rPh>
    <rPh sb="3" eb="5">
      <t>ブンカ</t>
    </rPh>
    <rPh sb="5" eb="7">
      <t>ザイダン</t>
    </rPh>
    <phoneticPr fontId="2"/>
  </si>
  <si>
    <t>小笠老人ホーム施設組合</t>
    <rPh sb="0" eb="2">
      <t>オガサ</t>
    </rPh>
    <rPh sb="2" eb="4">
      <t>ロウジン</t>
    </rPh>
    <rPh sb="7" eb="9">
      <t>シセツ</t>
    </rPh>
    <rPh sb="9" eb="11">
      <t>クミアイ</t>
    </rPh>
    <phoneticPr fontId="2"/>
  </si>
  <si>
    <t>東遠広域施設組合</t>
    <rPh sb="0" eb="2">
      <t>トウエン</t>
    </rPh>
    <rPh sb="2" eb="4">
      <t>コウイキ</t>
    </rPh>
    <rPh sb="4" eb="6">
      <t>シセツ</t>
    </rPh>
    <rPh sb="6" eb="8">
      <t>クミアイ</t>
    </rPh>
    <phoneticPr fontId="2"/>
  </si>
  <si>
    <t>東遠学園組合</t>
    <rPh sb="0" eb="2">
      <t>トウエン</t>
    </rPh>
    <rPh sb="2" eb="4">
      <t>ガクエン</t>
    </rPh>
    <rPh sb="4" eb="6">
      <t>クミアイ</t>
    </rPh>
    <phoneticPr fontId="2"/>
  </si>
  <si>
    <t>東遠地区聖苑組合</t>
    <rPh sb="0" eb="2">
      <t>トウエン</t>
    </rPh>
    <rPh sb="2" eb="4">
      <t>チク</t>
    </rPh>
    <rPh sb="4" eb="6">
      <t>セイエン</t>
    </rPh>
    <rPh sb="6" eb="8">
      <t>クミアイ</t>
    </rPh>
    <phoneticPr fontId="2"/>
  </si>
  <si>
    <t>中東遠看護専門学校組合</t>
    <rPh sb="0" eb="2">
      <t>チュウトウ</t>
    </rPh>
    <rPh sb="2" eb="3">
      <t>エン</t>
    </rPh>
    <rPh sb="3" eb="5">
      <t>カンゴ</t>
    </rPh>
    <rPh sb="5" eb="7">
      <t>センモン</t>
    </rPh>
    <rPh sb="7" eb="9">
      <t>ガッコウ</t>
    </rPh>
    <rPh sb="9" eb="11">
      <t>クミアイ</t>
    </rPh>
    <phoneticPr fontId="2"/>
  </si>
  <si>
    <t>掛川市・菊川市衛生施設組合</t>
    <rPh sb="0" eb="3">
      <t>カケガワシ</t>
    </rPh>
    <rPh sb="4" eb="6">
      <t>キクガワ</t>
    </rPh>
    <rPh sb="6" eb="7">
      <t>シ</t>
    </rPh>
    <rPh sb="7" eb="9">
      <t>エイセイ</t>
    </rPh>
    <rPh sb="9" eb="11">
      <t>シセツ</t>
    </rPh>
    <rPh sb="11" eb="13">
      <t>クミアイ</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</si>
  <si>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</si>
  <si>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東遠工業用水道企業団</t>
    <rPh sb="0" eb="2">
      <t>トウエン</t>
    </rPh>
    <rPh sb="2" eb="5">
      <t>コウギョウヨウ</t>
    </rPh>
    <rPh sb="5" eb="7">
      <t>スイドウ</t>
    </rPh>
    <rPh sb="7" eb="9">
      <t>キギョウ</t>
    </rPh>
    <rPh sb="9" eb="10">
      <t>ダン</t>
    </rPh>
    <phoneticPr fontId="2"/>
  </si>
  <si>
    <t>掛川市・袋井市病院企業団</t>
    <rPh sb="0" eb="3">
      <t>カケガワシ</t>
    </rPh>
    <rPh sb="4" eb="7">
      <t>フクロイシ</t>
    </rPh>
    <rPh sb="7" eb="9">
      <t>ビョウイン</t>
    </rPh>
    <rPh sb="9" eb="11">
      <t>キギョウ</t>
    </rPh>
    <rPh sb="11" eb="12">
      <t>ダン</t>
    </rPh>
    <phoneticPr fontId="2"/>
  </si>
  <si>
    <t>静岡県大井川広域水道企業団</t>
    <rPh sb="0" eb="3">
      <t>シズオカケン</t>
    </rPh>
    <rPh sb="3" eb="6">
      <t>オオイガワ</t>
    </rPh>
    <rPh sb="6" eb="8">
      <t>コウイキ</t>
    </rPh>
    <rPh sb="8" eb="10">
      <t>スイドウ</t>
    </rPh>
    <rPh sb="10" eb="12">
      <t>キギョウ</t>
    </rPh>
    <rPh sb="12" eb="13">
      <t>ダン</t>
    </rPh>
    <phoneticPr fontId="2"/>
  </si>
  <si>
    <t>静岡県後期高齢者医療広域連合</t>
    <phoneticPr fontId="2"/>
  </si>
  <si>
    <t>静岡地方税滞納整理機構</t>
    <phoneticPr fontId="2"/>
  </si>
  <si>
    <t>-</t>
    <phoneticPr fontId="2"/>
  </si>
  <si>
    <t>財政健全化基金</t>
    <rPh sb="0" eb="2">
      <t>ザイセイ</t>
    </rPh>
    <rPh sb="2" eb="5">
      <t>ケンゼンカ</t>
    </rPh>
    <rPh sb="5" eb="7">
      <t>キキン</t>
    </rPh>
    <phoneticPr fontId="5"/>
  </si>
  <si>
    <t>ふるさと応援基金</t>
    <rPh sb="4" eb="6">
      <t>オウエン</t>
    </rPh>
    <rPh sb="6" eb="8">
      <t>キキン</t>
    </rPh>
    <phoneticPr fontId="2"/>
  </si>
  <si>
    <t>地域福祉基金</t>
    <rPh sb="0" eb="2">
      <t>チイキ</t>
    </rPh>
    <rPh sb="2" eb="4">
      <t>フクシ</t>
    </rPh>
    <rPh sb="4" eb="6">
      <t>キキン</t>
    </rPh>
    <phoneticPr fontId="2"/>
  </si>
  <si>
    <t>教育施設整備基金</t>
    <rPh sb="0" eb="2">
      <t>キョウイク</t>
    </rPh>
    <rPh sb="2" eb="4">
      <t>シセツ</t>
    </rPh>
    <rPh sb="4" eb="6">
      <t>セイビ</t>
    </rPh>
    <rPh sb="6" eb="8">
      <t>キキン</t>
    </rPh>
    <phoneticPr fontId="2"/>
  </si>
  <si>
    <t>風水害・地震・津波対策整備基金</t>
    <rPh sb="0" eb="3">
      <t>フウスイガイ</t>
    </rPh>
    <rPh sb="4" eb="6">
      <t>ジシン</t>
    </rPh>
    <rPh sb="7" eb="9">
      <t>ツナミ</t>
    </rPh>
    <rPh sb="9" eb="11">
      <t>タイサク</t>
    </rPh>
    <rPh sb="11" eb="13">
      <t>セイビ</t>
    </rPh>
    <rPh sb="13" eb="15">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</si>
  <si>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</si>
  <si>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</si>
  <si>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本市の将来負担比率は類似団体内平均値を上回っており、有形固定資産減価償却率は類似団体内平均値を下回っている。
比率の推移を見ると、将来負担比率は年々低下する一方、過去に積極的なインフラ整備を行った分の更新が滞っているため、有形固定資産減価償却率は上昇を続けている。このことから、新規地方債の発行を抑制できているが、その分、老朽化した施設の更新や長寿命化等を先送りしている状況であると考えられる。
今後は、公共施設等総合管理計画に基づき、既存施設の長寿命化を推進していくとともに施設の総量を減らすことで、数値の改善を図る。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</si>
  <si>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</si>
  <si>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</si>
  <si>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</si>
  <si>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</si>
  <si>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</si>
  <si>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</si>
  <si>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</si>
  <si>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将来負担比率については年々低下している一方、実質公債費比率については、前年度と比較して0.3ポイント上昇している。
しかし、どちらも類似団体平均値と比較して高い割合となっており、特に将来負担比率については、15.6ポイント上回っている。
これは、本市が新規地方債の発行抑制に努める等地方債残高を減少させているものの、地方債の元利金償還が始まったものや繰上げ償還等に伴い、実質公債費比率が増加したためである。引き続き、財政の健全性確保を図る。</t>
    <rPh sb="11" eb="13">
      <t>ネンネン</t>
    </rPh>
    <rPh sb="13" eb="15">
      <t>テイカ</t>
    </rPh>
    <rPh sb="19" eb="21">
      <t>イッポウ</t>
    </rPh>
    <rPh sb="22" eb="24">
      <t>ジッシツ</t>
    </rPh>
    <rPh sb="24" eb="26">
      <t>コウサイ</t>
    </rPh>
    <rPh sb="26" eb="27">
      <t>ヒ</t>
    </rPh>
    <rPh sb="27" eb="29">
      <t>ヒリツ</t>
    </rPh>
    <rPh sb="50" eb="52">
      <t>ジョウショウ</t>
    </rPh>
    <rPh sb="66" eb="68">
      <t>ルイジ</t>
    </rPh>
    <rPh sb="68" eb="70">
      <t>ダンタイ</t>
    </rPh>
    <rPh sb="70" eb="73">
      <t>ヘイキンチ</t>
    </rPh>
    <rPh sb="123" eb="124">
      <t>ホン</t>
    </rPh>
    <rPh sb="140" eb="141">
      <t>ナド</t>
    </rPh>
    <rPh sb="141" eb="144">
      <t>チホウサイ</t>
    </rPh>
    <rPh sb="144" eb="146">
      <t>ザンダカ</t>
    </rPh>
    <rPh sb="147" eb="149">
      <t>ゲンショウ</t>
    </rPh>
    <rPh sb="158" eb="161">
      <t>チホウサイ</t>
    </rPh>
    <rPh sb="162" eb="164">
      <t>ガンリ</t>
    </rPh>
    <rPh sb="165" eb="167">
      <t>ショウカン</t>
    </rPh>
    <rPh sb="168" eb="169">
      <t>ハジ</t>
    </rPh>
    <rPh sb="175" eb="177">
      <t>クリア</t>
    </rPh>
    <rPh sb="178" eb="180">
      <t>ショウカン</t>
    </rPh>
    <rPh sb="180" eb="181">
      <t>ナド</t>
    </rPh>
    <rPh sb="182" eb="183">
      <t>トモナ</t>
    </rPh>
    <rPh sb="185" eb="187">
      <t>ジッシツ</t>
    </rPh>
    <rPh sb="187" eb="189">
      <t>コウサイ</t>
    </rPh>
    <rPh sb="189" eb="190">
      <t>ヒ</t>
    </rPh>
    <rPh sb="190" eb="192">
      <t>ヒリツ</t>
    </rPh>
    <rPh sb="193" eb="195">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</si>
</sst>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E237CB5-2EB9-4DE8-B789-9982D0F1FDA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C965-4D27-98AA-8DF36802D2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57928</c:v>
                </c:pt>
                <c:pt idx="1">
                  <c:v>62885</c:v>
                </c:pt>
                <c:pt idx="2">
                  <c:v>52246</c:v>
                </c:pt>
                <c:pt idx="3">
                  <c:v>53998</c:v>
                </c:pt>
                <c:pt idx="4">
                  <c:v>39309</c:v>
                </c:pt>
              </c:numCache>
            </c:numRef>
          </c:val>
          <c:smooth val="0"/>
          <c:extLst>
            <c:ext xmlns:c16="http://schemas.microsoft.com/office/drawing/2014/chart" uri="{C3380CC4-5D6E-409C-BE32-E72D297353CC}">
              <c16:uniqueId val="{00000001-C965-4D27-98AA-8DF36802D2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5.34</c:v>
                </c:pt>
                <c:pt idx="1">
                  <c:v>5.8</c:v>
                </c:pt>
                <c:pt idx="2">
                  <c:v>7.88</c:v>
                </c:pt>
                <c:pt idx="3">
                  <c:v>7.08</c:v>
                </c:pt>
                <c:pt idx="4">
                  <c:v>6.81</c:v>
                </c:pt>
              </c:numCache>
            </c:numRef>
          </c:val>
          <c:extLst>
            <c:ext xmlns:c16="http://schemas.microsoft.com/office/drawing/2014/chart" uri="{C3380CC4-5D6E-409C-BE32-E72D297353CC}">
              <c16:uniqueId val="{00000000-F976-435B-AC53-5C72138FDE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13.88</c:v>
                </c:pt>
                <c:pt idx="1">
                  <c:v>10.06</c:v>
                </c:pt>
                <c:pt idx="2">
                  <c:v>12.52</c:v>
                </c:pt>
                <c:pt idx="3">
                  <c:v>12.86</c:v>
                </c:pt>
                <c:pt idx="4">
                  <c:v>13.96</c:v>
                </c:pt>
              </c:numCache>
            </c:numRef>
          </c:val>
          <c:extLst>
            <c:ext xmlns:c16="http://schemas.microsoft.com/office/drawing/2014/chart" uri="{C3380CC4-5D6E-409C-BE32-E72D297353CC}">
              <c16:uniqueId val="{00000001-F976-435B-AC53-5C72138FDE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-0.35</c:v>
                </c:pt>
                <c:pt idx="1">
                  <c:v>-3.12</c:v>
                </c:pt>
                <c:pt idx="2">
                  <c:v>4.97</c:v>
                </c:pt>
                <c:pt idx="3">
                  <c:v>-0.86</c:v>
                </c:pt>
                <c:pt idx="4">
                  <c:v>1.2</c:v>
                </c:pt>
              </c:numCache>
            </c:numRef>
          </c:val>
          <c:smooth val="0"/>
          <c:extLst>
            <c:ext xmlns:c16="http://schemas.microsoft.com/office/drawing/2014/chart" uri="{C3380CC4-5D6E-409C-BE32-E72D297353CC}">
              <c16:uniqueId val="{00000002-F976-435B-AC53-5C72138FDE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0.12</c:v>
                </c:pt>
                <c:pt idx="2">
                  <c:v>#N/A</c:v>
                </c:pt>
                <c:pt idx="3">
                  <c:v>0.01</c:v>
                </c:pt>
                <c:pt idx="4">
                  <c:v>#N/A</c:v>
                </c:pt>
                <c:pt idx="5">
                  <c:v>0.01</c:v>
                </c:pt>
                <c:pt idx="6">
                  <c:v>#N/A</c:v>
                </c:pt>
                <c:pt idx="7">
                  <c:v>3.4</c:v>
                </c:pt>
                <c:pt idx="8">
                  <c:v>#N/A</c:v>
                </c:pt>
                <c:pt idx="9">
                  <c:v>0.02</c:v>
                </c:pt>
              </c:numCache>
            </c:numRef>
          </c:val>
          <c:extLst>
            <c:ext xmlns:c16="http://schemas.microsoft.com/office/drawing/2014/chart" uri="{C3380CC4-5D6E-409C-BE32-E72D297353CC}">
              <c16:uniqueId val="{00000000-0B3D-45F6-B02D-D598198A5D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3D-45F6-B02D-D598198A5DF4}"/>
            </c:ext>
          </c:extLst>
        </c:ser>
        <c:ser>
          <c:idx val="2"/>
          <c:order val="2"/>
          <c:tx>
            <c:strRef>
              <c:f>データシート!$A$29</c:f>
              <c:strCache>
                <c:ptCount val="1"/>
                <c:pt idx="0">
                  <c:v>掛川駅周辺施設管理特別会計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0.03</c:v>
                </c:pt>
                <c:pt idx="8">
                  <c:v>#N/A</c:v>
                </c:pt>
                <c:pt idx="9">
                  <c:v>0.01</c:v>
                </c:pt>
              </c:numCache>
            </c:numRef>
          </c:val>
          <c:extLst>
            <c:ext xmlns:c16="http://schemas.microsoft.com/office/drawing/2014/chart" uri="{C3380CC4-5D6E-409C-BE32-E72D297353CC}">
              <c16:uniqueId val="{00000002-0B3D-45F6-B02D-D598198A5DF4}"/>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3-0B3D-45F6-B02D-D598198A5DF4}"/>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0.12</c:v>
                </c:pt>
                <c:pt idx="4">
                  <c:v>#N/A</c:v>
                </c:pt>
                <c:pt idx="5">
                  <c:v>0.06</c:v>
                </c:pt>
                <c:pt idx="6">
                  <c:v>#N/A</c:v>
                </c:pt>
                <c:pt idx="7">
                  <c:v>0.15</c:v>
                </c:pt>
                <c:pt idx="8">
                  <c:v>#N/A</c:v>
                </c:pt>
                <c:pt idx="9">
                  <c:v>0.18</c:v>
                </c:pt>
              </c:numCache>
            </c:numRef>
          </c:val>
          <c:extLst>
            <c:ext xmlns:c16="http://schemas.microsoft.com/office/drawing/2014/chart" uri="{C3380CC4-5D6E-409C-BE32-E72D297353CC}">
              <c16:uniqueId val="{00000004-0B3D-45F6-B02D-D598198A5DF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0.94</c:v>
                </c:pt>
                <c:pt idx="2">
                  <c:v>#N/A</c:v>
                </c:pt>
                <c:pt idx="3">
                  <c:v>0.97</c:v>
                </c:pt>
                <c:pt idx="4">
                  <c:v>#N/A</c:v>
                </c:pt>
                <c:pt idx="5">
                  <c:v>0.67</c:v>
                </c:pt>
                <c:pt idx="6">
                  <c:v>#N/A</c:v>
                </c:pt>
                <c:pt idx="7">
                  <c:v>0.56999999999999995</c:v>
                </c:pt>
                <c:pt idx="8">
                  <c:v>#N/A</c:v>
                </c:pt>
                <c:pt idx="9">
                  <c:v>0.62</c:v>
                </c:pt>
              </c:numCache>
            </c:numRef>
          </c:val>
          <c:extLst>
            <c:ext xmlns:c16="http://schemas.microsoft.com/office/drawing/2014/chart" uri="{C3380CC4-5D6E-409C-BE32-E72D297353CC}">
              <c16:uniqueId val="{00000005-0B3D-45F6-B02D-D598198A5DF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0.56999999999999995</c:v>
                </c:pt>
                <c:pt idx="2">
                  <c:v>#N/A</c:v>
                </c:pt>
                <c:pt idx="3">
                  <c:v>0.13</c:v>
                </c:pt>
                <c:pt idx="4">
                  <c:v>#N/A</c:v>
                </c:pt>
                <c:pt idx="5">
                  <c:v>0.99</c:v>
                </c:pt>
                <c:pt idx="6">
                  <c:v>#N/A</c:v>
                </c:pt>
                <c:pt idx="7">
                  <c:v>1.56</c:v>
                </c:pt>
                <c:pt idx="8">
                  <c:v>#N/A</c:v>
                </c:pt>
                <c:pt idx="9">
                  <c:v>1.36</c:v>
                </c:pt>
              </c:numCache>
            </c:numRef>
          </c:val>
          <c:extLst>
            <c:ext xmlns:c16="http://schemas.microsoft.com/office/drawing/2014/chart" uri="{C3380CC4-5D6E-409C-BE32-E72D297353CC}">
              <c16:uniqueId val="{00000006-0B3D-45F6-B02D-D598198A5DF4}"/>
            </c:ext>
          </c:extLst>
        </c:ser>
        <c:ser>
          <c:idx val="7"/>
          <c:order val="7"/>
          <c:tx>
            <c:strRef>
              <c:f>データシート!$A$34</c:f>
              <c:strCache>
                <c:ptCount val="1"/>
                <c:pt idx="0">
                  <c:v>公共用地取得特別会計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1.98</c:v>
                </c:pt>
                <c:pt idx="2">
                  <c:v>#N/A</c:v>
                </c:pt>
                <c:pt idx="3">
                  <c:v>1.96</c:v>
                </c:pt>
                <c:pt idx="4">
                  <c:v>#N/A</c:v>
                </c:pt>
                <c:pt idx="5">
                  <c:v>1.87</c:v>
                </c:pt>
                <c:pt idx="6">
                  <c:v>#N/A</c:v>
                </c:pt>
                <c:pt idx="7">
                  <c:v>1.91</c:v>
                </c:pt>
                <c:pt idx="8">
                  <c:v>#N/A</c:v>
                </c:pt>
                <c:pt idx="9">
                  <c:v>1.88</c:v>
                </c:pt>
              </c:numCache>
            </c:numRef>
          </c:val>
          <c:extLst>
            <c:ext xmlns:c16="http://schemas.microsoft.com/office/drawing/2014/chart" uri="{C3380CC4-5D6E-409C-BE32-E72D297353CC}">
              <c16:uniqueId val="{00000007-0B3D-45F6-B02D-D598198A5D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5.34</c:v>
                </c:pt>
                <c:pt idx="2">
                  <c:v>#N/A</c:v>
                </c:pt>
                <c:pt idx="3">
                  <c:v>5.79</c:v>
                </c:pt>
                <c:pt idx="4">
                  <c:v>#N/A</c:v>
                </c:pt>
                <c:pt idx="5">
                  <c:v>7.88</c:v>
                </c:pt>
                <c:pt idx="6">
                  <c:v>#N/A</c:v>
                </c:pt>
                <c:pt idx="7">
                  <c:v>7.04</c:v>
                </c:pt>
                <c:pt idx="8">
                  <c:v>#N/A</c:v>
                </c:pt>
                <c:pt idx="9">
                  <c:v>6.78</c:v>
                </c:pt>
              </c:numCache>
            </c:numRef>
          </c:val>
          <c:extLst>
            <c:ext xmlns:c16="http://schemas.microsoft.com/office/drawing/2014/chart" uri="{C3380CC4-5D6E-409C-BE32-E72D297353CC}">
              <c16:uniqueId val="{00000008-0B3D-45F6-B02D-D598198A5D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7.53</c:v>
                </c:pt>
                <c:pt idx="2">
                  <c:v>#N/A</c:v>
                </c:pt>
                <c:pt idx="3">
                  <c:v>8.36</c:v>
                </c:pt>
                <c:pt idx="4">
                  <c:v>#N/A</c:v>
                </c:pt>
                <c:pt idx="5">
                  <c:v>7.66</c:v>
                </c:pt>
                <c:pt idx="6">
                  <c:v>#N/A</c:v>
                </c:pt>
                <c:pt idx="7">
                  <c:v>7.98</c:v>
                </c:pt>
                <c:pt idx="8">
                  <c:v>#N/A</c:v>
                </c:pt>
                <c:pt idx="9">
                  <c:v>7.8</c:v>
                </c:pt>
              </c:numCache>
            </c:numRef>
          </c:val>
          <c:extLst>
            <c:ext xmlns:c16="http://schemas.microsoft.com/office/drawing/2014/chart" uri="{C3380CC4-5D6E-409C-BE32-E72D297353CC}">
              <c16:uniqueId val="{00000009-0B3D-45F6-B02D-D598198A5D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5908</c:v>
                </c:pt>
                <c:pt idx="5">
                  <c:v>5708</c:v>
                </c:pt>
                <c:pt idx="8">
                  <c:v>5362</c:v>
                </c:pt>
                <c:pt idx="11">
                  <c:v>5538</c:v>
                </c:pt>
                <c:pt idx="14">
                  <c:v>5636</c:v>
                </c:pt>
              </c:numCache>
            </c:numRef>
          </c:val>
          <c:extLst>
            <c:ext xmlns:c16="http://schemas.microsoft.com/office/drawing/2014/chart" uri="{C3380CC4-5D6E-409C-BE32-E72D297353CC}">
              <c16:uniqueId val="{00000000-D085-443E-881B-48DF72BDFB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85-443E-881B-48DF72BDFB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567</c:v>
                </c:pt>
                <c:pt idx="3">
                  <c:v>668</c:v>
                </c:pt>
                <c:pt idx="6">
                  <c:v>665</c:v>
                </c:pt>
                <c:pt idx="9">
                  <c:v>660</c:v>
                </c:pt>
                <c:pt idx="12">
                  <c:v>647</c:v>
                </c:pt>
              </c:numCache>
            </c:numRef>
          </c:val>
          <c:extLst>
            <c:ext xmlns:c16="http://schemas.microsoft.com/office/drawing/2014/chart" uri="{C3380CC4-5D6E-409C-BE32-E72D297353CC}">
              <c16:uniqueId val="{00000002-D085-443E-881B-48DF72BDFB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646</c:v>
                </c:pt>
                <c:pt idx="3">
                  <c:v>556</c:v>
                </c:pt>
                <c:pt idx="6">
                  <c:v>496</c:v>
                </c:pt>
                <c:pt idx="9">
                  <c:v>472</c:v>
                </c:pt>
                <c:pt idx="12">
                  <c:v>454</c:v>
                </c:pt>
              </c:numCache>
            </c:numRef>
          </c:val>
          <c:extLst>
            <c:ext xmlns:c16="http://schemas.microsoft.com/office/drawing/2014/chart" uri="{C3380CC4-5D6E-409C-BE32-E72D297353CC}">
              <c16:uniqueId val="{00000003-D085-443E-881B-48DF72BDFB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1173</c:v>
                </c:pt>
                <c:pt idx="3">
                  <c:v>1048</c:v>
                </c:pt>
                <c:pt idx="6">
                  <c:v>962</c:v>
                </c:pt>
                <c:pt idx="9">
                  <c:v>1026</c:v>
                </c:pt>
                <c:pt idx="12">
                  <c:v>1105</c:v>
                </c:pt>
              </c:numCache>
            </c:numRef>
          </c:val>
          <c:extLst>
            <c:ext xmlns:c16="http://schemas.microsoft.com/office/drawing/2014/chart" uri="{C3380CC4-5D6E-409C-BE32-E72D297353CC}">
              <c16:uniqueId val="{00000004-D085-443E-881B-48DF72BDFB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85-443E-881B-48DF72BDFB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85-443E-881B-48DF72BDFB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5388</c:v>
                </c:pt>
                <c:pt idx="3">
                  <c:v>5229</c:v>
                </c:pt>
                <c:pt idx="6">
                  <c:v>4980</c:v>
                </c:pt>
                <c:pt idx="9">
                  <c:v>5233</c:v>
                </c:pt>
                <c:pt idx="12">
                  <c:v>5446</c:v>
                </c:pt>
              </c:numCache>
            </c:numRef>
          </c:val>
          <c:extLst>
            <c:ext xmlns:c16="http://schemas.microsoft.com/office/drawing/2014/chart" uri="{C3380CC4-5D6E-409C-BE32-E72D297353CC}">
              <c16:uniqueId val="{00000007-D085-443E-881B-48DF72BDFB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1866</c:v>
                </c:pt>
                <c:pt idx="2">
                  <c:v>#N/A</c:v>
                </c:pt>
                <c:pt idx="3">
                  <c:v>#N/A</c:v>
                </c:pt>
                <c:pt idx="4">
                  <c:v>1793</c:v>
                </c:pt>
                <c:pt idx="5">
                  <c:v>#N/A</c:v>
                </c:pt>
                <c:pt idx="6">
                  <c:v>#N/A</c:v>
                </c:pt>
                <c:pt idx="7">
                  <c:v>1741</c:v>
                </c:pt>
                <c:pt idx="8">
                  <c:v>#N/A</c:v>
                </c:pt>
                <c:pt idx="9">
                  <c:v>#N/A</c:v>
                </c:pt>
                <c:pt idx="10">
                  <c:v>1853</c:v>
                </c:pt>
                <c:pt idx="11">
                  <c:v>#N/A</c:v>
                </c:pt>
                <c:pt idx="12">
                  <c:v>#N/A</c:v>
                </c:pt>
                <c:pt idx="13">
                  <c:v>2016</c:v>
                </c:pt>
                <c:pt idx="14">
                  <c:v>#N/A</c:v>
                </c:pt>
              </c:numCache>
            </c:numRef>
          </c:val>
          <c:smooth val="0"/>
          <c:extLst>
            <c:ext xmlns:c16="http://schemas.microsoft.com/office/drawing/2014/chart" uri="{C3380CC4-5D6E-409C-BE32-E72D297353CC}">
              <c16:uniqueId val="{00000008-D085-443E-881B-48DF72BDFB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45517</c:v>
                </c:pt>
                <c:pt idx="5">
                  <c:v>45242</c:v>
                </c:pt>
                <c:pt idx="8">
                  <c:v>45092</c:v>
                </c:pt>
                <c:pt idx="11">
                  <c:v>43646</c:v>
                </c:pt>
                <c:pt idx="14">
                  <c:v>41330</c:v>
                </c:pt>
              </c:numCache>
            </c:numRef>
          </c:val>
          <c:extLst>
            <c:ext xmlns:c16="http://schemas.microsoft.com/office/drawing/2014/chart" uri="{C3380CC4-5D6E-409C-BE32-E72D297353CC}">
              <c16:uniqueId val="{00000000-6440-4839-B3D9-0D47D66C19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13763</c:v>
                </c:pt>
                <c:pt idx="5">
                  <c:v>13435</c:v>
                </c:pt>
                <c:pt idx="8">
                  <c:v>12716</c:v>
                </c:pt>
                <c:pt idx="11">
                  <c:v>12251</c:v>
                </c:pt>
                <c:pt idx="14">
                  <c:v>14764</c:v>
                </c:pt>
              </c:numCache>
            </c:numRef>
          </c:val>
          <c:extLst>
            <c:ext xmlns:c16="http://schemas.microsoft.com/office/drawing/2014/chart" uri="{C3380CC4-5D6E-409C-BE32-E72D297353CC}">
              <c16:uniqueId val="{00000001-6440-4839-B3D9-0D47D66C19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7730</c:v>
                </c:pt>
                <c:pt idx="5">
                  <c:v>6818</c:v>
                </c:pt>
                <c:pt idx="8">
                  <c:v>8902</c:v>
                </c:pt>
                <c:pt idx="11">
                  <c:v>8886</c:v>
                </c:pt>
                <c:pt idx="14">
                  <c:v>9320</c:v>
                </c:pt>
              </c:numCache>
            </c:numRef>
          </c:val>
          <c:extLst>
            <c:ext xmlns:c16="http://schemas.microsoft.com/office/drawing/2014/chart" uri="{C3380CC4-5D6E-409C-BE32-E72D297353CC}">
              <c16:uniqueId val="{00000002-6440-4839-B3D9-0D47D66C19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40-4839-B3D9-0D47D66C19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40-4839-B3D9-0D47D66C19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40-4839-B3D9-0D47D66C19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6081</c:v>
                </c:pt>
                <c:pt idx="3">
                  <c:v>5908</c:v>
                </c:pt>
                <c:pt idx="6">
                  <c:v>5870</c:v>
                </c:pt>
                <c:pt idx="9">
                  <c:v>5877</c:v>
                </c:pt>
                <c:pt idx="12">
                  <c:v>5924</c:v>
                </c:pt>
              </c:numCache>
            </c:numRef>
          </c:val>
          <c:extLst>
            <c:ext xmlns:c16="http://schemas.microsoft.com/office/drawing/2014/chart" uri="{C3380CC4-5D6E-409C-BE32-E72D297353CC}">
              <c16:uniqueId val="{00000006-6440-4839-B3D9-0D47D66C19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5985</c:v>
                </c:pt>
                <c:pt idx="3">
                  <c:v>5537</c:v>
                </c:pt>
                <c:pt idx="6">
                  <c:v>5103</c:v>
                </c:pt>
                <c:pt idx="9">
                  <c:v>4740</c:v>
                </c:pt>
                <c:pt idx="12">
                  <c:v>4504</c:v>
                </c:pt>
              </c:numCache>
            </c:numRef>
          </c:val>
          <c:extLst>
            <c:ext xmlns:c16="http://schemas.microsoft.com/office/drawing/2014/chart" uri="{C3380CC4-5D6E-409C-BE32-E72D297353CC}">
              <c16:uniqueId val="{00000007-6440-4839-B3D9-0D47D66C19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16109</c:v>
                </c:pt>
                <c:pt idx="3">
                  <c:v>15011</c:v>
                </c:pt>
                <c:pt idx="6">
                  <c:v>13465</c:v>
                </c:pt>
                <c:pt idx="9">
                  <c:v>12167</c:v>
                </c:pt>
                <c:pt idx="12">
                  <c:v>15622</c:v>
                </c:pt>
              </c:numCache>
            </c:numRef>
          </c:val>
          <c:extLst>
            <c:ext xmlns:c16="http://schemas.microsoft.com/office/drawing/2014/chart" uri="{C3380CC4-5D6E-409C-BE32-E72D297353CC}">
              <c16:uniqueId val="{00000008-6440-4839-B3D9-0D47D66C19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4900</c:v>
                </c:pt>
                <c:pt idx="3">
                  <c:v>4307</c:v>
                </c:pt>
                <c:pt idx="6">
                  <c:v>3697</c:v>
                </c:pt>
                <c:pt idx="9">
                  <c:v>3091</c:v>
                </c:pt>
                <c:pt idx="12">
                  <c:v>2483</c:v>
                </c:pt>
              </c:numCache>
            </c:numRef>
          </c:val>
          <c:extLst>
            <c:ext xmlns:c16="http://schemas.microsoft.com/office/drawing/2014/chart" uri="{C3380CC4-5D6E-409C-BE32-E72D297353CC}">
              <c16:uniqueId val="{00000009-6440-4839-B3D9-0D47D66C19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44960</c:v>
                </c:pt>
                <c:pt idx="3">
                  <c:v>44755</c:v>
                </c:pt>
                <c:pt idx="6">
                  <c:v>45387</c:v>
                </c:pt>
                <c:pt idx="9">
                  <c:v>43669</c:v>
                </c:pt>
                <c:pt idx="12">
                  <c:v>40605</c:v>
                </c:pt>
              </c:numCache>
            </c:numRef>
          </c:val>
          <c:extLst>
            <c:ext xmlns:c16="http://schemas.microsoft.com/office/drawing/2014/chart" uri="{C3380CC4-5D6E-409C-BE32-E72D297353CC}">
              <c16:uniqueId val="{0000000A-6440-4839-B3D9-0D47D66C19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11025</c:v>
                </c:pt>
                <c:pt idx="2">
                  <c:v>#N/A</c:v>
                </c:pt>
                <c:pt idx="3">
                  <c:v>#N/A</c:v>
                </c:pt>
                <c:pt idx="4">
                  <c:v>10023</c:v>
                </c:pt>
                <c:pt idx="5">
                  <c:v>#N/A</c:v>
                </c:pt>
                <c:pt idx="6">
                  <c:v>#N/A</c:v>
                </c:pt>
                <c:pt idx="7">
                  <c:v>6812</c:v>
                </c:pt>
                <c:pt idx="8">
                  <c:v>#N/A</c:v>
                </c:pt>
                <c:pt idx="9">
                  <c:v>#N/A</c:v>
                </c:pt>
                <c:pt idx="10">
                  <c:v>4761</c:v>
                </c:pt>
                <c:pt idx="11">
                  <c:v>#N/A</c:v>
                </c:pt>
                <c:pt idx="12">
                  <c:v>#N/A</c:v>
                </c:pt>
                <c:pt idx="13">
                  <c:v>3724</c:v>
                </c:pt>
                <c:pt idx="14">
                  <c:v>#N/A</c:v>
                </c:pt>
              </c:numCache>
            </c:numRef>
          </c:val>
          <c:smooth val="0"/>
          <c:extLst>
            <c:ext xmlns:c16="http://schemas.microsoft.com/office/drawing/2014/chart" uri="{C3380CC4-5D6E-409C-BE32-E72D297353CC}">
              <c16:uniqueId val="{0000000B-6440-4839-B3D9-0D47D66C19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3511</c:v>
                </c:pt>
                <c:pt idx="1">
                  <c:v>3539</c:v>
                </c:pt>
                <c:pt idx="2">
                  <c:v>3914</c:v>
                </c:pt>
              </c:numCache>
            </c:numRef>
          </c:val>
          <c:extLst>
            <c:ext xmlns:c16="http://schemas.microsoft.com/office/drawing/2014/chart" uri="{C3380CC4-5D6E-409C-BE32-E72D297353CC}">
              <c16:uniqueId val="{00000000-CD90-4F1E-84FC-B821A5D88C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D90-4F1E-84FC-B821A5D88C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3740</c:v>
                </c:pt>
                <c:pt idx="1">
                  <c:v>3780</c:v>
                </c:pt>
                <c:pt idx="2">
                  <c:v>3934</c:v>
                </c:pt>
              </c:numCache>
            </c:numRef>
          </c:val>
          <c:extLst>
            <c:ext xmlns:c16="http://schemas.microsoft.com/office/drawing/2014/chart" uri="{C3380CC4-5D6E-409C-BE32-E72D297353CC}">
              <c16:uniqueId val="{00000002-CD90-4F1E-84FC-B821A5D88C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{4C40F9BF-31B8-4BDF-90BD-315309180193}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65B-4B37-9FFA-7976A5B0E1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{7DB879D0-C699-439A-B907-BD65A2D1BBF6}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5B-4B37-9FFA-7976A5B0E1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{1A79CD8F-73D6-4B77-8280-798CCB6CFC9F}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5B-4B37-9FFA-7976A5B0E1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{AE530FC5-DD5E-41FE-B70B-4CCC5E1EF346}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5B-4B37-9FFA-7976A5B0E1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{5B64B430-66FE-4231-B661-FBC52C10147E}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5B-4B37-9FFA-7976A5B0E19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{6C8400B4-7406-47A8-8F93-F84E9A1C4A7E}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65B-4B37-9FFA-7976A5B0E19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{252A039B-E079-455E-91AC-12F7D1FDC893}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65B-4B37-9FFA-7976A5B0E19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{DC0837FE-C431-4D5A-B4CE-79223FBE4849}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65B-4B37-9FFA-7976A5B0E19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{118C277B-775B-4257-B099-689CAA568B39}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65B-4B37-9FFA-7976A5B0E1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60.2</c:v>
                </c:pt>
                <c:pt idx="16">
                  <c:v>61.4</c:v>
                </c:pt>
                <c:pt idx="24">
                  <c:v>62.5</c:v>
                </c:pt>
                <c:pt idx="32">
                  <c:v>63.8</c:v>
                </c:pt>
              </c:numCache>
            </c:numRef>
          </c:xVal>
          <c:yVal>
            <c:numRef>
              <c:f>公会計指標分析・財政指標組合せ分析表!$BP$51:$DC$51</c:f>
              <c:numCache>
                <c:formatCode>#,##0.0;"▲ "#,##0.0</c:formatCode>
                <c:ptCount val="40"/>
                <c:pt idx="0">
                  <c:v>49</c:v>
                </c:pt>
                <c:pt idx="8">
                  <c:v>43.6</c:v>
                </c:pt>
                <c:pt idx="16">
                  <c:v>28.4</c:v>
                </c:pt>
                <c:pt idx="24">
                  <c:v>20.399999999999999</c:v>
                </c:pt>
                <c:pt idx="32">
                  <c:v>15.6</c:v>
                </c:pt>
              </c:numCache>
            </c:numRef>
          </c:yVal>
          <c:smooth val="0"/>
          <c:extLst>
            <c:ext xmlns:c16="http://schemas.microsoft.com/office/drawing/2014/chart" uri="{C3380CC4-5D6E-409C-BE32-E72D297353CC}">
              <c16:uniqueId val="{00000009-965B-4B37-9FFA-7976A5B0E1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{F3770D06-C76F-4BEB-8FBC-6E35931CA83A}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65B-4B37-9FFA-7976A5B0E1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{ECFDEB56-2217-48E4-A14C-EF3A0151C152}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5B-4B37-9FFA-7976A5B0E1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{A2C87A4E-CFA1-43F8-9CD6-599B9057FC70}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5B-4B37-9FFA-7976A5B0E1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{F0AAE8D6-5AE6-4071-B653-432788DB396D}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5B-4B37-9FFA-7976A5B0E1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{0DF006FC-2830-457F-A49A-6C524E99FCAA}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5B-4B37-9FFA-7976A5B0E19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{2C5076A3-30A7-4ADC-9366-96F6D498F5FB}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65B-4B37-9FFA-7976A5B0E19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{EDCBD48B-CCAB-476E-9806-1E5F302FF09B}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65B-4B37-9FFA-7976A5B0E19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{C1EB0D50-F834-4B99-B6C3-4CCAF8C9C3C2}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65B-4B37-9FFA-7976A5B0E19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{2CA8CF1F-BD1F-4C74-AEE8-266E3AF82EDD}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65B-4B37-9FFA-7976A5B0E1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965B-4B37-9FFA-7976A5B0E19B}"/>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{D717BA46-C3B3-485A-BF14-12E56F4D5EFB}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04C-4BFB-BC7D-79BED68F50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{089FB3A9-E896-4A22-B772-4B3B14ADD274}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4C-4BFB-BC7D-79BED68F50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{2F286460-EB96-40BE-B453-FA02E42B4ED6}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4C-4BFB-BC7D-79BED68F50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{8E93270A-9046-47B0-BFF4-189D7B73A71F}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4C-4BFB-BC7D-79BED68F50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{1D44ED9E-5ED9-4D69-AEBB-77E0C53AC12D}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4C-4BFB-BC7D-79BED68F509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{104D0596-6754-4B03-A0FC-BDA3A384FB7F}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04C-4BFB-BC7D-79BED68F509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{E9592768-9328-43B4-A528-93EC8A121450}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04C-4BFB-BC7D-79BED68F509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{A17F17BD-01C4-4334-8B72-42DF1C6C6416}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04C-4BFB-BC7D-79BED68F509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{4A6F12D0-467E-4664-A799-F677F78677B0}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04C-4BFB-BC7D-79BED68F50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c:v>
                </c:pt>
                <c:pt idx="16">
                  <c:v>7.7</c:v>
                </c:pt>
                <c:pt idx="24">
                  <c:v>7.6</c:v>
                </c:pt>
                <c:pt idx="32">
                  <c:v>7.9</c:v>
                </c:pt>
              </c:numCache>
            </c:numRef>
          </c:xVal>
          <c:yVal>
            <c:numRef>
              <c:f>公会計指標分析・財政指標組合せ分析表!$BP$73:$DC$73</c:f>
              <c:numCache>
                <c:formatCode>#,##0.0;"▲ "#,##0.0</c:formatCode>
                <c:ptCount val="40"/>
                <c:pt idx="0">
                  <c:v>49</c:v>
                </c:pt>
                <c:pt idx="8">
                  <c:v>43.6</c:v>
                </c:pt>
                <c:pt idx="16">
                  <c:v>28.4</c:v>
                </c:pt>
                <c:pt idx="24">
                  <c:v>20.399999999999999</c:v>
                </c:pt>
                <c:pt idx="32">
                  <c:v>15.6</c:v>
                </c:pt>
              </c:numCache>
            </c:numRef>
          </c:yVal>
          <c:smooth val="0"/>
          <c:extLst>
            <c:ext xmlns:c16="http://schemas.microsoft.com/office/drawing/2014/chart" uri="{C3380CC4-5D6E-409C-BE32-E72D297353CC}">
              <c16:uniqueId val="{00000009-104C-4BFB-BC7D-79BED68F50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48799272830392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{31ECA272-B53F-4A67-B60C-2C8B0376830C}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04C-4BFB-BC7D-79BED68F50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{264904E3-CC08-48BD-8577-6681E44B25F2}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4C-4BFB-BC7D-79BED68F50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{FEA200B2-CD77-49E8-8495-234386223838}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4C-4BFB-BC7D-79BED68F50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{F23F43B7-05A9-4944-86A4-E3D35DCAFB2F}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4C-4BFB-BC7D-79BED68F50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{2E52843D-C61E-4176-8FE6-DD2740CFC06E}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4C-4BFB-BC7D-79BED68F5091}"/>
                </c:ext>
              </c:extLst>
            </c:dLbl>
            <c:dLbl>
              <c:idx val="8"/>
              <c:layout>
                <c:manualLayout>
                  <c:x val="0"/>
                  <c:y val="3.10884528946021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{9C41B388-6693-4BF7-9D64-F90FA7BFCAFD}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04C-4BFB-BC7D-79BED68F5091}"/>
                </c:ext>
              </c:extLst>
            </c:dLbl>
            <c:dLbl>
              <c:idx val="16"/>
              <c:layout>
                <c:manualLayout>
                  <c:x val="0"/>
                  <c:y val="1.077757007809397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{3BE2FF4F-0027-42DD-A569-B81A2253EA7A}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04C-4BFB-BC7D-79BED68F5091}"/>
                </c:ext>
              </c:extLst>
            </c:dLbl>
            <c:dLbl>
              <c:idx val="24"/>
              <c:layout>
                <c:manualLayout>
                  <c:x val="0"/>
                  <c:y val="-4.909713426951169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{7AC02BC8-553E-483F-9CA1-12F03DCDBE1F}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04C-4BFB-BC7D-79BED68F5091}"/>
                </c:ext>
              </c:extLst>
            </c:dLbl>
            <c:dLbl>
              <c:idx val="32"/>
              <c:layout>
                <c:manualLayout>
                  <c:x val="0"/>
                  <c:y val="-1.125568272499553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{6365F0F4-A1BE-4557-A48E-E2D9E52EA75C}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04C-4BFB-BC7D-79BED68F50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104C-4BFB-BC7D-79BED68F5091}"/>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令和５年度は、前年度と比較して普通会計の元利償還金や、公営企業債の元利償還金に対する繰入金が増加したため、実質公債費比率の分子の数値は前年度比</a:t>
          </a:r>
          <a:r>
            <a:rPr kumimoji="1" lang="en-US" altLang="ja-JP" sz="1400">
              <a:latin typeface="ＭＳ ゴシック" pitchFamily="49" charset="-128"/>
              <a:ea typeface="ＭＳ ゴシック" pitchFamily="49" charset="-128"/>
            </a:rPr>
            <a:t>163</a:t>
          </a:r>
          <a:r>
            <a:rPr kumimoji="1" lang="ja-JP" altLang="en-US" sz="1400">
              <a:latin typeface="ＭＳ ゴシック" pitchFamily="49" charset="-128"/>
              <a:ea typeface="ＭＳ ゴシック" pitchFamily="49" charset="-128"/>
            </a:rPr>
            <a:t>百万円増加した。普通会計の元利償還金については、旧合併特例債（令和２年度借入）の元金償還開始の影響等を受け</a:t>
          </a:r>
          <a:r>
            <a:rPr kumimoji="1" lang="en-US" altLang="ja-JP" sz="1400">
              <a:latin typeface="ＭＳ ゴシック" pitchFamily="49" charset="-128"/>
              <a:ea typeface="ＭＳ ゴシック" pitchFamily="49" charset="-128"/>
            </a:rPr>
            <a:t>213</a:t>
          </a:r>
          <a:r>
            <a:rPr kumimoji="1" lang="ja-JP" altLang="en-US" sz="1400">
              <a:latin typeface="ＭＳ ゴシック" pitchFamily="49" charset="-128"/>
              <a:ea typeface="ＭＳ ゴシック" pitchFamily="49" charset="-128"/>
            </a:rPr>
            <a:t>百万円の増、公営企業債は、公共下水道事業の準元利償還金算入額の増などにより</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今後は、新規発行地方債の抑制に努めるなど、プライマリーバランスの黒字幅を大きくし、実質公債費比率の分子の数値改善を図っていく。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減債基金についてはこれまで積立を行っていない。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令和５年度は、一般会計等に係る地方債現在高の減少に加え、幼保園建設等に係る償還が進んだことに伴う債務負担行為に基づく支出予定額も減少したことで、将来負担額は全体で</a:t>
          </a:r>
          <a:r>
            <a:rPr kumimoji="1" lang="en-US" altLang="ja-JP" sz="1400">
              <a:latin typeface="ＭＳ ゴシック" pitchFamily="49" charset="-128"/>
              <a:ea typeface="ＭＳ ゴシック" pitchFamily="49" charset="-128"/>
            </a:rPr>
            <a:t>406</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一方、充当可能財源等については、新規地方債借入抑制等に伴い基準財政需要額算入見込額が減少したものの、各種基金の積立による充当可能基金の増や都市計画税の充当可能特定歳入の増により、全体として</a:t>
          </a:r>
          <a:r>
            <a:rPr kumimoji="1" lang="en-US" altLang="ja-JP" sz="1400">
              <a:latin typeface="ＭＳ ゴシック" pitchFamily="49" charset="-128"/>
              <a:ea typeface="ＭＳ ゴシック" pitchFamily="49" charset="-128"/>
            </a:rPr>
            <a:t>631</a:t>
          </a:r>
          <a:r>
            <a:rPr kumimoji="1" lang="ja-JP" altLang="en-US" sz="1400">
              <a:latin typeface="ＭＳ ゴシック" pitchFamily="49" charset="-128"/>
              <a:ea typeface="ＭＳ ゴシック" pitchFamily="49" charset="-128"/>
            </a:rPr>
            <a:t>百万円の増となった。結果、将来負担額の減少及び充当可能財源等の増加により、将来負担比率の分子としては</a:t>
          </a:r>
          <a:r>
            <a:rPr kumimoji="1" lang="en-US" altLang="ja-JP" sz="1400">
              <a:latin typeface="ＭＳ ゴシック" pitchFamily="49" charset="-128"/>
              <a:ea typeface="ＭＳ ゴシック" pitchFamily="49" charset="-128"/>
            </a:rPr>
            <a:t>1,037</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今後も、新規発行地方債の抑制に努め将来負担額の減少を図るとともに、計画的に基金への積立を行い充当可能財源を確保することで、将来負担比率の分子の数値改善を図っていく。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静岡県掛川市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百万円の増となった。これは、財政調整基金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百万円、財政健全化基金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百万円の積立が行われ、その他の基金においても、一部を除いて積立てを上回る取崩しがなかったことによるものである。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財政調整基金については、企業誘致等の市税収入増収施策を展開し自主財源の確保に努めることで、市税収入の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％を目処に基金残高を確保したい。また、その他特定目的基金についても、将来を見据えた積立を行うことで、今後起こり得る突発的な財政支出や急激な税収の減などに備えたい。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主なものは、掛川市を応援するために寄せられた寄附金を活用し、寄附者の思いを実現するための事業に要する経費に充てるために設置した「ふるさと応援基金」や、風水害・地震・津波対策の整備に要する経費に充てるために設置した「地震・津波対策整備基金」、幼稚園・小学校・中学校等の教育施設の整備に要する経費に充てるために設置した「教育施設整備基金」等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令和５年度のその他特定目的基金残高は、前年度と比較して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れは、「潮騒の杜事業」などの防災施策実施のために「風水害・地震・津波対策基金」を取り崩したことなどの減額要因に対し、それを上回る令和６・７年度の臨時財政対策債償還金の一部に充てるため交付された普通交付税分の「財政健全化基金」への積立が主な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教育施設整備基金」については、小学校及び中学校の再編による需要に対応するため、計画的に取り崩していく予定である。また、「公共施設整備基金」についても、公共施設マネジメントを推進していくなかで発生する再配置に伴う需要等に対応するため、計画的に積立を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令和５年度の財政調整基金残高は、前年度と比較して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れは、認定こども園の建設費補助終了等による歳出の減に加え、大坂・土方工業用地整備事業特別会計繰入金の増や普通交付税の追加交付等により、基金を積み増しでき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今後も企業誘致等の市税収入増収施策を展開し、自主財源の確保に努める。また、今後起こり得る突発的な財政支出や急激な税収の減など不測の事態に対応するため、引き続き、市税収入の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％を目処に基金残高の確保に努めていく。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減債基金については、これまで積立を行っていない。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現時点で積立を行う予定はない。</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335825E-9732-400C-8C01-707A9C0662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E2B8280-C26F-419B-BEB4-031CB8877E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07A5160-171B-4B7B-9104-BE3D2BA0FC4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22828AE-A5AC-400F-8DF5-DF67B628C05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F8DEACA-F3B7-4372-B9AE-9C598D5DE1D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FC5457E-A78B-4EBB-95D6-9A0B071B7E8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6DDE487-5187-4744-A1FC-FDA5A4C39D8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F9ECC69-E9A3-43D4-A2BF-506A0B2E861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8542033-88A7-4DE2-A932-D8B1F848A76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6EE1B52-3BA4-42E9-961F-08860F2CBFF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CB14456-C03C-4BA4-9230-02C8A7A65EA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858B042-2869-4492-AD92-BD57F2C8F3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115,419
110,404
265.69
51,781,934
49,765,530
1,907,599
28,028,541
40,605,103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9F8991C-2071-4338-9FDC-6F55240868A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471F2C9-EA1D-460F-BD5C-2E7E8EDF492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3C0F760-1126-4B94-94B7-E9B8E12105A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A2FD63C-9C59-42A9-A325-24E0E086808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0AA7F81-FB27-4336-94B9-EB1259AC58C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38D69B5-98C8-4E81-846E-A70B0A722C1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8CAB8B0-A86D-4D6D-A93B-E4DF700D5E9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3863D22-D002-41BC-AE3D-9F2A421B5A5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F40FCD0-3AB1-4D24-8C36-06A48F07BDD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8414C1C-30C6-4729-AB6F-761EAEBB0EF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09A0135-2B31-44BF-A102-E33B7C113A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53F3A4D-A21D-4262-B924-80E7CA64B08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155D668-0B89-4C4B-A6F0-92FFD0F2932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BE6702F-BCE0-4A85-B78E-C3FB254D230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3AF6217-D494-40EE-8053-6E822088A53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AB41888-323A-44D9-9295-C64A2110346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7CC0B06-5BBF-4493-A1B8-C8D4E190C3B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0030EE1-DA44-4278-9A74-DB5AE883090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AF0C2C0-FF1F-4958-A475-E4D1D0F3E87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3F53E1F-9AE7-422F-AD7F-FAD5DE2BACA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518AA87-8326-4BC6-ADD1-847DCC8DEF7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BE9E422-56B4-47A3-A313-69F61FDACEC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C52C145-8F1A-4057-A1AF-E4591958744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8F5A0C4-B25E-4793-B68B-14B1C956997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E8D3A64-15F9-4D05-9299-8FE24BD8B09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9AC21C3-B193-43B4-B3C6-DE12177BAE9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999A2AA-9DEE-47B3-9039-A2243B484A3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A429590-8EFA-42D2-8B92-7C7E71DF945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C82DE53-339A-4923-B67C-A15097881CE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A7AE8E4-9163-4E46-9053-C22C94BCEEE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D722D47-BF36-4724-A82E-4495C28D316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CD6BABE-839C-46F1-ADAE-8C942777F75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995EFD2-915E-4319-BEDD-C62338BEA74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239AB82-FC28-4880-A955-D469DD463F3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26BDAEE-2482-4129-A4A6-37913424CAB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本市の令和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年度の有形固定資産減価償却率は</a:t>
          </a:r>
          <a:r>
            <a:rPr kumimoji="1" lang="en-US" altLang="ja-JP" sz="1000">
              <a:solidFill>
                <a:schemeClr val="dk1"/>
              </a:solidFill>
              <a:effectLst/>
              <a:latin typeface="+mn-lt"/>
              <a:ea typeface="+mn-ea"/>
              <a:cs typeface="+mn-cs"/>
            </a:rPr>
            <a:t>63.8%</a:t>
          </a:r>
          <a:r>
            <a:rPr kumimoji="1" lang="ja-JP" altLang="ja-JP" sz="1000">
              <a:solidFill>
                <a:schemeClr val="dk1"/>
              </a:solidFill>
              <a:effectLst/>
              <a:latin typeface="+mn-lt"/>
              <a:ea typeface="+mn-ea"/>
              <a:cs typeface="+mn-cs"/>
            </a:rPr>
            <a:t>であり、類似団体平均値よりも</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ポイント低い値となって</a:t>
          </a:r>
          <a:r>
            <a:rPr kumimoji="1" lang="ja-JP" altLang="en-US" sz="1000">
              <a:solidFill>
                <a:schemeClr val="dk1"/>
              </a:solidFill>
              <a:effectLst/>
              <a:latin typeface="+mn-lt"/>
              <a:ea typeface="+mn-ea"/>
              <a:cs typeface="+mn-cs"/>
            </a:rPr>
            <a:t>いて、前年度と比較して上昇している</a:t>
          </a:r>
          <a:r>
            <a:rPr kumimoji="1" lang="ja-JP" altLang="ja-JP" sz="1000">
              <a:solidFill>
                <a:schemeClr val="dk1"/>
              </a:solidFill>
              <a:effectLst/>
              <a:latin typeface="+mn-lt"/>
              <a:ea typeface="+mn-ea"/>
              <a:cs typeface="+mn-cs"/>
            </a:rPr>
            <a:t>。各小中学校、総合体育館、市役所庁舎など、公共施設の老朽化に伴い今後も上昇していくと考えられる。公共施設マネジメントを確実に実行し、施設の再配置による総量の見直し、長寿命化、運営手法の見直し、改修資金の確保などの取組に努め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B47D117-5F6F-453D-9D6D-99D34A72A5D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48E3CBC-DB9A-4A31-A16A-FAD551B3635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FEDE70B-0475-44C6-811D-D17DA61F956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9A62721-B6C5-4A1F-BEE2-6B2ECCD6D27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C6A67D49-2C6A-417C-B94A-3B1356380D0C}"/>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A2F0B3CA-2D2A-42D6-8AE5-046E9513D4B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135632C5-1976-4441-AF18-87275CD6684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7E8674ED-BED3-49DE-BF8B-4F977362E76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D03A4501-3024-49E4-A9AD-061690E8B9A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DC297AE3-10CA-4829-979D-18694E6FBAD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94C3AA6-5C80-42D4-B5BD-CF9D4D36781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07CF708-1C41-4451-9ACF-7AB847C8420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85B1307E-EAED-42A0-AC2D-3207273C7FA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8419F012-0385-44A7-8A8C-BFADE424FB2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FAA693C6-8B4A-4535-8C21-0AF52A0B9570}"/>
            </a:ext>
          </a:extLst>
        </xdr:cNvPr>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48AD21A9-805C-4B1C-BCAF-84ABF153514C}"/>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B330F59D-0A8C-4BBD-B1F4-301543548EB3}"/>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a:extLst>
            <a:ext uri="{FF2B5EF4-FFF2-40B4-BE49-F238E27FC236}">
              <a16:creationId xmlns:a16="http://schemas.microsoft.com/office/drawing/2014/main" id="{5851787A-42AD-4B01-9724-45E6F4CDB6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7D1B9461-3733-49F0-ABBC-3EDAE6D7CC3F}"/>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68" name="有形固定資産減価償却率平均値テキスト">
          <a:extLst>
            <a:ext uri="{FF2B5EF4-FFF2-40B4-BE49-F238E27FC236}">
              <a16:creationId xmlns:a16="http://schemas.microsoft.com/office/drawing/2014/main" id="{5575C4EA-73C6-449C-93A1-60694849D1F1}"/>
            </a:ext>
          </a:extLst>
        </xdr:cNvPr>
        <xdr:cNvSpPr txBox="1"/>
      </xdr:nvSpPr>
      <xdr:spPr>
        <a:xfrm>
          <a:off x="4813300" y="6366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a:extLst>
            <a:ext uri="{FF2B5EF4-FFF2-40B4-BE49-F238E27FC236}">
              <a16:creationId xmlns:a16="http://schemas.microsoft.com/office/drawing/2014/main" id="{0702FDAE-7070-4AA6-BF4D-1E4598E4D1A7}"/>
            </a:ext>
          </a:extLst>
        </xdr:cNvPr>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a:extLst>
            <a:ext uri="{FF2B5EF4-FFF2-40B4-BE49-F238E27FC236}">
              <a16:creationId xmlns:a16="http://schemas.microsoft.com/office/drawing/2014/main" id="{C40F47DC-B14D-43AE-8786-B6FFE3204FC7}"/>
            </a:ext>
          </a:extLst>
        </xdr:cNvPr>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a:extLst>
            <a:ext uri="{FF2B5EF4-FFF2-40B4-BE49-F238E27FC236}">
              <a16:creationId xmlns:a16="http://schemas.microsoft.com/office/drawing/2014/main" id="{A140B449-9696-4591-B642-2C77DB3AD182}"/>
            </a:ext>
          </a:extLst>
        </xdr:cNvPr>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2" name="フローチャート: 判断 71">
          <a:extLst>
            <a:ext uri="{FF2B5EF4-FFF2-40B4-BE49-F238E27FC236}">
              <a16:creationId xmlns:a16="http://schemas.microsoft.com/office/drawing/2014/main" id="{A7AF51EC-04BC-4BF1-B5D6-E3D76B1EE7DE}"/>
            </a:ext>
          </a:extLst>
        </xdr:cNvPr>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3" name="フローチャート: 判断 72">
          <a:extLst>
            <a:ext uri="{FF2B5EF4-FFF2-40B4-BE49-F238E27FC236}">
              <a16:creationId xmlns:a16="http://schemas.microsoft.com/office/drawing/2014/main" id="{F68CE575-918B-4DF0-B954-CD754B9E816A}"/>
            </a:ext>
          </a:extLst>
        </xdr:cNvPr>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081B182-ED12-49AC-8536-2CF846F491F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4CA6426-919B-46BF-ACD2-51BAC94CC9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349E79E-EFC4-4BBC-83C5-49CFF4166E8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474A6A5-26D0-4369-9DBD-C3E6415BE97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F9FE1FA-F321-4C2E-A9BD-C53A19833A1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103759</xdr:rowOff>
    </xdr:from>
    <xdr:to>
      <xdr:col>23</xdr:col>
      <xdr:colOff>136525</xdr:colOff>
      <xdr:row>33</xdr:row>
      <xdr:rowOff>33909</xdr:rowOff>
    </xdr:to>
    <xdr:sp macro="" textlink="">
      <xdr:nvSpPr>
        <xdr:cNvPr id="79" name="楕円 78">
          <a:extLst>
            <a:ext uri="{FF2B5EF4-FFF2-40B4-BE49-F238E27FC236}">
              <a16:creationId xmlns:a16="http://schemas.microsoft.com/office/drawing/2014/main" id="{632BA85D-8F0F-47FC-B1E0-960A095C0FD5}"/>
            </a:ext>
          </a:extLst>
        </xdr:cNvPr>
        <xdr:cNvSpPr/>
      </xdr:nvSpPr>
      <xdr:spPr>
        <a:xfrm>
          <a:off x="4711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126636</xdr:rowOff>
    </xdr:from>
    <xdr:ext cx="405111" cy="259045"/>
    <xdr:sp macro="" textlink="">
      <xdr:nvSpPr>
        <xdr:cNvPr id="80" name="有形固定資産減価償却率該当値テキスト">
          <a:extLst>
            <a:ext uri="{FF2B5EF4-FFF2-40B4-BE49-F238E27FC236}">
              <a16:creationId xmlns:a16="http://schemas.microsoft.com/office/drawing/2014/main" id="{919F769A-70A3-4F31-8E68-98398B1F76C0}"/>
            </a:ext>
          </a:extLst>
        </xdr:cNvPr>
        <xdr:cNvSpPr txBox="1"/>
      </xdr:nvSpPr>
      <xdr:spPr>
        <a:xfrm>
          <a:off x="4813300" y="6213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47625</xdr:rowOff>
    </xdr:from>
    <xdr:to>
      <xdr:col>19</xdr:col>
      <xdr:colOff>187325</xdr:colOff>
      <xdr:row>32</xdr:row>
      <xdr:rowOff>149225</xdr:rowOff>
    </xdr:to>
    <xdr:sp macro="" textlink="">
      <xdr:nvSpPr>
        <xdr:cNvPr id="81" name="楕円 80">
          <a:extLst>
            <a:ext uri="{FF2B5EF4-FFF2-40B4-BE49-F238E27FC236}">
              <a16:creationId xmlns:a16="http://schemas.microsoft.com/office/drawing/2014/main" id="{0D1D25D8-0B66-4A81-8F04-10E35183871F}"/>
            </a:ext>
          </a:extLst>
        </xdr:cNvPr>
        <xdr:cNvSpPr/>
      </xdr:nvSpPr>
      <xdr:spPr>
        <a:xfrm>
          <a:off x="4000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98425</xdr:rowOff>
    </xdr:from>
    <xdr:to>
      <xdr:col>23</xdr:col>
      <xdr:colOff>85725</xdr:colOff>
      <xdr:row>32</xdr:row>
      <xdr:rowOff>154559</xdr:rowOff>
    </xdr:to>
    <xdr:cxnSp macro="">
      <xdr:nvCxnSpPr>
        <xdr:cNvPr id="82" name="直線コネクタ 81">
          <a:extLst>
            <a:ext uri="{FF2B5EF4-FFF2-40B4-BE49-F238E27FC236}">
              <a16:creationId xmlns:a16="http://schemas.microsoft.com/office/drawing/2014/main" id="{FEE035CF-0DE9-4B0F-908B-2BB9539F8484}"/>
            </a:ext>
          </a:extLst>
        </xdr:cNvPr>
        <xdr:cNvCxnSpPr/>
      </xdr:nvCxnSpPr>
      <xdr:spPr>
        <a:xfrm>
          <a:off x="4051300" y="6356350"/>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127</xdr:rowOff>
    </xdr:from>
    <xdr:to>
      <xdr:col>15</xdr:col>
      <xdr:colOff>187325</xdr:colOff>
      <xdr:row>32</xdr:row>
      <xdr:rowOff>101727</xdr:rowOff>
    </xdr:to>
    <xdr:sp macro="" textlink="">
      <xdr:nvSpPr>
        <xdr:cNvPr id="83" name="楕円 82">
          <a:extLst>
            <a:ext uri="{FF2B5EF4-FFF2-40B4-BE49-F238E27FC236}">
              <a16:creationId xmlns:a16="http://schemas.microsoft.com/office/drawing/2014/main" id="{F5562158-F4B5-4311-BBAD-C99EC0680B52}"/>
            </a:ext>
          </a:extLst>
        </xdr:cNvPr>
        <xdr:cNvSpPr/>
      </xdr:nvSpPr>
      <xdr:spPr>
        <a:xfrm>
          <a:off x="3238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50927</xdr:rowOff>
    </xdr:from>
    <xdr:to>
      <xdr:col>19</xdr:col>
      <xdr:colOff>136525</xdr:colOff>
      <xdr:row>32</xdr:row>
      <xdr:rowOff>98425</xdr:rowOff>
    </xdr:to>
    <xdr:cxnSp macro="">
      <xdr:nvCxnSpPr>
        <xdr:cNvPr id="84" name="直線コネクタ 83">
          <a:extLst>
            <a:ext uri="{FF2B5EF4-FFF2-40B4-BE49-F238E27FC236}">
              <a16:creationId xmlns:a16="http://schemas.microsoft.com/office/drawing/2014/main" id="{DA0A8CEA-0123-411A-BD76-D0CA3BC63B60}"/>
            </a:ext>
          </a:extLst>
        </xdr:cNvPr>
        <xdr:cNvCxnSpPr/>
      </xdr:nvCxnSpPr>
      <xdr:spPr>
        <a:xfrm>
          <a:off x="3289300" y="6308852"/>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119761</xdr:rowOff>
    </xdr:from>
    <xdr:to>
      <xdr:col>11</xdr:col>
      <xdr:colOff>187325</xdr:colOff>
      <xdr:row>32</xdr:row>
      <xdr:rowOff>49911</xdr:rowOff>
    </xdr:to>
    <xdr:sp macro="" textlink="">
      <xdr:nvSpPr>
        <xdr:cNvPr id="85" name="楕円 84">
          <a:extLst>
            <a:ext uri="{FF2B5EF4-FFF2-40B4-BE49-F238E27FC236}">
              <a16:creationId xmlns:a16="http://schemas.microsoft.com/office/drawing/2014/main" id="{E11055C2-6FEA-4682-8F02-7D968D98C33F}"/>
            </a:ext>
          </a:extLst>
        </xdr:cNvPr>
        <xdr:cNvSpPr/>
      </xdr:nvSpPr>
      <xdr:spPr>
        <a:xfrm>
          <a:off x="2476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170561</xdr:rowOff>
    </xdr:from>
    <xdr:to>
      <xdr:col>15</xdr:col>
      <xdr:colOff>136525</xdr:colOff>
      <xdr:row>32</xdr:row>
      <xdr:rowOff>50927</xdr:rowOff>
    </xdr:to>
    <xdr:cxnSp macro="">
      <xdr:nvCxnSpPr>
        <xdr:cNvPr id="86" name="直線コネクタ 85">
          <a:extLst>
            <a:ext uri="{FF2B5EF4-FFF2-40B4-BE49-F238E27FC236}">
              <a16:creationId xmlns:a16="http://schemas.microsoft.com/office/drawing/2014/main" id="{BC9B39EC-E413-43D7-9E31-10D40ADE6091}"/>
            </a:ext>
          </a:extLst>
        </xdr:cNvPr>
        <xdr:cNvCxnSpPr/>
      </xdr:nvCxnSpPr>
      <xdr:spPr>
        <a:xfrm>
          <a:off x="2527300" y="6257036"/>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63627</xdr:rowOff>
    </xdr:from>
    <xdr:to>
      <xdr:col>7</xdr:col>
      <xdr:colOff>187325</xdr:colOff>
      <xdr:row>31</xdr:row>
      <xdr:rowOff>165227</xdr:rowOff>
    </xdr:to>
    <xdr:sp macro="" textlink="">
      <xdr:nvSpPr>
        <xdr:cNvPr id="87" name="楕円 86">
          <a:extLst>
            <a:ext uri="{FF2B5EF4-FFF2-40B4-BE49-F238E27FC236}">
              <a16:creationId xmlns:a16="http://schemas.microsoft.com/office/drawing/2014/main" id="{7BE928E2-A68E-4295-A99E-8B71F380F932}"/>
            </a:ext>
          </a:extLst>
        </xdr:cNvPr>
        <xdr:cNvSpPr/>
      </xdr:nvSpPr>
      <xdr:spPr>
        <a:xfrm>
          <a:off x="171450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114427</xdr:rowOff>
    </xdr:from>
    <xdr:to>
      <xdr:col>11</xdr:col>
      <xdr:colOff>136525</xdr:colOff>
      <xdr:row>31</xdr:row>
      <xdr:rowOff>170561</xdr:rowOff>
    </xdr:to>
    <xdr:cxnSp macro="">
      <xdr:nvCxnSpPr>
        <xdr:cNvPr id="88" name="直線コネクタ 87">
          <a:extLst>
            <a:ext uri="{FF2B5EF4-FFF2-40B4-BE49-F238E27FC236}">
              <a16:creationId xmlns:a16="http://schemas.microsoft.com/office/drawing/2014/main" id="{42540A2D-9294-444E-8749-C0552B3012F9}"/>
            </a:ext>
          </a:extLst>
        </xdr:cNvPr>
        <xdr:cNvCxnSpPr/>
      </xdr:nvCxnSpPr>
      <xdr:spPr>
        <a:xfrm>
          <a:off x="1765300" y="6200902"/>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89" name="n_1aveValue有形固定資産減価償却率">
          <a:extLst>
            <a:ext uri="{FF2B5EF4-FFF2-40B4-BE49-F238E27FC236}">
              <a16:creationId xmlns:a16="http://schemas.microsoft.com/office/drawing/2014/main" id="{793EC31F-0623-43F5-9951-5D2C60E8AFCA}"/>
            </a:ext>
          </a:extLst>
        </xdr:cNvPr>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90" name="n_2aveValue有形固定資産減価償却率">
          <a:extLst>
            <a:ext uri="{FF2B5EF4-FFF2-40B4-BE49-F238E27FC236}">
              <a16:creationId xmlns:a16="http://schemas.microsoft.com/office/drawing/2014/main" id="{0D8EAD42-CF0F-4317-B390-935602937502}"/>
            </a:ext>
          </a:extLst>
        </xdr:cNvPr>
        <xdr:cNvSpPr txBox="1"/>
      </xdr:nvSpPr>
      <xdr:spPr>
        <a:xfrm>
          <a:off x="30867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91" name="n_3aveValue有形固定資産減価償却率">
          <a:extLst>
            <a:ext uri="{FF2B5EF4-FFF2-40B4-BE49-F238E27FC236}">
              <a16:creationId xmlns:a16="http://schemas.microsoft.com/office/drawing/2014/main" id="{A27B6912-E7B5-4EBC-9C5E-24652CDEB935}"/>
            </a:ext>
          </a:extLst>
        </xdr:cNvPr>
        <xdr:cNvSpPr txBox="1"/>
      </xdr:nvSpPr>
      <xdr:spPr>
        <a:xfrm>
          <a:off x="2324744" y="637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92" name="n_4aveValue有形固定資産減価償却率">
          <a:extLst>
            <a:ext uri="{FF2B5EF4-FFF2-40B4-BE49-F238E27FC236}">
              <a16:creationId xmlns:a16="http://schemas.microsoft.com/office/drawing/2014/main" id="{2DAB9E18-1C6C-47B0-884E-AE55C98C8078}"/>
            </a:ext>
          </a:extLst>
        </xdr:cNvPr>
        <xdr:cNvSpPr txBox="1"/>
      </xdr:nvSpPr>
      <xdr:spPr>
        <a:xfrm>
          <a:off x="1562744" y="630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165752</xdr:rowOff>
    </xdr:from>
    <xdr:ext cx="405111" cy="259045"/>
    <xdr:sp macro="" textlink="">
      <xdr:nvSpPr>
        <xdr:cNvPr id="93" name="n_1mainValue有形固定資産減価償却率">
          <a:extLst>
            <a:ext uri="{FF2B5EF4-FFF2-40B4-BE49-F238E27FC236}">
              <a16:creationId xmlns:a16="http://schemas.microsoft.com/office/drawing/2014/main" id="{D644D7C3-6DBA-45B6-B844-47623FC6B8A5}"/>
            </a:ext>
          </a:extLst>
        </xdr:cNvPr>
        <xdr:cNvSpPr txBox="1"/>
      </xdr:nvSpPr>
      <xdr:spPr>
        <a:xfrm>
          <a:off x="3836044" y="608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118254</xdr:rowOff>
    </xdr:from>
    <xdr:ext cx="405111" cy="259045"/>
    <xdr:sp macro="" textlink="">
      <xdr:nvSpPr>
        <xdr:cNvPr id="94" name="n_2mainValue有形固定資産減価償却率">
          <a:extLst>
            <a:ext uri="{FF2B5EF4-FFF2-40B4-BE49-F238E27FC236}">
              <a16:creationId xmlns:a16="http://schemas.microsoft.com/office/drawing/2014/main" id="{726601C3-95AA-4EC5-84ED-021FB8A574BA}"/>
            </a:ext>
          </a:extLst>
        </xdr:cNvPr>
        <xdr:cNvSpPr txBox="1"/>
      </xdr:nvSpPr>
      <xdr:spPr>
        <a:xfrm>
          <a:off x="3086744" y="603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66438</xdr:rowOff>
    </xdr:from>
    <xdr:ext cx="405111" cy="259045"/>
    <xdr:sp macro="" textlink="">
      <xdr:nvSpPr>
        <xdr:cNvPr id="95" name="n_3mainValue有形固定資産減価償却率">
          <a:extLst>
            <a:ext uri="{FF2B5EF4-FFF2-40B4-BE49-F238E27FC236}">
              <a16:creationId xmlns:a16="http://schemas.microsoft.com/office/drawing/2014/main" id="{30FB37A6-44A1-46FA-B26C-57A36511AF31}"/>
            </a:ext>
          </a:extLst>
        </xdr:cNvPr>
        <xdr:cNvSpPr txBox="1"/>
      </xdr:nvSpPr>
      <xdr:spPr>
        <a:xfrm>
          <a:off x="2324744" y="598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10304</xdr:rowOff>
    </xdr:from>
    <xdr:ext cx="405111" cy="259045"/>
    <xdr:sp macro="" textlink="">
      <xdr:nvSpPr>
        <xdr:cNvPr id="96" name="n_4mainValue有形固定資産減価償却率">
          <a:extLst>
            <a:ext uri="{FF2B5EF4-FFF2-40B4-BE49-F238E27FC236}">
              <a16:creationId xmlns:a16="http://schemas.microsoft.com/office/drawing/2014/main" id="{2E03CCEF-566C-4948-A6F3-2573490E5549}"/>
            </a:ext>
          </a:extLst>
        </xdr:cNvPr>
        <xdr:cNvSpPr txBox="1"/>
      </xdr:nvSpPr>
      <xdr:spPr>
        <a:xfrm>
          <a:off x="1562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9B5AA4F7-CD5E-4C3D-A4AB-A3D85A00F8D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6C178062-B722-41C3-A306-BEF4918F000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92C7F564-8C7D-4A30-AAAC-0F0150426B2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38D58B51-EF7B-42C2-8820-55D76AC868A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472B9D6A-57E7-42CF-9D9D-6C118E4FA7D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AF7D23BB-87ED-4451-8D62-92B757C0A78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9BB3537-5D5E-4BE8-B96D-31CEDB6E612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0C89E34-0FC8-488A-B7EC-46A4C2C17B9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4AFA99CF-71C0-4539-A246-5BA76899E88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31B9C696-0D18-42B8-8BA4-2AE2E275C8E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9332C39-0402-4D48-A90C-DC18AF24F11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04FA2C9-CA78-45D6-8664-340E93BCCAF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451A08A4-DF46-4243-8C1C-D69B2E1EE0F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本市の令和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年度債務償還比率は</a:t>
          </a:r>
          <a:r>
            <a:rPr kumimoji="1" lang="en-US" altLang="ja-JP" sz="1100">
              <a:solidFill>
                <a:schemeClr val="dk1"/>
              </a:solidFill>
              <a:effectLst/>
              <a:latin typeface="+mn-lt"/>
              <a:ea typeface="+mn-ea"/>
              <a:cs typeface="+mn-cs"/>
            </a:rPr>
            <a:t>431.3%</a:t>
          </a:r>
          <a:r>
            <a:rPr kumimoji="1" lang="ja-JP" altLang="ja-JP" sz="1100">
              <a:solidFill>
                <a:schemeClr val="dk1"/>
              </a:solidFill>
              <a:effectLst/>
              <a:latin typeface="+mn-lt"/>
              <a:ea typeface="+mn-ea"/>
              <a:cs typeface="+mn-cs"/>
            </a:rPr>
            <a:t>であり、類似団体内平均値や静岡県平均及び全国平均よりも低い値となっている。今後もさらに社会保障給付費や国保・介護特別会計などへの繰出金の増加が予想されるため、経常経費の削減や地方債現在高の削減に引き続き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DA8D6EE1-5BD1-441B-A9E2-CA3E91EFA2D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91241DC-D8DC-4251-AFC0-7FCF0C0E742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5146457-8D06-42BA-8ABB-F24B244E837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E4FB478-0AEB-4A79-A518-F8C0B9D3503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B53E426E-7356-4D76-8FF1-79B35CEC818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2722E4C0-2F0E-4BB1-B572-31F29CE12BF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5C36BC03-81B1-4C7B-AC3D-8F641730948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D7B8C89-AE46-46DF-B6FF-44E1D82EE11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4F530482-C412-4F28-80C6-F358253F0F2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777A13BD-375C-455E-A5BC-5B8CF772E88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E958BD06-F16F-4998-B5C3-71042C84769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8765EDC4-15A4-4A94-8C19-64B091849CB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F89B685F-B666-4784-A78C-CC32085F853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57C03EEA-811A-429F-940E-4B03C42AA7D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E8E26D96-CD6D-476E-AF58-CDD2C74ABE9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5" name="直線コネクタ 124">
          <a:extLst>
            <a:ext uri="{FF2B5EF4-FFF2-40B4-BE49-F238E27FC236}">
              <a16:creationId xmlns:a16="http://schemas.microsoft.com/office/drawing/2014/main" id="{E6B620C4-0C3B-4E5E-AA1B-59C34E2E8696}"/>
            </a:ext>
          </a:extLst>
        </xdr:cNvPr>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6" name="債務償還比率最小値テキスト">
          <a:extLst>
            <a:ext uri="{FF2B5EF4-FFF2-40B4-BE49-F238E27FC236}">
              <a16:creationId xmlns:a16="http://schemas.microsoft.com/office/drawing/2014/main" id="{A91B6D6C-2A65-44AE-99CC-8FF7B32B8741}"/>
            </a:ext>
          </a:extLst>
        </xdr:cNvPr>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7" name="直線コネクタ 126">
          <a:extLst>
            <a:ext uri="{FF2B5EF4-FFF2-40B4-BE49-F238E27FC236}">
              <a16:creationId xmlns:a16="http://schemas.microsoft.com/office/drawing/2014/main" id="{86DE24A4-1B6E-428B-BFEF-F58F382BCD90}"/>
            </a:ext>
          </a:extLst>
        </xdr:cNvPr>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92F5054F-EFEE-4201-9A92-1FD39438857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1150EE1-6675-41E3-9982-C0675041433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30" name="債務償還比率平均値テキスト">
          <a:extLst>
            <a:ext uri="{FF2B5EF4-FFF2-40B4-BE49-F238E27FC236}">
              <a16:creationId xmlns:a16="http://schemas.microsoft.com/office/drawing/2014/main" id="{50E7CAA6-A493-4A0F-AD31-DB83EE029536}"/>
            </a:ext>
          </a:extLst>
        </xdr:cNvPr>
        <xdr:cNvSpPr txBox="1"/>
      </xdr:nvSpPr>
      <xdr:spPr>
        <a:xfrm>
          <a:off x="14846300" y="5820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1" name="フローチャート: 判断 130">
          <a:extLst>
            <a:ext uri="{FF2B5EF4-FFF2-40B4-BE49-F238E27FC236}">
              <a16:creationId xmlns:a16="http://schemas.microsoft.com/office/drawing/2014/main" id="{F75AEE11-BA89-4157-9D66-A1DCAC8B46B8}"/>
            </a:ext>
          </a:extLst>
        </xdr:cNvPr>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2" name="フローチャート: 判断 131">
          <a:extLst>
            <a:ext uri="{FF2B5EF4-FFF2-40B4-BE49-F238E27FC236}">
              <a16:creationId xmlns:a16="http://schemas.microsoft.com/office/drawing/2014/main" id="{5293065E-5F10-453A-9924-AD89C91485D5}"/>
            </a:ext>
          </a:extLst>
        </xdr:cNvPr>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3" name="フローチャート: 判断 132">
          <a:extLst>
            <a:ext uri="{FF2B5EF4-FFF2-40B4-BE49-F238E27FC236}">
              <a16:creationId xmlns:a16="http://schemas.microsoft.com/office/drawing/2014/main" id="{CA8E6547-D3E5-418E-96E3-97AE31124710}"/>
            </a:ext>
          </a:extLst>
        </xdr:cNvPr>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4" name="フローチャート: 判断 133">
          <a:extLst>
            <a:ext uri="{FF2B5EF4-FFF2-40B4-BE49-F238E27FC236}">
              <a16:creationId xmlns:a16="http://schemas.microsoft.com/office/drawing/2014/main" id="{FBE791DB-405E-461D-A6F5-2FC15F7D3182}"/>
            </a:ext>
          </a:extLst>
        </xdr:cNvPr>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5" name="フローチャート: 判断 134">
          <a:extLst>
            <a:ext uri="{FF2B5EF4-FFF2-40B4-BE49-F238E27FC236}">
              <a16:creationId xmlns:a16="http://schemas.microsoft.com/office/drawing/2014/main" id="{24A5E610-2F5A-4BCB-92F7-41CD3E2664B8}"/>
            </a:ext>
          </a:extLst>
        </xdr:cNvPr>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9856987B-C4AA-4EB8-B832-6C2AD53E3D7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3E90F78-04CE-4A36-B968-45C119DAC92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061B27A-B9EC-482F-9AC3-0170E30BB1C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ABA3373-88EC-4E06-9937-66E511489F8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C54AE85-5BD9-455B-9D2C-DB0CAB1E8A8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41" name="楕円 140">
          <a:extLst>
            <a:ext uri="{FF2B5EF4-FFF2-40B4-BE49-F238E27FC236}">
              <a16:creationId xmlns:a16="http://schemas.microsoft.com/office/drawing/2014/main" id="{A1ECADBE-6FDC-4B04-A27E-1919A45A6918}"/>
            </a:ext>
          </a:extLst>
        </xdr:cNvPr>
        <xdr:cNvSpPr/>
      </xdr:nvSpPr>
      <xdr:spPr>
        <a:xfrm>
          <a:off x="14744700" y="5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58656</xdr:rowOff>
    </xdr:from>
    <xdr:ext cx="469744" cy="259045"/>
    <xdr:sp macro="" textlink="">
      <xdr:nvSpPr>
        <xdr:cNvPr id="142" name="債務償還比率該当値テキスト">
          <a:extLst>
            <a:ext uri="{FF2B5EF4-FFF2-40B4-BE49-F238E27FC236}">
              <a16:creationId xmlns:a16="http://schemas.microsoft.com/office/drawing/2014/main" id="{9030AA19-8EAB-4632-9B3E-88DE86B2C536}"/>
            </a:ext>
          </a:extLst>
        </xdr:cNvPr>
        <xdr:cNvSpPr txBox="1"/>
      </xdr:nvSpPr>
      <xdr:spPr>
        <a:xfrm>
          <a:off x="14846300" y="563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52091</xdr:rowOff>
    </xdr:from>
    <xdr:to>
      <xdr:col>72</xdr:col>
      <xdr:colOff>123825</xdr:colOff>
      <xdr:row>29</xdr:row>
      <xdr:rowOff>153691</xdr:rowOff>
    </xdr:to>
    <xdr:sp macro="" textlink="">
      <xdr:nvSpPr>
        <xdr:cNvPr id="143" name="楕円 142">
          <a:extLst>
            <a:ext uri="{FF2B5EF4-FFF2-40B4-BE49-F238E27FC236}">
              <a16:creationId xmlns:a16="http://schemas.microsoft.com/office/drawing/2014/main" id="{9D90A2AC-8464-4F27-ABE6-709BCABE497C}"/>
            </a:ext>
          </a:extLst>
        </xdr:cNvPr>
        <xdr:cNvSpPr/>
      </xdr:nvSpPr>
      <xdr:spPr>
        <a:xfrm>
          <a:off x="14033500" y="57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86579</xdr:rowOff>
    </xdr:from>
    <xdr:to>
      <xdr:col>76</xdr:col>
      <xdr:colOff>22225</xdr:colOff>
      <xdr:row>29</xdr:row>
      <xdr:rowOff>102891</xdr:rowOff>
    </xdr:to>
    <xdr:cxnSp macro="">
      <xdr:nvCxnSpPr>
        <xdr:cNvPr id="144" name="直線コネクタ 143">
          <a:extLst>
            <a:ext uri="{FF2B5EF4-FFF2-40B4-BE49-F238E27FC236}">
              <a16:creationId xmlns:a16="http://schemas.microsoft.com/office/drawing/2014/main" id="{CEC9F6A6-DCA7-42FA-9C53-DBDB6B7C02FB}"/>
            </a:ext>
          </a:extLst>
        </xdr:cNvPr>
        <xdr:cNvCxnSpPr/>
      </xdr:nvCxnSpPr>
      <xdr:spPr>
        <a:xfrm flipV="1">
          <a:off x="14084300" y="5830154"/>
          <a:ext cx="7112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7352</xdr:rowOff>
    </xdr:from>
    <xdr:to>
      <xdr:col>68</xdr:col>
      <xdr:colOff>123825</xdr:colOff>
      <xdr:row>29</xdr:row>
      <xdr:rowOff>108952</xdr:rowOff>
    </xdr:to>
    <xdr:sp macro="" textlink="">
      <xdr:nvSpPr>
        <xdr:cNvPr id="145" name="楕円 144">
          <a:extLst>
            <a:ext uri="{FF2B5EF4-FFF2-40B4-BE49-F238E27FC236}">
              <a16:creationId xmlns:a16="http://schemas.microsoft.com/office/drawing/2014/main" id="{024250DF-45F8-4E1D-A1AE-D37F973F3A35}"/>
            </a:ext>
          </a:extLst>
        </xdr:cNvPr>
        <xdr:cNvSpPr/>
      </xdr:nvSpPr>
      <xdr:spPr>
        <a:xfrm>
          <a:off x="13271500" y="575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58152</xdr:rowOff>
    </xdr:from>
    <xdr:to>
      <xdr:col>72</xdr:col>
      <xdr:colOff>73025</xdr:colOff>
      <xdr:row>29</xdr:row>
      <xdr:rowOff>102891</xdr:rowOff>
    </xdr:to>
    <xdr:cxnSp macro="">
      <xdr:nvCxnSpPr>
        <xdr:cNvPr id="146" name="直線コネクタ 145">
          <a:extLst>
            <a:ext uri="{FF2B5EF4-FFF2-40B4-BE49-F238E27FC236}">
              <a16:creationId xmlns:a16="http://schemas.microsoft.com/office/drawing/2014/main" id="{BDAD1268-37BA-4346-B275-A90BD5E8929F}"/>
            </a:ext>
          </a:extLst>
        </xdr:cNvPr>
        <xdr:cNvCxnSpPr/>
      </xdr:nvCxnSpPr>
      <xdr:spPr>
        <a:xfrm>
          <a:off x="13322300" y="5801727"/>
          <a:ext cx="762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163280</xdr:rowOff>
    </xdr:from>
    <xdr:to>
      <xdr:col>64</xdr:col>
      <xdr:colOff>123825</xdr:colOff>
      <xdr:row>30</xdr:row>
      <xdr:rowOff>93430</xdr:rowOff>
    </xdr:to>
    <xdr:sp macro="" textlink="">
      <xdr:nvSpPr>
        <xdr:cNvPr id="147" name="楕円 146">
          <a:extLst>
            <a:ext uri="{FF2B5EF4-FFF2-40B4-BE49-F238E27FC236}">
              <a16:creationId xmlns:a16="http://schemas.microsoft.com/office/drawing/2014/main" id="{867DF843-BDC1-4BCB-B1AC-3F7FBA88ADB5}"/>
            </a:ext>
          </a:extLst>
        </xdr:cNvPr>
        <xdr:cNvSpPr/>
      </xdr:nvSpPr>
      <xdr:spPr>
        <a:xfrm>
          <a:off x="12509500" y="590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58152</xdr:rowOff>
    </xdr:from>
    <xdr:to>
      <xdr:col>68</xdr:col>
      <xdr:colOff>73025</xdr:colOff>
      <xdr:row>30</xdr:row>
      <xdr:rowOff>42630</xdr:rowOff>
    </xdr:to>
    <xdr:cxnSp macro="">
      <xdr:nvCxnSpPr>
        <xdr:cNvPr id="148" name="直線コネクタ 147">
          <a:extLst>
            <a:ext uri="{FF2B5EF4-FFF2-40B4-BE49-F238E27FC236}">
              <a16:creationId xmlns:a16="http://schemas.microsoft.com/office/drawing/2014/main" id="{D57489A0-1AE0-4024-BA69-D533FDC7CB33}"/>
            </a:ext>
          </a:extLst>
        </xdr:cNvPr>
        <xdr:cNvCxnSpPr/>
      </xdr:nvCxnSpPr>
      <xdr:spPr>
        <a:xfrm flipV="1">
          <a:off x="12560300" y="5801727"/>
          <a:ext cx="762000" cy="15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156443</xdr:rowOff>
    </xdr:from>
    <xdr:to>
      <xdr:col>60</xdr:col>
      <xdr:colOff>123825</xdr:colOff>
      <xdr:row>30</xdr:row>
      <xdr:rowOff>86593</xdr:rowOff>
    </xdr:to>
    <xdr:sp macro="" textlink="">
      <xdr:nvSpPr>
        <xdr:cNvPr id="149" name="楕円 148">
          <a:extLst>
            <a:ext uri="{FF2B5EF4-FFF2-40B4-BE49-F238E27FC236}">
              <a16:creationId xmlns:a16="http://schemas.microsoft.com/office/drawing/2014/main" id="{5D8B5416-F894-41A6-9DE5-97E1A0050310}"/>
            </a:ext>
          </a:extLst>
        </xdr:cNvPr>
        <xdr:cNvSpPr/>
      </xdr:nvSpPr>
      <xdr:spPr>
        <a:xfrm>
          <a:off x="11747500" y="59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35793</xdr:rowOff>
    </xdr:from>
    <xdr:to>
      <xdr:col>64</xdr:col>
      <xdr:colOff>73025</xdr:colOff>
      <xdr:row>30</xdr:row>
      <xdr:rowOff>42630</xdr:rowOff>
    </xdr:to>
    <xdr:cxnSp macro="">
      <xdr:nvCxnSpPr>
        <xdr:cNvPr id="150" name="直線コネクタ 149">
          <a:extLst>
            <a:ext uri="{FF2B5EF4-FFF2-40B4-BE49-F238E27FC236}">
              <a16:creationId xmlns:a16="http://schemas.microsoft.com/office/drawing/2014/main" id="{DC2E1020-FC70-46D8-85E4-EC40B2B95A07}"/>
            </a:ext>
          </a:extLst>
        </xdr:cNvPr>
        <xdr:cNvCxnSpPr/>
      </xdr:nvCxnSpPr>
      <xdr:spPr>
        <a:xfrm>
          <a:off x="11798300" y="5950818"/>
          <a:ext cx="762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51" name="n_1aveValue債務償還比率">
          <a:extLst>
            <a:ext uri="{FF2B5EF4-FFF2-40B4-BE49-F238E27FC236}">
              <a16:creationId xmlns:a16="http://schemas.microsoft.com/office/drawing/2014/main" id="{6B8B2C91-C655-4D02-9EDA-0A793256948F}"/>
            </a:ext>
          </a:extLst>
        </xdr:cNvPr>
        <xdr:cNvSpPr txBox="1"/>
      </xdr:nvSpPr>
      <xdr:spPr>
        <a:xfrm>
          <a:off x="13836727" y="594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52" name="n_2aveValue債務償還比率">
          <a:extLst>
            <a:ext uri="{FF2B5EF4-FFF2-40B4-BE49-F238E27FC236}">
              <a16:creationId xmlns:a16="http://schemas.microsoft.com/office/drawing/2014/main" id="{30DC2EEE-FEA0-4897-93FC-E195C30B88AD}"/>
            </a:ext>
          </a:extLst>
        </xdr:cNvPr>
        <xdr:cNvSpPr txBox="1"/>
      </xdr:nvSpPr>
      <xdr:spPr>
        <a:xfrm>
          <a:off x="13087427" y="58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53" name="n_3aveValue債務償還比率">
          <a:extLst>
            <a:ext uri="{FF2B5EF4-FFF2-40B4-BE49-F238E27FC236}">
              <a16:creationId xmlns:a16="http://schemas.microsoft.com/office/drawing/2014/main" id="{219E4CBA-4399-4364-9EB7-C82E969D2BA5}"/>
            </a:ext>
          </a:extLst>
        </xdr:cNvPr>
        <xdr:cNvSpPr txBox="1"/>
      </xdr:nvSpPr>
      <xdr:spPr>
        <a:xfrm>
          <a:off x="12325427" y="60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54" name="n_4aveValue債務償還比率">
          <a:extLst>
            <a:ext uri="{FF2B5EF4-FFF2-40B4-BE49-F238E27FC236}">
              <a16:creationId xmlns:a16="http://schemas.microsoft.com/office/drawing/2014/main" id="{9AAC6784-8D82-4D59-BC69-33716B641CE7}"/>
            </a:ext>
          </a:extLst>
        </xdr:cNvPr>
        <xdr:cNvSpPr txBox="1"/>
      </xdr:nvSpPr>
      <xdr:spPr>
        <a:xfrm>
          <a:off x="11563427" y="59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170218</xdr:rowOff>
    </xdr:from>
    <xdr:ext cx="469744" cy="259045"/>
    <xdr:sp macro="" textlink="">
      <xdr:nvSpPr>
        <xdr:cNvPr id="155" name="n_1mainValue債務償還比率">
          <a:extLst>
            <a:ext uri="{FF2B5EF4-FFF2-40B4-BE49-F238E27FC236}">
              <a16:creationId xmlns:a16="http://schemas.microsoft.com/office/drawing/2014/main" id="{48C8E65D-6CE8-4179-9482-D1E614AFD580}"/>
            </a:ext>
          </a:extLst>
        </xdr:cNvPr>
        <xdr:cNvSpPr txBox="1"/>
      </xdr:nvSpPr>
      <xdr:spPr>
        <a:xfrm>
          <a:off x="13836727" y="557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125479</xdr:rowOff>
    </xdr:from>
    <xdr:ext cx="469744" cy="259045"/>
    <xdr:sp macro="" textlink="">
      <xdr:nvSpPr>
        <xdr:cNvPr id="156" name="n_2mainValue債務償還比率">
          <a:extLst>
            <a:ext uri="{FF2B5EF4-FFF2-40B4-BE49-F238E27FC236}">
              <a16:creationId xmlns:a16="http://schemas.microsoft.com/office/drawing/2014/main" id="{AFAC6F8F-EB07-43A8-BF68-8126431C8D9F}"/>
            </a:ext>
          </a:extLst>
        </xdr:cNvPr>
        <xdr:cNvSpPr txBox="1"/>
      </xdr:nvSpPr>
      <xdr:spPr>
        <a:xfrm>
          <a:off x="13087427" y="552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109957</xdr:rowOff>
    </xdr:from>
    <xdr:ext cx="469744" cy="259045"/>
    <xdr:sp macro="" textlink="">
      <xdr:nvSpPr>
        <xdr:cNvPr id="157" name="n_3mainValue債務償還比率">
          <a:extLst>
            <a:ext uri="{FF2B5EF4-FFF2-40B4-BE49-F238E27FC236}">
              <a16:creationId xmlns:a16="http://schemas.microsoft.com/office/drawing/2014/main" id="{44BA56EF-5DCB-44C4-B08A-A12A565C11E5}"/>
            </a:ext>
          </a:extLst>
        </xdr:cNvPr>
        <xdr:cNvSpPr txBox="1"/>
      </xdr:nvSpPr>
      <xdr:spPr>
        <a:xfrm>
          <a:off x="12325427" y="568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103120</xdr:rowOff>
    </xdr:from>
    <xdr:ext cx="469744" cy="259045"/>
    <xdr:sp macro="" textlink="">
      <xdr:nvSpPr>
        <xdr:cNvPr id="158" name="n_4mainValue債務償還比率">
          <a:extLst>
            <a:ext uri="{FF2B5EF4-FFF2-40B4-BE49-F238E27FC236}">
              <a16:creationId xmlns:a16="http://schemas.microsoft.com/office/drawing/2014/main" id="{6986B5BB-AEB7-435C-9DF6-796BC18BC300}"/>
            </a:ext>
          </a:extLst>
        </xdr:cNvPr>
        <xdr:cNvSpPr txBox="1"/>
      </xdr:nvSpPr>
      <xdr:spPr>
        <a:xfrm>
          <a:off x="11563427" y="567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752D1AB-57E7-4E27-81B4-68D14E7ED5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7CB40F1-A821-4403-AEC0-5199D818648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66FD0EA0-FD15-4A17-A1CD-30460416E37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E34DA87E-A4E1-495F-98A0-E70C2A8C963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6B75AE5-02EA-488F-8DFA-8A36413BC5A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529C1CE4-9FEE-4D4F-9DC9-A4052B13476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0B8A55-008E-4598-8142-5E6E51501B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66067F-01DF-426F-9DB6-2587C2B226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9E1FDD-13CA-4AEA-AD0C-3B9E775366E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862437-0DF5-4575-A5B1-CB8CDE2875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D9EFBB-BEF0-438E-8D06-402A44AD06D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2CF215-15A0-4D4B-82C7-4D08755EAAB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546FE1-8F2D-4982-AFBF-2B5B1565AE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12994D-E6A1-4D6E-8FD8-98CF50F4A4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FD115A-3904-491D-A4A3-5487F94D3D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D575AD-8E0F-42B2-96EA-0CFAC26112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115,419
110,404
265.69
51,781,934
49,765,530
1,907,599
28,028,541
40,605,103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80CD01-6AF3-419A-A212-D37A11BBB7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87AEA4-1B4F-4BD6-BCB7-D4857AFEFF9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B6E296-C605-45EF-8739-BED175AD21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2F4961-8AF9-4966-BCB5-BC15F1751E1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B5C20B9-ED03-4020-BB5A-8AA533DDAE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68C259E-C146-4DE3-A401-95B171CD8F4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0D7F993-6074-4A6B-BD60-D43E794D84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C54F6A-E8DD-46F8-AC7A-67F78CD5A9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B4BDEA-8C64-47E3-B3ED-BB84F6CC8B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0C3904-819E-4D87-B29A-1B3E2C794F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D99312-239C-486F-959A-5A286EBF13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5E877E-A34E-49C0-9AC9-61CDF12544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4B6C50-0E23-4506-AC71-F1624C53C3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F06AAE-C222-41F0-BE57-26A32AF95EE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F2F0EE-5BB4-4C48-9A6E-B14D6337DB6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2F837B-DEE0-49DA-A342-0FAB83DD3D6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84151A-95D7-4D4B-8776-DDAE3C5609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083148-8827-45DF-9437-A4A08E23B9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B77385-A8EF-479B-841F-D76648BF8E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DE23582-F6DE-4235-9B9A-FB2AB6EB1A0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586587-C9EA-4044-8A35-B60A182B16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7292B8-65CC-4A4D-A60A-31AC4E420F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52B6E4-B381-46A7-A45A-EE142156E51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03D4343-050E-49E6-96B4-19F67132B62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585311-FAEB-4F93-A4E9-A494DE980EF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2BA318-39E7-4C66-AD5D-8C0BCD8111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808FC3-4F70-49FF-928E-A575E79EC5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D45E07-6747-4DD5-9A3A-BA9CBCD6D4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27FD18-8F8F-49FC-858F-B87D3D488E1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E0BEEA-2471-4A82-B239-CE04AAC779C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7E0AD64-8E19-414B-ADC9-5B5DED448AB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20E114-AE31-44AE-B37B-D1E524FA61B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8077B369-CD34-434E-A065-CC78BC424022}"/>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5610FA3A-89C2-489F-83B0-ACA8CA550547}"/>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A7ECF9C6-1F76-423B-B962-C2C6430E94C4}"/>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2F6370B3-EC45-4DDB-9ADE-D4955528B52E}"/>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77FD988-8A6D-4240-80DB-CFE53548CC3C}"/>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CAECF4F0-B3F4-4F6C-8549-A544FCC09254}"/>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9AB33C01-0D47-499C-81F3-22E77677CA1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EA193588-2ACB-4B6B-827C-510AFC14E3B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F73DDB36-58FD-41F3-9D79-1C512034028A}"/>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83F35EF3-A551-42B6-9823-55DE5F0D27D9}"/>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F2111164-5295-47A9-8821-242F743517A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25A870C5-3091-4B43-A49F-D51B988A25D4}"/>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11E433EA-7800-481E-9455-B485EC8DD0DE}"/>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7D61DEF1-E0F6-4FA7-B017-06516FCE52F2}"/>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608CA984-7CCC-4030-A9DB-FE64341E566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B49D8051-1E24-4450-B086-E6F95A662FA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1580C454-9526-4A56-8103-8CC45269FD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05793DA-6CA1-4C9A-B069-E0D89C3E4236}"/>
            </a:ext>
          </a:extLst>
        </xdr:cNvPr>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F73A6EF5-0388-4D26-803C-081C4AD70586}"/>
            </a:ext>
          </a:extLst>
        </xdr:cNvPr>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DD3C9557-0E14-460D-84AF-DC42C41D59C9}"/>
            </a:ext>
          </a:extLst>
        </xdr:cNvPr>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4438C7BB-1B1E-48DD-95D8-9F73E26DB931}"/>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300C63F5-B4FC-4143-A71C-00332AF66FBF}"/>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F9DDDB37-3967-4067-97E1-E4965725DAEF}"/>
            </a:ext>
          </a:extLst>
        </xdr:cNvPr>
        <xdr:cNvSpPr txBox="1"/>
      </xdr:nvSpPr>
      <xdr:spPr>
        <a:xfrm>
          <a:off x="4673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FD0ACED4-7139-4BCA-8E6C-C1E48B0C2E05}"/>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4B91ADE3-376F-4B7A-BC85-129D52A947D3}"/>
            </a:ext>
          </a:extLst>
        </xdr:cNvPr>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6980C83C-AAF2-457C-8B31-DB3497F7843E}"/>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257FC7B1-E60E-4E82-A78E-61BE8E628B64}"/>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47640A59-99D1-42CF-A7A4-47E36077B514}"/>
            </a:ext>
          </a:extLst>
        </xdr:cNvPr>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314F8A6-5442-42C4-A83C-6B5747AE62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8851078-CE22-4B11-BDC1-14F6148EC80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2B8D78E0-CC50-45B8-A093-66AB1E5DBE2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961C03D5-138D-48AE-AF7C-5625ED064E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FE23088B-BEDE-44F0-8F99-10A74EBF743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159703</xdr:rowOff>
    </xdr:from>
    <xdr:to>
      <xdr:col>24</xdr:col>
      <xdr:colOff>114300</xdr:colOff>
      <xdr:row>37</xdr:row>
      <xdr:rowOff>89853</xdr:rowOff>
    </xdr:to>
    <xdr:sp macro="" textlink="">
      <xdr:nvSpPr>
        <xdr:cNvPr id="77" name="楕円 76">
          <a:extLst>
            <a:ext uri="{FF2B5EF4-FFF2-40B4-BE49-F238E27FC236}">
              <a16:creationId xmlns:a16="http://schemas.microsoft.com/office/drawing/2014/main" id="{E786D503-CD9D-41D1-A33F-47BC3B3EC199}"/>
            </a:ext>
          </a:extLst>
        </xdr:cNvPr>
        <xdr:cNvSpPr/>
      </xdr:nvSpPr>
      <xdr:spPr>
        <a:xfrm>
          <a:off x="4584700" y="63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11130</xdr:rowOff>
    </xdr:from>
    <xdr:ext cx="405111" cy="259045"/>
    <xdr:sp macro="" textlink="">
      <xdr:nvSpPr>
        <xdr:cNvPr id="78" name="【道路】&#10;有形固定資産減価償却率該当値テキスト">
          <a:extLst>
            <a:ext uri="{FF2B5EF4-FFF2-40B4-BE49-F238E27FC236}">
              <a16:creationId xmlns:a16="http://schemas.microsoft.com/office/drawing/2014/main" id="{9E36A6D4-0136-43CF-8126-6CA74CFAB85E}"/>
            </a:ext>
          </a:extLst>
        </xdr:cNvPr>
        <xdr:cNvSpPr txBox="1"/>
      </xdr:nvSpPr>
      <xdr:spPr>
        <a:xfrm>
          <a:off x="4673600" y="6183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102553</xdr:rowOff>
    </xdr:from>
    <xdr:to>
      <xdr:col>20</xdr:col>
      <xdr:colOff>38100</xdr:colOff>
      <xdr:row>37</xdr:row>
      <xdr:rowOff>32703</xdr:rowOff>
    </xdr:to>
    <xdr:sp macro="" textlink="">
      <xdr:nvSpPr>
        <xdr:cNvPr id="79" name="楕円 78">
          <a:extLst>
            <a:ext uri="{FF2B5EF4-FFF2-40B4-BE49-F238E27FC236}">
              <a16:creationId xmlns:a16="http://schemas.microsoft.com/office/drawing/2014/main" id="{FC3E3F50-0ECE-4360-A44A-6333C774FF22}"/>
            </a:ext>
          </a:extLst>
        </xdr:cNvPr>
        <xdr:cNvSpPr/>
      </xdr:nvSpPr>
      <xdr:spPr>
        <a:xfrm>
          <a:off x="3746500" y="627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153353</xdr:rowOff>
    </xdr:from>
    <xdr:to>
      <xdr:col>24</xdr:col>
      <xdr:colOff>63500</xdr:colOff>
      <xdr:row>37</xdr:row>
      <xdr:rowOff>39053</xdr:rowOff>
    </xdr:to>
    <xdr:cxnSp macro="">
      <xdr:nvCxnSpPr>
        <xdr:cNvPr id="80" name="直線コネクタ 79">
          <a:extLst>
            <a:ext uri="{FF2B5EF4-FFF2-40B4-BE49-F238E27FC236}">
              <a16:creationId xmlns:a16="http://schemas.microsoft.com/office/drawing/2014/main" id="{C7B2AE5A-7168-4B12-8F8A-A99B57F30DD0}"/>
            </a:ext>
          </a:extLst>
        </xdr:cNvPr>
        <xdr:cNvCxnSpPr/>
      </xdr:nvCxnSpPr>
      <xdr:spPr>
        <a:xfrm>
          <a:off x="3797300" y="632555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45403</xdr:rowOff>
    </xdr:from>
    <xdr:to>
      <xdr:col>15</xdr:col>
      <xdr:colOff>101600</xdr:colOff>
      <xdr:row>36</xdr:row>
      <xdr:rowOff>147003</xdr:rowOff>
    </xdr:to>
    <xdr:sp macro="" textlink="">
      <xdr:nvSpPr>
        <xdr:cNvPr id="81" name="楕円 80">
          <a:extLst>
            <a:ext uri="{FF2B5EF4-FFF2-40B4-BE49-F238E27FC236}">
              <a16:creationId xmlns:a16="http://schemas.microsoft.com/office/drawing/2014/main" id="{56CCDB64-4A0F-4B74-9989-01DDD9275A79}"/>
            </a:ext>
          </a:extLst>
        </xdr:cNvPr>
        <xdr:cNvSpPr/>
      </xdr:nvSpPr>
      <xdr:spPr>
        <a:xfrm>
          <a:off x="2857500" y="621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96203</xdr:rowOff>
    </xdr:from>
    <xdr:to>
      <xdr:col>19</xdr:col>
      <xdr:colOff>177800</xdr:colOff>
      <xdr:row>36</xdr:row>
      <xdr:rowOff>153353</xdr:rowOff>
    </xdr:to>
    <xdr:cxnSp macro="">
      <xdr:nvCxnSpPr>
        <xdr:cNvPr id="82" name="直線コネクタ 81">
          <a:extLst>
            <a:ext uri="{FF2B5EF4-FFF2-40B4-BE49-F238E27FC236}">
              <a16:creationId xmlns:a16="http://schemas.microsoft.com/office/drawing/2014/main" id="{367736CA-4357-4E37-87A1-E2B3522F1B2A}"/>
            </a:ext>
          </a:extLst>
        </xdr:cNvPr>
        <xdr:cNvCxnSpPr/>
      </xdr:nvCxnSpPr>
      <xdr:spPr>
        <a:xfrm>
          <a:off x="2908300" y="626840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165417</xdr:rowOff>
    </xdr:from>
    <xdr:to>
      <xdr:col>10</xdr:col>
      <xdr:colOff>165100</xdr:colOff>
      <xdr:row>36</xdr:row>
      <xdr:rowOff>95567</xdr:rowOff>
    </xdr:to>
    <xdr:sp macro="" textlink="">
      <xdr:nvSpPr>
        <xdr:cNvPr id="83" name="楕円 82">
          <a:extLst>
            <a:ext uri="{FF2B5EF4-FFF2-40B4-BE49-F238E27FC236}">
              <a16:creationId xmlns:a16="http://schemas.microsoft.com/office/drawing/2014/main" id="{45109339-4D88-42B4-8CCF-5F6063156A4F}"/>
            </a:ext>
          </a:extLst>
        </xdr:cNvPr>
        <xdr:cNvSpPr/>
      </xdr:nvSpPr>
      <xdr:spPr>
        <a:xfrm>
          <a:off x="1968500" y="61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44767</xdr:rowOff>
    </xdr:from>
    <xdr:to>
      <xdr:col>15</xdr:col>
      <xdr:colOff>50800</xdr:colOff>
      <xdr:row>36</xdr:row>
      <xdr:rowOff>96203</xdr:rowOff>
    </xdr:to>
    <xdr:cxnSp macro="">
      <xdr:nvCxnSpPr>
        <xdr:cNvPr id="84" name="直線コネクタ 83">
          <a:extLst>
            <a:ext uri="{FF2B5EF4-FFF2-40B4-BE49-F238E27FC236}">
              <a16:creationId xmlns:a16="http://schemas.microsoft.com/office/drawing/2014/main" id="{6FD989DA-D296-43EC-B4EC-95AF0C597BB8}"/>
            </a:ext>
          </a:extLst>
        </xdr:cNvPr>
        <xdr:cNvCxnSpPr/>
      </xdr:nvCxnSpPr>
      <xdr:spPr>
        <a:xfrm>
          <a:off x="2019300" y="6216967"/>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96838</xdr:rowOff>
    </xdr:from>
    <xdr:to>
      <xdr:col>6</xdr:col>
      <xdr:colOff>38100</xdr:colOff>
      <xdr:row>36</xdr:row>
      <xdr:rowOff>26988</xdr:rowOff>
    </xdr:to>
    <xdr:sp macro="" textlink="">
      <xdr:nvSpPr>
        <xdr:cNvPr id="85" name="楕円 84">
          <a:extLst>
            <a:ext uri="{FF2B5EF4-FFF2-40B4-BE49-F238E27FC236}">
              <a16:creationId xmlns:a16="http://schemas.microsoft.com/office/drawing/2014/main" id="{9158F458-C9FA-4721-8345-C06FB0D1B12D}"/>
            </a:ext>
          </a:extLst>
        </xdr:cNvPr>
        <xdr:cNvSpPr/>
      </xdr:nvSpPr>
      <xdr:spPr>
        <a:xfrm>
          <a:off x="1079500" y="609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147638</xdr:rowOff>
    </xdr:from>
    <xdr:to>
      <xdr:col>10</xdr:col>
      <xdr:colOff>114300</xdr:colOff>
      <xdr:row>36</xdr:row>
      <xdr:rowOff>44767</xdr:rowOff>
    </xdr:to>
    <xdr:cxnSp macro="">
      <xdr:nvCxnSpPr>
        <xdr:cNvPr id="86" name="直線コネクタ 85">
          <a:extLst>
            <a:ext uri="{FF2B5EF4-FFF2-40B4-BE49-F238E27FC236}">
              <a16:creationId xmlns:a16="http://schemas.microsoft.com/office/drawing/2014/main" id="{0897C00C-61B2-4238-A871-90A6CBEEDCBF}"/>
            </a:ext>
          </a:extLst>
        </xdr:cNvPr>
        <xdr:cNvCxnSpPr/>
      </xdr:nvCxnSpPr>
      <xdr:spPr>
        <a:xfrm>
          <a:off x="1130300" y="614838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id="{A2A075F0-0613-45BD-BED0-1F943BD81F9B}"/>
            </a:ext>
          </a:extLst>
        </xdr:cNvPr>
        <xdr:cNvSpPr txBox="1"/>
      </xdr:nvSpPr>
      <xdr:spPr>
        <a:xfrm>
          <a:off x="3582044" y="642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a:extLst>
            <a:ext uri="{FF2B5EF4-FFF2-40B4-BE49-F238E27FC236}">
              <a16:creationId xmlns:a16="http://schemas.microsoft.com/office/drawing/2014/main" id="{39A5A0D0-B21B-4AA1-AB60-51E643ECB0DB}"/>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a:extLst>
            <a:ext uri="{FF2B5EF4-FFF2-40B4-BE49-F238E27FC236}">
              <a16:creationId xmlns:a16="http://schemas.microsoft.com/office/drawing/2014/main" id="{D5F7557A-FDEF-48E7-91A4-DC4560286E2F}"/>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a:extLst>
            <a:ext uri="{FF2B5EF4-FFF2-40B4-BE49-F238E27FC236}">
              <a16:creationId xmlns:a16="http://schemas.microsoft.com/office/drawing/2014/main" id="{35D35BD1-AC90-4079-BACE-7A388E6DD934}"/>
            </a:ext>
          </a:extLst>
        </xdr:cNvPr>
        <xdr:cNvSpPr txBox="1"/>
      </xdr:nvSpPr>
      <xdr:spPr>
        <a:xfrm>
          <a:off x="927744" y="630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49230</xdr:rowOff>
    </xdr:from>
    <xdr:ext cx="405111" cy="259045"/>
    <xdr:sp macro="" textlink="">
      <xdr:nvSpPr>
        <xdr:cNvPr id="91" name="n_1mainValue【道路】&#10;有形固定資産減価償却率">
          <a:extLst>
            <a:ext uri="{FF2B5EF4-FFF2-40B4-BE49-F238E27FC236}">
              <a16:creationId xmlns:a16="http://schemas.microsoft.com/office/drawing/2014/main" id="{C24438F9-0A6B-4626-988B-98035C95F11A}"/>
            </a:ext>
          </a:extLst>
        </xdr:cNvPr>
        <xdr:cNvSpPr txBox="1"/>
      </xdr:nvSpPr>
      <xdr:spPr>
        <a:xfrm>
          <a:off x="3582044" y="6049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163530</xdr:rowOff>
    </xdr:from>
    <xdr:ext cx="405111" cy="259045"/>
    <xdr:sp macro="" textlink="">
      <xdr:nvSpPr>
        <xdr:cNvPr id="92" name="n_2mainValue【道路】&#10;有形固定資産減価償却率">
          <a:extLst>
            <a:ext uri="{FF2B5EF4-FFF2-40B4-BE49-F238E27FC236}">
              <a16:creationId xmlns:a16="http://schemas.microsoft.com/office/drawing/2014/main" id="{7BBF66A4-3EF0-4154-A8D6-8E6389F7F281}"/>
            </a:ext>
          </a:extLst>
        </xdr:cNvPr>
        <xdr:cNvSpPr txBox="1"/>
      </xdr:nvSpPr>
      <xdr:spPr>
        <a:xfrm>
          <a:off x="2705744" y="599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112094</xdr:rowOff>
    </xdr:from>
    <xdr:ext cx="405111" cy="259045"/>
    <xdr:sp macro="" textlink="">
      <xdr:nvSpPr>
        <xdr:cNvPr id="93" name="n_3mainValue【道路】&#10;有形固定資産減価償却率">
          <a:extLst>
            <a:ext uri="{FF2B5EF4-FFF2-40B4-BE49-F238E27FC236}">
              <a16:creationId xmlns:a16="http://schemas.microsoft.com/office/drawing/2014/main" id="{E4D5489F-D08D-4A0B-A96F-0A595458D79F}"/>
            </a:ext>
          </a:extLst>
        </xdr:cNvPr>
        <xdr:cNvSpPr txBox="1"/>
      </xdr:nvSpPr>
      <xdr:spPr>
        <a:xfrm>
          <a:off x="1816744" y="5941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43515</xdr:rowOff>
    </xdr:from>
    <xdr:ext cx="405111" cy="259045"/>
    <xdr:sp macro="" textlink="">
      <xdr:nvSpPr>
        <xdr:cNvPr id="94" name="n_4mainValue【道路】&#10;有形固定資産減価償却率">
          <a:extLst>
            <a:ext uri="{FF2B5EF4-FFF2-40B4-BE49-F238E27FC236}">
              <a16:creationId xmlns:a16="http://schemas.microsoft.com/office/drawing/2014/main" id="{1EBAE47F-ADAA-4666-9952-544F74E81A5A}"/>
            </a:ext>
          </a:extLst>
        </xdr:cNvPr>
        <xdr:cNvSpPr txBox="1"/>
      </xdr:nvSpPr>
      <xdr:spPr>
        <a:xfrm>
          <a:off x="927744" y="587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DE98B2B-B08F-4F19-9A64-3A20AD67C69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B276C7C5-7CA0-47AA-AA58-C87621F19ED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2B2EDF69-9DF1-4C69-8970-554FB324268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CF9035C2-2AB4-47D4-B518-3E63428C53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E8D38650-DF48-4C1D-9C5E-3AEBA6C9CF6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9F2E7F08-2FB3-444C-9A86-CA31B96EFB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59599046-4A14-43D9-9822-610D5543788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486884ED-8C48-4654-8001-01C0446331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C2F3EA76-AF94-4A7C-802C-2E7CADEEBC3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BBA1A364-B35D-40A4-BF42-11174558CB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FB2CC2A1-94AD-4C4A-9933-222FE0686312}"/>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6BBCFB26-B9B8-449F-91DF-6DC29A67475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41979E47-2662-4674-BBD0-423DA799899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5363B17A-71CD-48A2-9994-185581C576D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A8742B05-F411-4F46-958F-36AF565174C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9DCD7640-9A63-4088-A31B-DF7C0DE6D13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FEE6CF4E-0E6D-4632-A3A1-D6C4A7A7003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51753901-3E3D-4796-A8C6-CEEABCFF35D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5EB15055-1BA4-4DD3-B858-E7FB0829761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F9615452-C9C3-44CB-8244-6DEC5F1EEAD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982C362F-6108-43A0-B459-53727C126F32}"/>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D2860BC0-AE6B-4468-BD3F-D1F0AC905FF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EC28AB85-CF4D-4192-A225-79494D424B82}"/>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89862469-F3DD-4A25-918B-C5A31E7A9F3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703BB4CE-90B0-437C-B974-33672208D87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BCB871EB-89FA-4C4E-8CE4-64259280CCE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47879381-C393-483D-A59F-370C15B31B23}"/>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ED003BDB-A744-4A90-98D1-31C1B4677017}"/>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167356CC-100C-4AE5-A33A-C513C331223D}"/>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E4058C7E-D992-432F-9E1A-B9B9820B1014}"/>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27D69BE6-5F9C-4E2F-ACCB-65969DCB572A}"/>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macro="" textlink="">
      <xdr:nvSpPr>
        <xdr:cNvPr id="126" name="【道路】&#10;一人当たり延長平均値テキスト">
          <a:extLst>
            <a:ext uri="{FF2B5EF4-FFF2-40B4-BE49-F238E27FC236}">
              <a16:creationId xmlns:a16="http://schemas.microsoft.com/office/drawing/2014/main" id="{F339B99B-F61A-4CD7-B62A-DDB54A5772A1}"/>
            </a:ext>
          </a:extLst>
        </xdr:cNvPr>
        <xdr:cNvSpPr txBox="1"/>
      </xdr:nvSpPr>
      <xdr:spPr>
        <a:xfrm>
          <a:off x="10515600" y="6449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773DF1C2-AFA8-47EC-AAF0-FFD465872916}"/>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744CD7DB-B482-4607-85C3-7C5F9C19E86A}"/>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8D76E886-BB61-4332-80AC-B73C2B9456DB}"/>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93458E0A-684F-4BBA-8B61-070B2466CBB2}"/>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F5289F89-72B4-4608-8CA5-2F42BDA2BB37}"/>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8D5B9609-14F6-463A-8AD7-CE8315DC05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D253CCBC-9E1C-48C8-BF67-0E7FA803682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DF830A0-55EC-4A08-BF8A-8FEE7ABE84B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A964DED-5C42-49DA-9F01-B679593B373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2B8F1939-9A84-4A96-8026-BD8362ED539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38136</xdr:rowOff>
    </xdr:from>
    <xdr:to>
      <xdr:col>55</xdr:col>
      <xdr:colOff>50800</xdr:colOff>
      <xdr:row>33</xdr:row>
      <xdr:rowOff>139736</xdr:rowOff>
    </xdr:to>
    <xdr:sp macro="" textlink="">
      <xdr:nvSpPr>
        <xdr:cNvPr id="137" name="楕円 136">
          <a:extLst>
            <a:ext uri="{FF2B5EF4-FFF2-40B4-BE49-F238E27FC236}">
              <a16:creationId xmlns:a16="http://schemas.microsoft.com/office/drawing/2014/main" id="{8468E069-9B0B-4F09-B0C2-0971D4FA7E9F}"/>
            </a:ext>
          </a:extLst>
        </xdr:cNvPr>
        <xdr:cNvSpPr/>
      </xdr:nvSpPr>
      <xdr:spPr>
        <a:xfrm>
          <a:off x="10426700" y="56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124513</xdr:rowOff>
    </xdr:from>
    <xdr:ext cx="534377" cy="259045"/>
    <xdr:sp macro="" textlink="">
      <xdr:nvSpPr>
        <xdr:cNvPr id="138" name="【道路】&#10;一人当たり延長該当値テキスト">
          <a:extLst>
            <a:ext uri="{FF2B5EF4-FFF2-40B4-BE49-F238E27FC236}">
              <a16:creationId xmlns:a16="http://schemas.microsoft.com/office/drawing/2014/main" id="{996B7187-25A8-400A-BB11-F08D9C44400B}"/>
            </a:ext>
          </a:extLst>
        </xdr:cNvPr>
        <xdr:cNvSpPr txBox="1"/>
      </xdr:nvSpPr>
      <xdr:spPr>
        <a:xfrm>
          <a:off x="10515600" y="56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45648</xdr:rowOff>
    </xdr:from>
    <xdr:to>
      <xdr:col>50</xdr:col>
      <xdr:colOff>165100</xdr:colOff>
      <xdr:row>33</xdr:row>
      <xdr:rowOff>147248</xdr:rowOff>
    </xdr:to>
    <xdr:sp macro="" textlink="">
      <xdr:nvSpPr>
        <xdr:cNvPr id="139" name="楕円 138">
          <a:extLst>
            <a:ext uri="{FF2B5EF4-FFF2-40B4-BE49-F238E27FC236}">
              <a16:creationId xmlns:a16="http://schemas.microsoft.com/office/drawing/2014/main" id="{F4DBAF4F-257C-4EC3-99AD-27EA7A72DB69}"/>
            </a:ext>
          </a:extLst>
        </xdr:cNvPr>
        <xdr:cNvSpPr/>
      </xdr:nvSpPr>
      <xdr:spPr>
        <a:xfrm>
          <a:off x="9588500" y="57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88936</xdr:rowOff>
    </xdr:from>
    <xdr:to>
      <xdr:col>55</xdr:col>
      <xdr:colOff>0</xdr:colOff>
      <xdr:row>33</xdr:row>
      <xdr:rowOff>96448</xdr:rowOff>
    </xdr:to>
    <xdr:cxnSp macro="">
      <xdr:nvCxnSpPr>
        <xdr:cNvPr id="140" name="直線コネクタ 139">
          <a:extLst>
            <a:ext uri="{FF2B5EF4-FFF2-40B4-BE49-F238E27FC236}">
              <a16:creationId xmlns:a16="http://schemas.microsoft.com/office/drawing/2014/main" id="{C62A0753-BA6E-4D4D-B589-425B4C101337}"/>
            </a:ext>
          </a:extLst>
        </xdr:cNvPr>
        <xdr:cNvCxnSpPr/>
      </xdr:nvCxnSpPr>
      <xdr:spPr>
        <a:xfrm flipV="1">
          <a:off x="9639300" y="5746786"/>
          <a:ext cx="8382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55227</xdr:rowOff>
    </xdr:from>
    <xdr:to>
      <xdr:col>46</xdr:col>
      <xdr:colOff>38100</xdr:colOff>
      <xdr:row>33</xdr:row>
      <xdr:rowOff>156827</xdr:rowOff>
    </xdr:to>
    <xdr:sp macro="" textlink="">
      <xdr:nvSpPr>
        <xdr:cNvPr id="141" name="楕円 140">
          <a:extLst>
            <a:ext uri="{FF2B5EF4-FFF2-40B4-BE49-F238E27FC236}">
              <a16:creationId xmlns:a16="http://schemas.microsoft.com/office/drawing/2014/main" id="{459354BB-A610-4AB0-9991-9B5D8D5EDEF8}"/>
            </a:ext>
          </a:extLst>
        </xdr:cNvPr>
        <xdr:cNvSpPr/>
      </xdr:nvSpPr>
      <xdr:spPr>
        <a:xfrm>
          <a:off x="8699500" y="57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96448</xdr:rowOff>
    </xdr:from>
    <xdr:to>
      <xdr:col>50</xdr:col>
      <xdr:colOff>114300</xdr:colOff>
      <xdr:row>33</xdr:row>
      <xdr:rowOff>106027</xdr:rowOff>
    </xdr:to>
    <xdr:cxnSp macro="">
      <xdr:nvCxnSpPr>
        <xdr:cNvPr id="142" name="直線コネクタ 141">
          <a:extLst>
            <a:ext uri="{FF2B5EF4-FFF2-40B4-BE49-F238E27FC236}">
              <a16:creationId xmlns:a16="http://schemas.microsoft.com/office/drawing/2014/main" id="{DFC311E4-B0DA-4922-92E3-B028014CA27E}"/>
            </a:ext>
          </a:extLst>
        </xdr:cNvPr>
        <xdr:cNvCxnSpPr/>
      </xdr:nvCxnSpPr>
      <xdr:spPr>
        <a:xfrm flipV="1">
          <a:off x="8750300" y="5754298"/>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62520</xdr:rowOff>
    </xdr:from>
    <xdr:to>
      <xdr:col>41</xdr:col>
      <xdr:colOff>101600</xdr:colOff>
      <xdr:row>33</xdr:row>
      <xdr:rowOff>164120</xdr:rowOff>
    </xdr:to>
    <xdr:sp macro="" textlink="">
      <xdr:nvSpPr>
        <xdr:cNvPr id="143" name="楕円 142">
          <a:extLst>
            <a:ext uri="{FF2B5EF4-FFF2-40B4-BE49-F238E27FC236}">
              <a16:creationId xmlns:a16="http://schemas.microsoft.com/office/drawing/2014/main" id="{2DDF7EF7-5B16-4D15-B92B-EEBFBF7EE457}"/>
            </a:ext>
          </a:extLst>
        </xdr:cNvPr>
        <xdr:cNvSpPr/>
      </xdr:nvSpPr>
      <xdr:spPr>
        <a:xfrm>
          <a:off x="7810500" y="57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106027</xdr:rowOff>
    </xdr:from>
    <xdr:to>
      <xdr:col>45</xdr:col>
      <xdr:colOff>177800</xdr:colOff>
      <xdr:row>33</xdr:row>
      <xdr:rowOff>113320</xdr:rowOff>
    </xdr:to>
    <xdr:cxnSp macro="">
      <xdr:nvCxnSpPr>
        <xdr:cNvPr id="144" name="直線コネクタ 143">
          <a:extLst>
            <a:ext uri="{FF2B5EF4-FFF2-40B4-BE49-F238E27FC236}">
              <a16:creationId xmlns:a16="http://schemas.microsoft.com/office/drawing/2014/main" id="{2EFE950F-FF90-4431-A853-2A01C23FEF35}"/>
            </a:ext>
          </a:extLst>
        </xdr:cNvPr>
        <xdr:cNvCxnSpPr/>
      </xdr:nvCxnSpPr>
      <xdr:spPr>
        <a:xfrm flipV="1">
          <a:off x="7861300" y="5763877"/>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76563</xdr:rowOff>
    </xdr:from>
    <xdr:to>
      <xdr:col>36</xdr:col>
      <xdr:colOff>165100</xdr:colOff>
      <xdr:row>34</xdr:row>
      <xdr:rowOff>6713</xdr:rowOff>
    </xdr:to>
    <xdr:sp macro="" textlink="">
      <xdr:nvSpPr>
        <xdr:cNvPr id="145" name="楕円 144">
          <a:extLst>
            <a:ext uri="{FF2B5EF4-FFF2-40B4-BE49-F238E27FC236}">
              <a16:creationId xmlns:a16="http://schemas.microsoft.com/office/drawing/2014/main" id="{99A4D42A-FF77-483A-860F-8D65C837F6A2}"/>
            </a:ext>
          </a:extLst>
        </xdr:cNvPr>
        <xdr:cNvSpPr/>
      </xdr:nvSpPr>
      <xdr:spPr>
        <a:xfrm>
          <a:off x="6921500" y="573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113320</xdr:rowOff>
    </xdr:from>
    <xdr:to>
      <xdr:col>41</xdr:col>
      <xdr:colOff>50800</xdr:colOff>
      <xdr:row>33</xdr:row>
      <xdr:rowOff>127363</xdr:rowOff>
    </xdr:to>
    <xdr:cxnSp macro="">
      <xdr:nvCxnSpPr>
        <xdr:cNvPr id="146" name="直線コネクタ 145">
          <a:extLst>
            <a:ext uri="{FF2B5EF4-FFF2-40B4-BE49-F238E27FC236}">
              <a16:creationId xmlns:a16="http://schemas.microsoft.com/office/drawing/2014/main" id="{0218D666-AF90-4D7A-AE87-C3E263DAA30E}"/>
            </a:ext>
          </a:extLst>
        </xdr:cNvPr>
        <xdr:cNvCxnSpPr/>
      </xdr:nvCxnSpPr>
      <xdr:spPr>
        <a:xfrm flipV="1">
          <a:off x="6972300" y="5771170"/>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61303</xdr:rowOff>
    </xdr:from>
    <xdr:ext cx="469744" cy="259045"/>
    <xdr:sp macro="" textlink="">
      <xdr:nvSpPr>
        <xdr:cNvPr id="147" name="n_1aveValue【道路】&#10;一人当たり延長">
          <a:extLst>
            <a:ext uri="{FF2B5EF4-FFF2-40B4-BE49-F238E27FC236}">
              <a16:creationId xmlns:a16="http://schemas.microsoft.com/office/drawing/2014/main" id="{A3F56B73-0CBC-4E40-8A66-4124DE2681D0}"/>
            </a:ext>
          </a:extLst>
        </xdr:cNvPr>
        <xdr:cNvSpPr txBox="1"/>
      </xdr:nvSpPr>
      <xdr:spPr>
        <a:xfrm>
          <a:off x="9391727" y="657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71536</xdr:rowOff>
    </xdr:from>
    <xdr:ext cx="469744" cy="259045"/>
    <xdr:sp macro="" textlink="">
      <xdr:nvSpPr>
        <xdr:cNvPr id="148" name="n_2aveValue【道路】&#10;一人当たり延長">
          <a:extLst>
            <a:ext uri="{FF2B5EF4-FFF2-40B4-BE49-F238E27FC236}">
              <a16:creationId xmlns:a16="http://schemas.microsoft.com/office/drawing/2014/main" id="{9DD0BEC0-E442-4D9F-ADB4-353A670DEC7D}"/>
            </a:ext>
          </a:extLst>
        </xdr:cNvPr>
        <xdr:cNvSpPr txBox="1"/>
      </xdr:nvSpPr>
      <xdr:spPr>
        <a:xfrm>
          <a:off x="8515427" y="65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4915</xdr:rowOff>
    </xdr:from>
    <xdr:ext cx="469744" cy="259045"/>
    <xdr:sp macro="" textlink="">
      <xdr:nvSpPr>
        <xdr:cNvPr id="149" name="n_3aveValue【道路】&#10;一人当たり延長">
          <a:extLst>
            <a:ext uri="{FF2B5EF4-FFF2-40B4-BE49-F238E27FC236}">
              <a16:creationId xmlns:a16="http://schemas.microsoft.com/office/drawing/2014/main" id="{381997CB-DC36-4BEF-B852-EDE3465A9307}"/>
            </a:ext>
          </a:extLst>
        </xdr:cNvPr>
        <xdr:cNvSpPr txBox="1"/>
      </xdr:nvSpPr>
      <xdr:spPr>
        <a:xfrm>
          <a:off x="76264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5133</xdr:rowOff>
    </xdr:from>
    <xdr:ext cx="469744" cy="259045"/>
    <xdr:sp macro="" textlink="">
      <xdr:nvSpPr>
        <xdr:cNvPr id="150" name="n_4aveValue【道路】&#10;一人当たり延長">
          <a:extLst>
            <a:ext uri="{FF2B5EF4-FFF2-40B4-BE49-F238E27FC236}">
              <a16:creationId xmlns:a16="http://schemas.microsoft.com/office/drawing/2014/main" id="{780C1B8E-B4A3-41E4-8B8A-DD05B06D93D2}"/>
            </a:ext>
          </a:extLst>
        </xdr:cNvPr>
        <xdr:cNvSpPr txBox="1"/>
      </xdr:nvSpPr>
      <xdr:spPr>
        <a:xfrm>
          <a:off x="6737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163775</xdr:rowOff>
    </xdr:from>
    <xdr:ext cx="534377" cy="259045"/>
    <xdr:sp macro="" textlink="">
      <xdr:nvSpPr>
        <xdr:cNvPr id="151" name="n_1mainValue【道路】&#10;一人当たり延長">
          <a:extLst>
            <a:ext uri="{FF2B5EF4-FFF2-40B4-BE49-F238E27FC236}">
              <a16:creationId xmlns:a16="http://schemas.microsoft.com/office/drawing/2014/main" id="{D9C2C3D2-AE85-42B5-9B44-05445F1A8787}"/>
            </a:ext>
          </a:extLst>
        </xdr:cNvPr>
        <xdr:cNvSpPr txBox="1"/>
      </xdr:nvSpPr>
      <xdr:spPr>
        <a:xfrm>
          <a:off x="9359411" y="54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1904</xdr:rowOff>
    </xdr:from>
    <xdr:ext cx="534377" cy="259045"/>
    <xdr:sp macro="" textlink="">
      <xdr:nvSpPr>
        <xdr:cNvPr id="152" name="n_2mainValue【道路】&#10;一人当たり延長">
          <a:extLst>
            <a:ext uri="{FF2B5EF4-FFF2-40B4-BE49-F238E27FC236}">
              <a16:creationId xmlns:a16="http://schemas.microsoft.com/office/drawing/2014/main" id="{A49880A9-38BC-4980-B1AC-97CD53FE58C1}"/>
            </a:ext>
          </a:extLst>
        </xdr:cNvPr>
        <xdr:cNvSpPr txBox="1"/>
      </xdr:nvSpPr>
      <xdr:spPr>
        <a:xfrm>
          <a:off x="8483111" y="548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9197</xdr:rowOff>
    </xdr:from>
    <xdr:ext cx="534377" cy="259045"/>
    <xdr:sp macro="" textlink="">
      <xdr:nvSpPr>
        <xdr:cNvPr id="153" name="n_3mainValue【道路】&#10;一人当たり延長">
          <a:extLst>
            <a:ext uri="{FF2B5EF4-FFF2-40B4-BE49-F238E27FC236}">
              <a16:creationId xmlns:a16="http://schemas.microsoft.com/office/drawing/2014/main" id="{C47FCAE4-D7C0-4509-9A02-01D110CC0C54}"/>
            </a:ext>
          </a:extLst>
        </xdr:cNvPr>
        <xdr:cNvSpPr txBox="1"/>
      </xdr:nvSpPr>
      <xdr:spPr>
        <a:xfrm>
          <a:off x="7594111" y="54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23240</xdr:rowOff>
    </xdr:from>
    <xdr:ext cx="534377" cy="259045"/>
    <xdr:sp macro="" textlink="">
      <xdr:nvSpPr>
        <xdr:cNvPr id="154" name="n_4mainValue【道路】&#10;一人当たり延長">
          <a:extLst>
            <a:ext uri="{FF2B5EF4-FFF2-40B4-BE49-F238E27FC236}">
              <a16:creationId xmlns:a16="http://schemas.microsoft.com/office/drawing/2014/main" id="{A83CC68C-699E-48EE-AB9A-A79E449F7749}"/>
            </a:ext>
          </a:extLst>
        </xdr:cNvPr>
        <xdr:cNvSpPr txBox="1"/>
      </xdr:nvSpPr>
      <xdr:spPr>
        <a:xfrm>
          <a:off x="6705111" y="550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934BBA83-8DF8-4F6F-A1C1-DC85BDAFCBD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CF4C0401-9A49-406C-8205-6BC2D4EA16D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C0728849-F586-4ED8-932E-5423A415EF3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940782E6-FEF0-418D-A95D-C4AC32B6F58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D913060B-5B7B-48DE-93F4-C8C6E97520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B67CE728-B802-42C3-B91C-D085ADFF5F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1BB67D48-75BB-422B-8214-5098CD10DFD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A81E96DA-7779-4B96-A242-55769465B8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6E1D64F6-6252-433A-BA7B-6BD3CD3048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D85E12C5-1621-4891-9B15-77310F4FAE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D0E640AC-B2E8-4705-839A-A98C037F5E1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33F28C0C-488A-444C-A7C6-240BC22CE36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B62D33E1-D6E7-426E-BA86-E194CA113D3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DE0EAA53-C827-4FDF-8FC2-72FBE8D5B99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E48981F4-D964-40D2-A5A6-2BB2F863AD6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51747007-D0E4-4C46-8197-89B6EE4C85C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F8606C35-3690-4121-B39E-6FB0BE9EA53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F369324E-C4BB-4753-91DC-E8FD9A2C57B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63416252-241A-43C9-8052-72D2B117BAE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64B77072-27F5-44A4-834F-ECCFA56B078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A2B73BD0-B4E5-434D-B828-7C3213874C2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B2CE88A6-E91F-4093-9669-6D664D7BFB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B6DFF728-DC60-41A7-8C81-261A64B8F61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80D3AD8B-DD75-4230-B7FA-6C9647774619}"/>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23B9C8E3-4FF4-4A63-9969-D3B09E149D18}"/>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5B2FE7FD-FC36-4985-924B-3E4E34D13AB0}"/>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CB03F4A3-AAD6-4683-8184-05E76392CD36}"/>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4F1C30B7-F1F7-4610-80E6-A6644793AF05}"/>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3741640D-4AC8-4E99-8667-313D45012603}"/>
            </a:ext>
          </a:extLst>
        </xdr:cNvPr>
        <xdr:cNvSpPr txBox="1"/>
      </xdr:nvSpPr>
      <xdr:spPr>
        <a:xfrm>
          <a:off x="4673600" y="1057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04F61640-441B-4766-AC19-AFAEF6C70CE1}"/>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0D807B26-D00C-4B9B-A2E2-1CAC01071BDA}"/>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E533DC0F-1E85-4A24-8D15-C7F0325B5B6C}"/>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5529F4C5-D76E-487B-AD46-944BED4B2AFB}"/>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AC67F20B-2E5A-4BE8-9934-0E2189FC0AA5}"/>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64E9A3D-2250-4C90-B9B6-F59F3415077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B1C8FAD-D949-42B4-9D91-E1E512E05E2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28977AE3-26AE-42D6-9931-8363DC77FE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61F49D7A-5EEC-4421-BEAF-372FE23609F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8F6C938F-BBC3-4020-949A-99DC01C31B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33020</xdr:rowOff>
    </xdr:from>
    <xdr:to>
      <xdr:col>24</xdr:col>
      <xdr:colOff>114300</xdr:colOff>
      <xdr:row>64</xdr:row>
      <xdr:rowOff>134620</xdr:rowOff>
    </xdr:to>
    <xdr:sp macro="" textlink="">
      <xdr:nvSpPr>
        <xdr:cNvPr id="194" name="楕円 193">
          <a:extLst>
            <a:ext uri="{FF2B5EF4-FFF2-40B4-BE49-F238E27FC236}">
              <a16:creationId xmlns:a16="http://schemas.microsoft.com/office/drawing/2014/main" id="{3AABB1E4-0BFE-4A57-B899-7702E8A6CD32}"/>
            </a:ext>
          </a:extLst>
        </xdr:cNvPr>
        <xdr:cNvSpPr/>
      </xdr:nvSpPr>
      <xdr:spPr>
        <a:xfrm>
          <a:off x="4584700" y="110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119397</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F14605DE-36B8-4965-821B-9BDE7278A2A7}"/>
            </a:ext>
          </a:extLst>
        </xdr:cNvPr>
        <xdr:cNvSpPr txBox="1"/>
      </xdr:nvSpPr>
      <xdr:spPr>
        <a:xfrm>
          <a:off x="4673600" y="1092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96" name="楕円 195">
          <a:extLst>
            <a:ext uri="{FF2B5EF4-FFF2-40B4-BE49-F238E27FC236}">
              <a16:creationId xmlns:a16="http://schemas.microsoft.com/office/drawing/2014/main" id="{27AF8FB5-2081-4AA8-88C3-74B54D4C0BEC}"/>
            </a:ext>
          </a:extLst>
        </xdr:cNvPr>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83820</xdr:rowOff>
    </xdr:to>
    <xdr:cxnSp macro="">
      <xdr:nvCxnSpPr>
        <xdr:cNvPr id="197" name="直線コネクタ 196">
          <a:extLst>
            <a:ext uri="{FF2B5EF4-FFF2-40B4-BE49-F238E27FC236}">
              <a16:creationId xmlns:a16="http://schemas.microsoft.com/office/drawing/2014/main" id="{4598EF29-084E-454A-92F6-A5AE7325B0A3}"/>
            </a:ext>
          </a:extLst>
        </xdr:cNvPr>
        <xdr:cNvCxnSpPr/>
      </xdr:nvCxnSpPr>
      <xdr:spPr>
        <a:xfrm>
          <a:off x="3797300" y="11049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8255</xdr:rowOff>
    </xdr:from>
    <xdr:to>
      <xdr:col>15</xdr:col>
      <xdr:colOff>101600</xdr:colOff>
      <xdr:row>64</xdr:row>
      <xdr:rowOff>109855</xdr:rowOff>
    </xdr:to>
    <xdr:sp macro="" textlink="">
      <xdr:nvSpPr>
        <xdr:cNvPr id="198" name="楕円 197">
          <a:extLst>
            <a:ext uri="{FF2B5EF4-FFF2-40B4-BE49-F238E27FC236}">
              <a16:creationId xmlns:a16="http://schemas.microsoft.com/office/drawing/2014/main" id="{A13E5267-1629-4AA9-8FF4-B1ABCBE6BC3D}"/>
            </a:ext>
          </a:extLst>
        </xdr:cNvPr>
        <xdr:cNvSpPr/>
      </xdr:nvSpPr>
      <xdr:spPr>
        <a:xfrm>
          <a:off x="2857500" y="1098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59055</xdr:rowOff>
    </xdr:from>
    <xdr:to>
      <xdr:col>19</xdr:col>
      <xdr:colOff>177800</xdr:colOff>
      <xdr:row>64</xdr:row>
      <xdr:rowOff>76200</xdr:rowOff>
    </xdr:to>
    <xdr:cxnSp macro="">
      <xdr:nvCxnSpPr>
        <xdr:cNvPr id="199" name="直線コネクタ 198">
          <a:extLst>
            <a:ext uri="{FF2B5EF4-FFF2-40B4-BE49-F238E27FC236}">
              <a16:creationId xmlns:a16="http://schemas.microsoft.com/office/drawing/2014/main" id="{45B7C22D-D761-4D7A-844E-8DA416092C1D}"/>
            </a:ext>
          </a:extLst>
        </xdr:cNvPr>
        <xdr:cNvCxnSpPr/>
      </xdr:nvCxnSpPr>
      <xdr:spPr>
        <a:xfrm>
          <a:off x="2908300" y="110318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168275</xdr:rowOff>
    </xdr:from>
    <xdr:to>
      <xdr:col>10</xdr:col>
      <xdr:colOff>165100</xdr:colOff>
      <xdr:row>64</xdr:row>
      <xdr:rowOff>98425</xdr:rowOff>
    </xdr:to>
    <xdr:sp macro="" textlink="">
      <xdr:nvSpPr>
        <xdr:cNvPr id="200" name="楕円 199">
          <a:extLst>
            <a:ext uri="{FF2B5EF4-FFF2-40B4-BE49-F238E27FC236}">
              <a16:creationId xmlns:a16="http://schemas.microsoft.com/office/drawing/2014/main" id="{728E8FB9-5E35-4CBE-87BD-7E393D42E10E}"/>
            </a:ext>
          </a:extLst>
        </xdr:cNvPr>
        <xdr:cNvSpPr/>
      </xdr:nvSpPr>
      <xdr:spPr>
        <a:xfrm>
          <a:off x="19685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47625</xdr:rowOff>
    </xdr:from>
    <xdr:to>
      <xdr:col>15</xdr:col>
      <xdr:colOff>50800</xdr:colOff>
      <xdr:row>64</xdr:row>
      <xdr:rowOff>59055</xdr:rowOff>
    </xdr:to>
    <xdr:cxnSp macro="">
      <xdr:nvCxnSpPr>
        <xdr:cNvPr id="201" name="直線コネクタ 200">
          <a:extLst>
            <a:ext uri="{FF2B5EF4-FFF2-40B4-BE49-F238E27FC236}">
              <a16:creationId xmlns:a16="http://schemas.microsoft.com/office/drawing/2014/main" id="{93592AC0-DC46-4D34-97C3-A9F33B7E5529}"/>
            </a:ext>
          </a:extLst>
        </xdr:cNvPr>
        <xdr:cNvCxnSpPr/>
      </xdr:nvCxnSpPr>
      <xdr:spPr>
        <a:xfrm>
          <a:off x="2019300" y="11020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139700</xdr:rowOff>
    </xdr:from>
    <xdr:to>
      <xdr:col>6</xdr:col>
      <xdr:colOff>38100</xdr:colOff>
      <xdr:row>64</xdr:row>
      <xdr:rowOff>69850</xdr:rowOff>
    </xdr:to>
    <xdr:sp macro="" textlink="">
      <xdr:nvSpPr>
        <xdr:cNvPr id="202" name="楕円 201">
          <a:extLst>
            <a:ext uri="{FF2B5EF4-FFF2-40B4-BE49-F238E27FC236}">
              <a16:creationId xmlns:a16="http://schemas.microsoft.com/office/drawing/2014/main" id="{31E6E4B6-F743-44C7-AEA8-382A7893FDB9}"/>
            </a:ext>
          </a:extLst>
        </xdr:cNvPr>
        <xdr:cNvSpPr/>
      </xdr:nvSpPr>
      <xdr:spPr>
        <a:xfrm>
          <a:off x="1079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19050</xdr:rowOff>
    </xdr:from>
    <xdr:to>
      <xdr:col>10</xdr:col>
      <xdr:colOff>114300</xdr:colOff>
      <xdr:row>64</xdr:row>
      <xdr:rowOff>47625</xdr:rowOff>
    </xdr:to>
    <xdr:cxnSp macro="">
      <xdr:nvCxnSpPr>
        <xdr:cNvPr id="203" name="直線コネクタ 202">
          <a:extLst>
            <a:ext uri="{FF2B5EF4-FFF2-40B4-BE49-F238E27FC236}">
              <a16:creationId xmlns:a16="http://schemas.microsoft.com/office/drawing/2014/main" id="{12823B60-620E-48F2-B1C0-F62B5A7DC70D}"/>
            </a:ext>
          </a:extLst>
        </xdr:cNvPr>
        <xdr:cNvCxnSpPr/>
      </xdr:nvCxnSpPr>
      <xdr:spPr>
        <a:xfrm>
          <a:off x="1130300" y="109918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8EA4C77F-3764-4AD2-9376-583FFA601741}"/>
            </a:ext>
          </a:extLst>
        </xdr:cNvPr>
        <xdr:cNvSpPr txBox="1"/>
      </xdr:nvSpPr>
      <xdr:spPr>
        <a:xfrm>
          <a:off x="3582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B2A118E3-849D-46BF-9258-8901A6408286}"/>
            </a:ext>
          </a:extLst>
        </xdr:cNvPr>
        <xdr:cNvSpPr txBox="1"/>
      </xdr:nvSpPr>
      <xdr:spPr>
        <a:xfrm>
          <a:off x="2705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135416BD-749A-43AA-ABDE-D039DB4ABBFB}"/>
            </a:ext>
          </a:extLst>
        </xdr:cNvPr>
        <xdr:cNvSpPr txBox="1"/>
      </xdr:nvSpPr>
      <xdr:spPr>
        <a:xfrm>
          <a:off x="1816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3338DBD4-7831-4A1F-A68F-474BB0037EFE}"/>
            </a:ext>
          </a:extLst>
        </xdr:cNvPr>
        <xdr:cNvSpPr txBox="1"/>
      </xdr:nvSpPr>
      <xdr:spPr>
        <a:xfrm>
          <a:off x="927744"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118127</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3520D76A-D32C-4B2B-92F8-6EF8E42FCD52}"/>
            </a:ext>
          </a:extLst>
        </xdr:cNvPr>
        <xdr:cNvSpPr txBox="1"/>
      </xdr:nvSpPr>
      <xdr:spPr>
        <a:xfrm>
          <a:off x="3582044"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100982</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2E25C1EC-C61B-4DB2-BB07-04958D1AEEBD}"/>
            </a:ext>
          </a:extLst>
        </xdr:cNvPr>
        <xdr:cNvSpPr txBox="1"/>
      </xdr:nvSpPr>
      <xdr:spPr>
        <a:xfrm>
          <a:off x="2705744" y="1107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89552</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DF40DD98-A502-4D0A-8956-CC9CF10FE128}"/>
            </a:ext>
          </a:extLst>
        </xdr:cNvPr>
        <xdr:cNvSpPr txBox="1"/>
      </xdr:nvSpPr>
      <xdr:spPr>
        <a:xfrm>
          <a:off x="1816744"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60977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C0A72B54-7723-4855-AD57-5828945B0EC6}"/>
            </a:ext>
          </a:extLst>
        </xdr:cNvPr>
        <xdr:cNvSpPr txBox="1"/>
      </xdr:nvSpPr>
      <xdr:spPr>
        <a:xfrm>
          <a:off x="927744"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E78CCC9F-61BA-4A7E-BF1C-C7A886A4CD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BBD229F6-A84E-4FB0-B30A-EB9C42F39FC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82308939-1B44-4634-99ED-6B6BFA5074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D5D29628-BA0F-470F-A1BE-01A800B38B6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36FFFE3E-D4FE-4AA5-B309-BE01D5F998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97B68FB5-7E15-4F7A-A3DB-84B230E82F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D894C8FF-FA5D-4223-9432-A309F430772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446C0314-E77B-4D94-943C-FB3424CB1FB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7D2CAB5C-5D39-4509-87AE-2783B1D9C3A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A8D21BB3-53A6-4F92-A8BB-1E6BD82455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5E0B5DCC-0FDC-434C-9AEC-AA7FBBE7D3C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9D0C2181-C807-4136-98E8-21E47720062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75E7820D-9469-4253-B309-3122FE6AF31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9EDF632F-B7D1-4CEF-A8E2-5D40444A70D8}"/>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351BFF0A-624E-43B8-9114-88CDAC8B629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A94693CF-5778-4968-85F7-794F6B9AED7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C2649694-9617-422C-9788-96CCB9F12D5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4A04731B-7D9B-410F-BA73-8073EE36A39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DFE757CA-2D54-43DB-B2AE-CBF03DF9FAE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5C886CA1-8B39-47F7-A9ED-55EA9F9EBBCA}"/>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D122D2D6-37AC-4E53-9282-4773E9B71C2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9BB73F21-BB9E-41A7-BFD3-F21C355246E2}"/>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C7D8DED5-26BD-49B0-8C92-65624C9EA4B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1CEBA2D3-87C7-430F-B008-6A02FB74B78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1427D1D9-914B-45DD-B754-CE6A038E9E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6D526E06-78E3-4AA9-897F-0BE99BEC2425}"/>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8D544360-44A2-40F3-B5C3-E17B54618627}"/>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9CD42B3F-04D0-40A5-B58A-E6D53567F56C}"/>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E7121333-1655-483D-98C9-1FB6105B9E63}"/>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B5726B6C-E6D9-4891-84B8-6DF3666B7626}"/>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100716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0D4AB385-1374-48F2-A344-FFF2896C1856}"/>
            </a:ext>
          </a:extLst>
        </xdr:cNvPr>
        <xdr:cNvSpPr txBox="1"/>
      </xdr:nvSpPr>
      <xdr:spPr>
        <a:xfrm>
          <a:off x="10515600" y="10559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194544E4-F144-4B69-A73F-4411FD8CB26C}"/>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2430AD07-17F3-493F-A9A0-878176A9E110}"/>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BA2E2C0C-CD0B-44E3-B408-2F95ED95B1B3}"/>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21DE4FD9-2B1B-48E2-BBB1-2BDFBEB70632}"/>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B1ADFA07-6E7E-4B4F-A49A-3BC64A0E0C7B}"/>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E571C25-D996-4A47-B43B-990BD08D3F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D1FFAD02-3F17-428F-9AB0-45DC9EA54A1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B1B9B4A-408B-42E4-9B3A-89A99E355EF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BEB09826-1673-4762-923E-56218A2FA52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9296753F-CBD9-4866-BE61-166E5DB2B3C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11967</xdr:rowOff>
    </xdr:from>
    <xdr:to>
      <xdr:col>55</xdr:col>
      <xdr:colOff>50800</xdr:colOff>
      <xdr:row>55</xdr:row>
      <xdr:rowOff>113567</xdr:rowOff>
    </xdr:to>
    <xdr:sp macro="" textlink="">
      <xdr:nvSpPr>
        <xdr:cNvPr id="253" name="楕円 252">
          <a:extLst>
            <a:ext uri="{FF2B5EF4-FFF2-40B4-BE49-F238E27FC236}">
              <a16:creationId xmlns:a16="http://schemas.microsoft.com/office/drawing/2014/main" id="{5D10A0A2-88C9-4D85-8BD2-12E34D4D4A4D}"/>
            </a:ext>
          </a:extLst>
        </xdr:cNvPr>
        <xdr:cNvSpPr/>
      </xdr:nvSpPr>
      <xdr:spPr>
        <a:xfrm>
          <a:off x="10426700" y="944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136444</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E5CB57E7-3EA7-4798-A249-D2F025C3C8A2}"/>
            </a:ext>
          </a:extLst>
        </xdr:cNvPr>
        <xdr:cNvSpPr txBox="1"/>
      </xdr:nvSpPr>
      <xdr:spPr>
        <a:xfrm>
          <a:off x="10515600" y="939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29687</xdr:rowOff>
    </xdr:from>
    <xdr:to>
      <xdr:col>50</xdr:col>
      <xdr:colOff>165100</xdr:colOff>
      <xdr:row>55</xdr:row>
      <xdr:rowOff>131287</xdr:rowOff>
    </xdr:to>
    <xdr:sp macro="" textlink="">
      <xdr:nvSpPr>
        <xdr:cNvPr id="255" name="楕円 254">
          <a:extLst>
            <a:ext uri="{FF2B5EF4-FFF2-40B4-BE49-F238E27FC236}">
              <a16:creationId xmlns:a16="http://schemas.microsoft.com/office/drawing/2014/main" id="{CB71677C-F48C-45B1-9808-46B298C9FD3C}"/>
            </a:ext>
          </a:extLst>
        </xdr:cNvPr>
        <xdr:cNvSpPr/>
      </xdr:nvSpPr>
      <xdr:spPr>
        <a:xfrm>
          <a:off x="9588500" y="94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62767</xdr:rowOff>
    </xdr:from>
    <xdr:to>
      <xdr:col>55</xdr:col>
      <xdr:colOff>0</xdr:colOff>
      <xdr:row>55</xdr:row>
      <xdr:rowOff>80487</xdr:rowOff>
    </xdr:to>
    <xdr:cxnSp macro="">
      <xdr:nvCxnSpPr>
        <xdr:cNvPr id="256" name="直線コネクタ 255">
          <a:extLst>
            <a:ext uri="{FF2B5EF4-FFF2-40B4-BE49-F238E27FC236}">
              <a16:creationId xmlns:a16="http://schemas.microsoft.com/office/drawing/2014/main" id="{90127D78-52A6-4C72-B22B-6AD9B966B586}"/>
            </a:ext>
          </a:extLst>
        </xdr:cNvPr>
        <xdr:cNvCxnSpPr/>
      </xdr:nvCxnSpPr>
      <xdr:spPr>
        <a:xfrm flipV="1">
          <a:off x="9639300" y="9492517"/>
          <a:ext cx="838200" cy="1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38828</xdr:rowOff>
    </xdr:from>
    <xdr:to>
      <xdr:col>46</xdr:col>
      <xdr:colOff>38100</xdr:colOff>
      <xdr:row>55</xdr:row>
      <xdr:rowOff>140428</xdr:rowOff>
    </xdr:to>
    <xdr:sp macro="" textlink="">
      <xdr:nvSpPr>
        <xdr:cNvPr id="257" name="楕円 256">
          <a:extLst>
            <a:ext uri="{FF2B5EF4-FFF2-40B4-BE49-F238E27FC236}">
              <a16:creationId xmlns:a16="http://schemas.microsoft.com/office/drawing/2014/main" id="{7F7FE898-3C62-458A-93D9-0035B56C4F87}"/>
            </a:ext>
          </a:extLst>
        </xdr:cNvPr>
        <xdr:cNvSpPr/>
      </xdr:nvSpPr>
      <xdr:spPr>
        <a:xfrm>
          <a:off x="8699500" y="946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80487</xdr:rowOff>
    </xdr:from>
    <xdr:to>
      <xdr:col>50</xdr:col>
      <xdr:colOff>114300</xdr:colOff>
      <xdr:row>55</xdr:row>
      <xdr:rowOff>89628</xdr:rowOff>
    </xdr:to>
    <xdr:cxnSp macro="">
      <xdr:nvCxnSpPr>
        <xdr:cNvPr id="258" name="直線コネクタ 257">
          <a:extLst>
            <a:ext uri="{FF2B5EF4-FFF2-40B4-BE49-F238E27FC236}">
              <a16:creationId xmlns:a16="http://schemas.microsoft.com/office/drawing/2014/main" id="{52002D21-1143-4394-B586-40032599137F}"/>
            </a:ext>
          </a:extLst>
        </xdr:cNvPr>
        <xdr:cNvCxnSpPr/>
      </xdr:nvCxnSpPr>
      <xdr:spPr>
        <a:xfrm flipV="1">
          <a:off x="8750300" y="9510237"/>
          <a:ext cx="889000" cy="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52550</xdr:rowOff>
    </xdr:from>
    <xdr:to>
      <xdr:col>41</xdr:col>
      <xdr:colOff>101600</xdr:colOff>
      <xdr:row>55</xdr:row>
      <xdr:rowOff>154150</xdr:rowOff>
    </xdr:to>
    <xdr:sp macro="" textlink="">
      <xdr:nvSpPr>
        <xdr:cNvPr id="259" name="楕円 258">
          <a:extLst>
            <a:ext uri="{FF2B5EF4-FFF2-40B4-BE49-F238E27FC236}">
              <a16:creationId xmlns:a16="http://schemas.microsoft.com/office/drawing/2014/main" id="{B39816AA-FA5E-441F-8703-0366265524B1}"/>
            </a:ext>
          </a:extLst>
        </xdr:cNvPr>
        <xdr:cNvSpPr/>
      </xdr:nvSpPr>
      <xdr:spPr>
        <a:xfrm>
          <a:off x="7810500" y="94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89628</xdr:rowOff>
    </xdr:from>
    <xdr:to>
      <xdr:col>45</xdr:col>
      <xdr:colOff>177800</xdr:colOff>
      <xdr:row>55</xdr:row>
      <xdr:rowOff>103350</xdr:rowOff>
    </xdr:to>
    <xdr:cxnSp macro="">
      <xdr:nvCxnSpPr>
        <xdr:cNvPr id="260" name="直線コネクタ 259">
          <a:extLst>
            <a:ext uri="{FF2B5EF4-FFF2-40B4-BE49-F238E27FC236}">
              <a16:creationId xmlns:a16="http://schemas.microsoft.com/office/drawing/2014/main" id="{78C48978-6E5B-430E-BBCA-FE28A54113EC}"/>
            </a:ext>
          </a:extLst>
        </xdr:cNvPr>
        <xdr:cNvCxnSpPr/>
      </xdr:nvCxnSpPr>
      <xdr:spPr>
        <a:xfrm flipV="1">
          <a:off x="7861300" y="9519378"/>
          <a:ext cx="889000" cy="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53043</xdr:rowOff>
    </xdr:from>
    <xdr:to>
      <xdr:col>36</xdr:col>
      <xdr:colOff>165100</xdr:colOff>
      <xdr:row>55</xdr:row>
      <xdr:rowOff>154643</xdr:rowOff>
    </xdr:to>
    <xdr:sp macro="" textlink="">
      <xdr:nvSpPr>
        <xdr:cNvPr id="261" name="楕円 260">
          <a:extLst>
            <a:ext uri="{FF2B5EF4-FFF2-40B4-BE49-F238E27FC236}">
              <a16:creationId xmlns:a16="http://schemas.microsoft.com/office/drawing/2014/main" id="{35560519-61D6-4412-BBF8-86C19B942971}"/>
            </a:ext>
          </a:extLst>
        </xdr:cNvPr>
        <xdr:cNvSpPr/>
      </xdr:nvSpPr>
      <xdr:spPr>
        <a:xfrm>
          <a:off x="6921500" y="94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103350</xdr:rowOff>
    </xdr:from>
    <xdr:to>
      <xdr:col>41</xdr:col>
      <xdr:colOff>50800</xdr:colOff>
      <xdr:row>55</xdr:row>
      <xdr:rowOff>103843</xdr:rowOff>
    </xdr:to>
    <xdr:cxnSp macro="">
      <xdr:nvCxnSpPr>
        <xdr:cNvPr id="262" name="直線コネクタ 261">
          <a:extLst>
            <a:ext uri="{FF2B5EF4-FFF2-40B4-BE49-F238E27FC236}">
              <a16:creationId xmlns:a16="http://schemas.microsoft.com/office/drawing/2014/main" id="{C16BBE61-0852-4B31-ABFF-8AC097CADC9E}"/>
            </a:ext>
          </a:extLst>
        </xdr:cNvPr>
        <xdr:cNvCxnSpPr/>
      </xdr:nvCxnSpPr>
      <xdr:spPr>
        <a:xfrm flipV="1">
          <a:off x="6972300" y="9533100"/>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34344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54C7CEE1-A833-4CDC-9C47-DF7A8C906C4E}"/>
            </a:ext>
          </a:extLst>
        </xdr:cNvPr>
        <xdr:cNvSpPr txBox="1"/>
      </xdr:nvSpPr>
      <xdr:spPr>
        <a:xfrm>
          <a:off x="9327095" y="1066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40170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B86D1D78-A4DC-42D5-B626-459BCA626374}"/>
            </a:ext>
          </a:extLst>
        </xdr:cNvPr>
        <xdr:cNvSpPr txBox="1"/>
      </xdr:nvSpPr>
      <xdr:spPr>
        <a:xfrm>
          <a:off x="8450795" y="1067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70574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73E8419D-AD6C-4085-9A05-2D72AEC8813B}"/>
            </a:ext>
          </a:extLst>
        </xdr:cNvPr>
        <xdr:cNvSpPr txBox="1"/>
      </xdr:nvSpPr>
      <xdr:spPr>
        <a:xfrm>
          <a:off x="7561795" y="1070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63376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E9D99AB9-DCBD-4EBE-910B-CB9972586AD9}"/>
            </a:ext>
          </a:extLst>
        </xdr:cNvPr>
        <xdr:cNvSpPr txBox="1"/>
      </xdr:nvSpPr>
      <xdr:spPr>
        <a:xfrm>
          <a:off x="6672795" y="106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53</xdr:row>
      <xdr:rowOff>147814</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CE9D46E9-1485-4692-B3CF-ACC8CCC9BC93}"/>
            </a:ext>
          </a:extLst>
        </xdr:cNvPr>
        <xdr:cNvSpPr txBox="1"/>
      </xdr:nvSpPr>
      <xdr:spPr>
        <a:xfrm>
          <a:off x="9327095" y="923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53</xdr:row>
      <xdr:rowOff>156955</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B925F34B-C291-4448-9ECF-85FB1D35D4FA}"/>
            </a:ext>
          </a:extLst>
        </xdr:cNvPr>
        <xdr:cNvSpPr txBox="1"/>
      </xdr:nvSpPr>
      <xdr:spPr>
        <a:xfrm>
          <a:off x="8450795" y="924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53</xdr:row>
      <xdr:rowOff>170677</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F0B69F14-661C-43DF-BA18-7D17979DE789}"/>
            </a:ext>
          </a:extLst>
        </xdr:cNvPr>
        <xdr:cNvSpPr txBox="1"/>
      </xdr:nvSpPr>
      <xdr:spPr>
        <a:xfrm>
          <a:off x="7561795" y="92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53</xdr:row>
      <xdr:rowOff>171170</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ADB6BEDA-D627-4A76-8BC1-42FBBF0E1B5C}"/>
            </a:ext>
          </a:extLst>
        </xdr:cNvPr>
        <xdr:cNvSpPr txBox="1"/>
      </xdr:nvSpPr>
      <xdr:spPr>
        <a:xfrm>
          <a:off x="6672795" y="925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3A619E9D-1480-4706-B156-EBFD872769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8366A1E2-5B76-430E-8C31-8604AC9F01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E2F3DB9F-5584-4C58-A9F7-9F347F21D84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279AF6AF-7FBB-4090-9427-2C4B4BBD08C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70B5F463-D5D2-4A2E-AE0F-13D266977F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B766E0E4-826C-4473-A180-4E28AA427D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9791E71B-7389-456A-A788-7A479438BD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D8A4CBB9-60B2-495F-8E61-D259B597AE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83477AEA-E88E-4B30-BDD6-232B6816F91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501AE72B-8775-4B41-BF81-D7B986B6F91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A68825BA-3934-428B-BCBF-08E026C50F8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6B36ED42-2ED6-4EA9-A15F-9BC3D35F0A7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E71E094C-4969-472B-BBA1-18DF1C96AD5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C98C9477-6496-41D2-BC57-5C6E4476270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B875D8A4-4C3F-4C0F-A0A9-F923ACF78A9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39ADDED2-B130-468A-A702-4F199A47FCA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6475AFEA-C190-471D-B644-99E78F9C7A3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45B0196C-0D40-436D-9513-228400B2FDC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8EC59971-CD14-43FE-A836-5272A5D7C48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C46391B1-FF3E-49B2-8928-78367083740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1D8B3394-67F9-4310-B659-E80803AFB53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1D904F16-CEA0-4C7E-A982-3A78596C01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0F97E629-7731-4D5E-B037-83D6A4C5BCD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5BCC0EE1-2564-4046-9933-7C9FD50BC69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6941336D-AD08-4A6C-81F9-70151FB95E31}"/>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D03A4FEC-C85D-4657-BB62-C350AB741B12}"/>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67C3941E-9BE1-41DD-86AE-0FE3990261CB}"/>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E1697F67-F9E9-4AB0-A4B3-F899094EF187}"/>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DBDD85DC-44F9-4C85-B9B6-6B0321D25827}"/>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38E84253-6AE5-4EEB-8391-49AB03C2506D}"/>
            </a:ext>
          </a:extLst>
        </xdr:cNvPr>
        <xdr:cNvSpPr txBox="1"/>
      </xdr:nvSpPr>
      <xdr:spPr>
        <a:xfrm>
          <a:off x="4673600" y="1430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1FCD5E34-49D8-4457-AB7C-E76D6D240841}"/>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4B1024BA-5C7E-40EF-BEC9-A3AB91A42D23}"/>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A61025BC-263C-497D-84E4-A9C0810A5EB5}"/>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550DF0E2-635A-4E29-A7A7-ADE1DA073523}"/>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42F4CE44-5F1E-45AD-BADD-C99BB275C9BD}"/>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9B58B75-F0DA-4C0C-8FD0-E15864C939E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F390789-32D3-4A3D-9342-BD880AF2E76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187147C0-53FC-41DA-8565-59FDF7CAD7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3B9849DA-B067-4A62-9871-9DDCC18F5AF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41E20D61-4AA8-44C1-AFA8-257AA230172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40639</xdr:rowOff>
    </xdr:from>
    <xdr:to>
      <xdr:col>24</xdr:col>
      <xdr:colOff>114300</xdr:colOff>
      <xdr:row>83</xdr:row>
      <xdr:rowOff>142239</xdr:rowOff>
    </xdr:to>
    <xdr:sp macro="" textlink="">
      <xdr:nvSpPr>
        <xdr:cNvPr id="311" name="楕円 310">
          <a:extLst>
            <a:ext uri="{FF2B5EF4-FFF2-40B4-BE49-F238E27FC236}">
              <a16:creationId xmlns:a16="http://schemas.microsoft.com/office/drawing/2014/main" id="{8D8AA9A7-4EF6-4E6B-B23E-DFD842BCECA3}"/>
            </a:ext>
          </a:extLst>
        </xdr:cNvPr>
        <xdr:cNvSpPr/>
      </xdr:nvSpPr>
      <xdr:spPr>
        <a:xfrm>
          <a:off x="4584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63516</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090D26E5-5088-42E9-9991-302FAB3CEB42}"/>
            </a:ext>
          </a:extLst>
        </xdr:cNvPr>
        <xdr:cNvSpPr txBox="1"/>
      </xdr:nvSpPr>
      <xdr:spPr>
        <a:xfrm>
          <a:off x="4673600" y="1412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29211</xdr:rowOff>
    </xdr:from>
    <xdr:to>
      <xdr:col>20</xdr:col>
      <xdr:colOff>38100</xdr:colOff>
      <xdr:row>83</xdr:row>
      <xdr:rowOff>130811</xdr:rowOff>
    </xdr:to>
    <xdr:sp macro="" textlink="">
      <xdr:nvSpPr>
        <xdr:cNvPr id="313" name="楕円 312">
          <a:extLst>
            <a:ext uri="{FF2B5EF4-FFF2-40B4-BE49-F238E27FC236}">
              <a16:creationId xmlns:a16="http://schemas.microsoft.com/office/drawing/2014/main" id="{B83870B8-A191-4935-92D1-ADC7D54DB0BF}"/>
            </a:ext>
          </a:extLst>
        </xdr:cNvPr>
        <xdr:cNvSpPr/>
      </xdr:nvSpPr>
      <xdr:spPr>
        <a:xfrm>
          <a:off x="3746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80011</xdr:rowOff>
    </xdr:from>
    <xdr:to>
      <xdr:col>24</xdr:col>
      <xdr:colOff>63500</xdr:colOff>
      <xdr:row>83</xdr:row>
      <xdr:rowOff>91439</xdr:rowOff>
    </xdr:to>
    <xdr:cxnSp macro="">
      <xdr:nvCxnSpPr>
        <xdr:cNvPr id="314" name="直線コネクタ 313">
          <a:extLst>
            <a:ext uri="{FF2B5EF4-FFF2-40B4-BE49-F238E27FC236}">
              <a16:creationId xmlns:a16="http://schemas.microsoft.com/office/drawing/2014/main" id="{2455169E-4297-48E0-9725-30685DF71261}"/>
            </a:ext>
          </a:extLst>
        </xdr:cNvPr>
        <xdr:cNvCxnSpPr/>
      </xdr:nvCxnSpPr>
      <xdr:spPr>
        <a:xfrm>
          <a:off x="3797300" y="143103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166370</xdr:rowOff>
    </xdr:from>
    <xdr:to>
      <xdr:col>15</xdr:col>
      <xdr:colOff>101600</xdr:colOff>
      <xdr:row>83</xdr:row>
      <xdr:rowOff>96520</xdr:rowOff>
    </xdr:to>
    <xdr:sp macro="" textlink="">
      <xdr:nvSpPr>
        <xdr:cNvPr id="315" name="楕円 314">
          <a:extLst>
            <a:ext uri="{FF2B5EF4-FFF2-40B4-BE49-F238E27FC236}">
              <a16:creationId xmlns:a16="http://schemas.microsoft.com/office/drawing/2014/main" id="{A2C7D083-AC3F-450A-A1ED-78378FB26EA9}"/>
            </a:ext>
          </a:extLst>
        </xdr:cNvPr>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45720</xdr:rowOff>
    </xdr:from>
    <xdr:to>
      <xdr:col>19</xdr:col>
      <xdr:colOff>177800</xdr:colOff>
      <xdr:row>83</xdr:row>
      <xdr:rowOff>80011</xdr:rowOff>
    </xdr:to>
    <xdr:cxnSp macro="">
      <xdr:nvCxnSpPr>
        <xdr:cNvPr id="316" name="直線コネクタ 315">
          <a:extLst>
            <a:ext uri="{FF2B5EF4-FFF2-40B4-BE49-F238E27FC236}">
              <a16:creationId xmlns:a16="http://schemas.microsoft.com/office/drawing/2014/main" id="{20CD8A6B-1A17-4C49-8C69-83472A3BACE2}"/>
            </a:ext>
          </a:extLst>
        </xdr:cNvPr>
        <xdr:cNvCxnSpPr/>
      </xdr:nvCxnSpPr>
      <xdr:spPr>
        <a:xfrm>
          <a:off x="2908300" y="14276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128270</xdr:rowOff>
    </xdr:from>
    <xdr:to>
      <xdr:col>10</xdr:col>
      <xdr:colOff>165100</xdr:colOff>
      <xdr:row>83</xdr:row>
      <xdr:rowOff>58420</xdr:rowOff>
    </xdr:to>
    <xdr:sp macro="" textlink="">
      <xdr:nvSpPr>
        <xdr:cNvPr id="317" name="楕円 316">
          <a:extLst>
            <a:ext uri="{FF2B5EF4-FFF2-40B4-BE49-F238E27FC236}">
              <a16:creationId xmlns:a16="http://schemas.microsoft.com/office/drawing/2014/main" id="{FA1DED96-4DF6-4E7A-BD5B-49C01D0113E5}"/>
            </a:ext>
          </a:extLst>
        </xdr:cNvPr>
        <xdr:cNvSpPr/>
      </xdr:nvSpPr>
      <xdr:spPr>
        <a:xfrm>
          <a:off x="1968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xdr:rowOff>
    </xdr:from>
    <xdr:to>
      <xdr:col>15</xdr:col>
      <xdr:colOff>50800</xdr:colOff>
      <xdr:row>83</xdr:row>
      <xdr:rowOff>45720</xdr:rowOff>
    </xdr:to>
    <xdr:cxnSp macro="">
      <xdr:nvCxnSpPr>
        <xdr:cNvPr id="318" name="直線コネクタ 317">
          <a:extLst>
            <a:ext uri="{FF2B5EF4-FFF2-40B4-BE49-F238E27FC236}">
              <a16:creationId xmlns:a16="http://schemas.microsoft.com/office/drawing/2014/main" id="{CAE1AD06-EB41-4752-970B-8F0F83B5EB69}"/>
            </a:ext>
          </a:extLst>
        </xdr:cNvPr>
        <xdr:cNvCxnSpPr/>
      </xdr:nvCxnSpPr>
      <xdr:spPr>
        <a:xfrm>
          <a:off x="2019300" y="1423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74930</xdr:rowOff>
    </xdr:from>
    <xdr:to>
      <xdr:col>6</xdr:col>
      <xdr:colOff>38100</xdr:colOff>
      <xdr:row>83</xdr:row>
      <xdr:rowOff>5080</xdr:rowOff>
    </xdr:to>
    <xdr:sp macro="" textlink="">
      <xdr:nvSpPr>
        <xdr:cNvPr id="319" name="楕円 318">
          <a:extLst>
            <a:ext uri="{FF2B5EF4-FFF2-40B4-BE49-F238E27FC236}">
              <a16:creationId xmlns:a16="http://schemas.microsoft.com/office/drawing/2014/main" id="{248CDC50-28C7-4574-AD7D-001F6CC5B07A}"/>
            </a:ext>
          </a:extLst>
        </xdr:cNvPr>
        <xdr:cNvSpPr/>
      </xdr:nvSpPr>
      <xdr:spPr>
        <a:xfrm>
          <a:off x="1079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125730</xdr:rowOff>
    </xdr:from>
    <xdr:to>
      <xdr:col>10</xdr:col>
      <xdr:colOff>114300</xdr:colOff>
      <xdr:row>83</xdr:row>
      <xdr:rowOff>7620</xdr:rowOff>
    </xdr:to>
    <xdr:cxnSp macro="">
      <xdr:nvCxnSpPr>
        <xdr:cNvPr id="320" name="直線コネクタ 319">
          <a:extLst>
            <a:ext uri="{FF2B5EF4-FFF2-40B4-BE49-F238E27FC236}">
              <a16:creationId xmlns:a16="http://schemas.microsoft.com/office/drawing/2014/main" id="{1D36DD36-0305-4789-8E6F-E74F56FD3D1A}"/>
            </a:ext>
          </a:extLst>
        </xdr:cNvPr>
        <xdr:cNvCxnSpPr/>
      </xdr:nvCxnSpPr>
      <xdr:spPr>
        <a:xfrm>
          <a:off x="1130300" y="141846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3026B61C-CA03-4BD9-B94E-5D613EF0EA78}"/>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8E8B10A6-9E86-4CC3-880F-11230E7A164D}"/>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a:extLst>
            <a:ext uri="{FF2B5EF4-FFF2-40B4-BE49-F238E27FC236}">
              <a16:creationId xmlns:a16="http://schemas.microsoft.com/office/drawing/2014/main" id="{55E52F79-E970-4A12-A917-D66A832C207A}"/>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75056247-CF1F-43CE-8CEF-BEF4C886CF7F}"/>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147338</xdr:rowOff>
    </xdr:from>
    <xdr:ext cx="405111" cy="259045"/>
    <xdr:sp macro="" textlink="">
      <xdr:nvSpPr>
        <xdr:cNvPr id="325" name="n_1mainValue【公営住宅】&#10;有形固定資産減価償却率">
          <a:extLst>
            <a:ext uri="{FF2B5EF4-FFF2-40B4-BE49-F238E27FC236}">
              <a16:creationId xmlns:a16="http://schemas.microsoft.com/office/drawing/2014/main" id="{F784D891-6EEC-4F72-A87A-03A48BF9E51B}"/>
            </a:ext>
          </a:extLst>
        </xdr:cNvPr>
        <xdr:cNvSpPr txBox="1"/>
      </xdr:nvSpPr>
      <xdr:spPr>
        <a:xfrm>
          <a:off x="3582044"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113047</xdr:rowOff>
    </xdr:from>
    <xdr:ext cx="405111" cy="259045"/>
    <xdr:sp macro="" textlink="">
      <xdr:nvSpPr>
        <xdr:cNvPr id="326" name="n_2mainValue【公営住宅】&#10;有形固定資産減価償却率">
          <a:extLst>
            <a:ext uri="{FF2B5EF4-FFF2-40B4-BE49-F238E27FC236}">
              <a16:creationId xmlns:a16="http://schemas.microsoft.com/office/drawing/2014/main" id="{9F40BF84-55DA-4FB0-B357-FBF644376A31}"/>
            </a:ext>
          </a:extLst>
        </xdr:cNvPr>
        <xdr:cNvSpPr txBox="1"/>
      </xdr:nvSpPr>
      <xdr:spPr>
        <a:xfrm>
          <a:off x="2705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27" name="n_3mainValue【公営住宅】&#10;有形固定資産減価償却率">
          <a:extLst>
            <a:ext uri="{FF2B5EF4-FFF2-40B4-BE49-F238E27FC236}">
              <a16:creationId xmlns:a16="http://schemas.microsoft.com/office/drawing/2014/main" id="{5502EA07-FEC2-43E8-8D5A-14D5C7201842}"/>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167657</xdr:rowOff>
    </xdr:from>
    <xdr:ext cx="405111" cy="259045"/>
    <xdr:sp macro="" textlink="">
      <xdr:nvSpPr>
        <xdr:cNvPr id="328" name="n_4mainValue【公営住宅】&#10;有形固定資産減価償却率">
          <a:extLst>
            <a:ext uri="{FF2B5EF4-FFF2-40B4-BE49-F238E27FC236}">
              <a16:creationId xmlns:a16="http://schemas.microsoft.com/office/drawing/2014/main" id="{C5D8BC68-0724-4D46-8528-AC22047B0556}"/>
            </a:ext>
          </a:extLst>
        </xdr:cNvPr>
        <xdr:cNvSpPr txBox="1"/>
      </xdr:nvSpPr>
      <xdr:spPr>
        <a:xfrm>
          <a:off x="927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86B81661-CCC0-4200-9FC3-B466AA5F71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8D9A6834-8923-49A4-BE00-E19D5A635C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4D944347-108B-49E0-96E9-BA9895F70E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D86D73A5-548C-46AB-A5D8-92D4619984C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781E658B-82C1-4A83-978D-7F0A21F77E1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6D92AE3C-36E9-478A-9606-573B50BF54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AFB216E9-BB93-4CE5-BA70-2625A8A735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5F0C6AAA-BDA6-4D86-9FCE-3D86F9AA37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92F751F7-C231-4FEB-BA2E-625A12E9D0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1C60FA43-249E-4DEC-86C1-878C777E46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12851E7E-6F11-4BCE-AC3F-C20F6B9824D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DC8C162B-6A51-406A-A10D-F0E4491510F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BB3B220B-F3E7-437C-861E-6F6425B00C1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95596AEF-600D-4725-B78A-0C3C4A79334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BE9132EC-4048-4418-B009-0A14C82A586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6F4AB6FA-DB15-4E82-B265-BA3CA9AD62B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A72AFDAA-28E2-4FB1-A6FA-B8A331DC5D7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A1A8900B-F80B-4D2C-B107-F27D3DE0C15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CC5EB4A-BCE1-449D-8E0A-F7493CDA00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7BBFD5B1-BFB7-40DA-9BDF-2CA91D0C80C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AA4EB4E-852B-44F0-BE8D-C202791F0F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496ABED6-05E6-4054-9F67-4DE78404298C}"/>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175C538C-9191-4175-9DB9-363B61F7478C}"/>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60B2C8E8-92CC-4B89-953A-25A84205E6FA}"/>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2588EC4D-5CCC-429C-A374-601B5B14C6C7}"/>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C5653574-3F02-4C6B-8F60-315B7B8D15D5}"/>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a:extLst>
            <a:ext uri="{FF2B5EF4-FFF2-40B4-BE49-F238E27FC236}">
              <a16:creationId xmlns:a16="http://schemas.microsoft.com/office/drawing/2014/main" id="{1F3C603A-A58E-4B0B-9674-DBF8EFF60A4F}"/>
            </a:ext>
          </a:extLst>
        </xdr:cNvPr>
        <xdr:cNvSpPr txBox="1"/>
      </xdr:nvSpPr>
      <xdr:spPr>
        <a:xfrm>
          <a:off x="10515600" y="14332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39273C1A-2649-41CF-BC27-B6064D547C5A}"/>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45200BF9-FAE1-4A91-9F5E-DA17D25FDABB}"/>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0CF701BB-0C8C-4D2D-ACBC-3FA5DF59928B}"/>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E0326E66-6928-4E26-8D18-001EF5082B4C}"/>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DC7028A7-9C62-4C58-9C7E-15B484B30BE3}"/>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29B5BCB-9B3E-454C-B750-23D4A087AB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02BB6DD-E06D-491F-B588-8A060762E8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B27406F-F98E-44DE-96CA-A1D0F2AE1A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D7EB916-EC74-422E-B5D9-03AD865DA3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D9EE5C90-053E-4A50-8668-53A8478CD2A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4217</xdr:rowOff>
    </xdr:from>
    <xdr:to>
      <xdr:col>55</xdr:col>
      <xdr:colOff>50800</xdr:colOff>
      <xdr:row>85</xdr:row>
      <xdr:rowOff>105817</xdr:rowOff>
    </xdr:to>
    <xdr:sp macro="" textlink="">
      <xdr:nvSpPr>
        <xdr:cNvPr id="366" name="楕円 365">
          <a:extLst>
            <a:ext uri="{FF2B5EF4-FFF2-40B4-BE49-F238E27FC236}">
              <a16:creationId xmlns:a16="http://schemas.microsoft.com/office/drawing/2014/main" id="{D542B4E9-442E-4A81-9A57-97A71784D3B8}"/>
            </a:ext>
          </a:extLst>
        </xdr:cNvPr>
        <xdr:cNvSpPr/>
      </xdr:nvSpPr>
      <xdr:spPr>
        <a:xfrm>
          <a:off x="10426700" y="14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154094</xdr:rowOff>
    </xdr:from>
    <xdr:ext cx="469744" cy="259045"/>
    <xdr:sp macro="" textlink="">
      <xdr:nvSpPr>
        <xdr:cNvPr id="367" name="【公営住宅】&#10;一人当たり面積該当値テキスト">
          <a:extLst>
            <a:ext uri="{FF2B5EF4-FFF2-40B4-BE49-F238E27FC236}">
              <a16:creationId xmlns:a16="http://schemas.microsoft.com/office/drawing/2014/main" id="{65D1FA8C-142C-46D0-A508-E5BE10F236FB}"/>
            </a:ext>
          </a:extLst>
        </xdr:cNvPr>
        <xdr:cNvSpPr txBox="1"/>
      </xdr:nvSpPr>
      <xdr:spPr>
        <a:xfrm>
          <a:off x="10515600" y="145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4674</xdr:rowOff>
    </xdr:from>
    <xdr:to>
      <xdr:col>50</xdr:col>
      <xdr:colOff>165100</xdr:colOff>
      <xdr:row>85</xdr:row>
      <xdr:rowOff>106274</xdr:rowOff>
    </xdr:to>
    <xdr:sp macro="" textlink="">
      <xdr:nvSpPr>
        <xdr:cNvPr id="368" name="楕円 367">
          <a:extLst>
            <a:ext uri="{FF2B5EF4-FFF2-40B4-BE49-F238E27FC236}">
              <a16:creationId xmlns:a16="http://schemas.microsoft.com/office/drawing/2014/main" id="{DDD2DB87-4918-415F-8195-DAA8CDAD1317}"/>
            </a:ext>
          </a:extLst>
        </xdr:cNvPr>
        <xdr:cNvSpPr/>
      </xdr:nvSpPr>
      <xdr:spPr>
        <a:xfrm>
          <a:off x="9588500" y="145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55017</xdr:rowOff>
    </xdr:from>
    <xdr:to>
      <xdr:col>55</xdr:col>
      <xdr:colOff>0</xdr:colOff>
      <xdr:row>85</xdr:row>
      <xdr:rowOff>55474</xdr:rowOff>
    </xdr:to>
    <xdr:cxnSp macro="">
      <xdr:nvCxnSpPr>
        <xdr:cNvPr id="369" name="直線コネクタ 368">
          <a:extLst>
            <a:ext uri="{FF2B5EF4-FFF2-40B4-BE49-F238E27FC236}">
              <a16:creationId xmlns:a16="http://schemas.microsoft.com/office/drawing/2014/main" id="{73DC7D74-70A8-4C3D-8FC4-B4B9E5CE1E22}"/>
            </a:ext>
          </a:extLst>
        </xdr:cNvPr>
        <xdr:cNvCxnSpPr/>
      </xdr:nvCxnSpPr>
      <xdr:spPr>
        <a:xfrm flipV="1">
          <a:off x="9639300" y="1462826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5587</xdr:rowOff>
    </xdr:from>
    <xdr:to>
      <xdr:col>46</xdr:col>
      <xdr:colOff>38100</xdr:colOff>
      <xdr:row>85</xdr:row>
      <xdr:rowOff>107187</xdr:rowOff>
    </xdr:to>
    <xdr:sp macro="" textlink="">
      <xdr:nvSpPr>
        <xdr:cNvPr id="370" name="楕円 369">
          <a:extLst>
            <a:ext uri="{FF2B5EF4-FFF2-40B4-BE49-F238E27FC236}">
              <a16:creationId xmlns:a16="http://schemas.microsoft.com/office/drawing/2014/main" id="{FBFD83A4-7DF9-4827-BF92-6FF6AAE5098A}"/>
            </a:ext>
          </a:extLst>
        </xdr:cNvPr>
        <xdr:cNvSpPr/>
      </xdr:nvSpPr>
      <xdr:spPr>
        <a:xfrm>
          <a:off x="8699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55474</xdr:rowOff>
    </xdr:from>
    <xdr:to>
      <xdr:col>50</xdr:col>
      <xdr:colOff>114300</xdr:colOff>
      <xdr:row>85</xdr:row>
      <xdr:rowOff>56387</xdr:rowOff>
    </xdr:to>
    <xdr:cxnSp macro="">
      <xdr:nvCxnSpPr>
        <xdr:cNvPr id="371" name="直線コネクタ 370">
          <a:extLst>
            <a:ext uri="{FF2B5EF4-FFF2-40B4-BE49-F238E27FC236}">
              <a16:creationId xmlns:a16="http://schemas.microsoft.com/office/drawing/2014/main" id="{D2420783-D2DD-46BA-A61A-78BFC3E736C5}"/>
            </a:ext>
          </a:extLst>
        </xdr:cNvPr>
        <xdr:cNvCxnSpPr/>
      </xdr:nvCxnSpPr>
      <xdr:spPr>
        <a:xfrm flipV="1">
          <a:off x="8750300" y="14628724"/>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6045</xdr:rowOff>
    </xdr:from>
    <xdr:to>
      <xdr:col>41</xdr:col>
      <xdr:colOff>101600</xdr:colOff>
      <xdr:row>85</xdr:row>
      <xdr:rowOff>107645</xdr:rowOff>
    </xdr:to>
    <xdr:sp macro="" textlink="">
      <xdr:nvSpPr>
        <xdr:cNvPr id="372" name="楕円 371">
          <a:extLst>
            <a:ext uri="{FF2B5EF4-FFF2-40B4-BE49-F238E27FC236}">
              <a16:creationId xmlns:a16="http://schemas.microsoft.com/office/drawing/2014/main" id="{0ADF8176-2931-4AB6-9C44-5D9D06FFF83C}"/>
            </a:ext>
          </a:extLst>
        </xdr:cNvPr>
        <xdr:cNvSpPr/>
      </xdr:nvSpPr>
      <xdr:spPr>
        <a:xfrm>
          <a:off x="7810500" y="145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56387</xdr:rowOff>
    </xdr:from>
    <xdr:to>
      <xdr:col>45</xdr:col>
      <xdr:colOff>177800</xdr:colOff>
      <xdr:row>85</xdr:row>
      <xdr:rowOff>56845</xdr:rowOff>
    </xdr:to>
    <xdr:cxnSp macro="">
      <xdr:nvCxnSpPr>
        <xdr:cNvPr id="373" name="直線コネクタ 372">
          <a:extLst>
            <a:ext uri="{FF2B5EF4-FFF2-40B4-BE49-F238E27FC236}">
              <a16:creationId xmlns:a16="http://schemas.microsoft.com/office/drawing/2014/main" id="{EF8DC3D4-829D-42B1-8B9C-890A901727B5}"/>
            </a:ext>
          </a:extLst>
        </xdr:cNvPr>
        <xdr:cNvCxnSpPr/>
      </xdr:nvCxnSpPr>
      <xdr:spPr>
        <a:xfrm flipV="1">
          <a:off x="7861300" y="1462963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7417</xdr:rowOff>
    </xdr:from>
    <xdr:to>
      <xdr:col>36</xdr:col>
      <xdr:colOff>165100</xdr:colOff>
      <xdr:row>85</xdr:row>
      <xdr:rowOff>109017</xdr:rowOff>
    </xdr:to>
    <xdr:sp macro="" textlink="">
      <xdr:nvSpPr>
        <xdr:cNvPr id="374" name="楕円 373">
          <a:extLst>
            <a:ext uri="{FF2B5EF4-FFF2-40B4-BE49-F238E27FC236}">
              <a16:creationId xmlns:a16="http://schemas.microsoft.com/office/drawing/2014/main" id="{56AFBD39-DE0C-43D7-BB38-B7EAA224E957}"/>
            </a:ext>
          </a:extLst>
        </xdr:cNvPr>
        <xdr:cNvSpPr/>
      </xdr:nvSpPr>
      <xdr:spPr>
        <a:xfrm>
          <a:off x="6921500" y="145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56845</xdr:rowOff>
    </xdr:from>
    <xdr:to>
      <xdr:col>41</xdr:col>
      <xdr:colOff>50800</xdr:colOff>
      <xdr:row>85</xdr:row>
      <xdr:rowOff>58217</xdr:rowOff>
    </xdr:to>
    <xdr:cxnSp macro="">
      <xdr:nvCxnSpPr>
        <xdr:cNvPr id="375" name="直線コネクタ 374">
          <a:extLst>
            <a:ext uri="{FF2B5EF4-FFF2-40B4-BE49-F238E27FC236}">
              <a16:creationId xmlns:a16="http://schemas.microsoft.com/office/drawing/2014/main" id="{80832E2F-828F-4D0E-9E68-05EB7885182E}"/>
            </a:ext>
          </a:extLst>
        </xdr:cNvPr>
        <xdr:cNvCxnSpPr/>
      </xdr:nvCxnSpPr>
      <xdr:spPr>
        <a:xfrm flipV="1">
          <a:off x="6972300" y="1463009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a:extLst>
            <a:ext uri="{FF2B5EF4-FFF2-40B4-BE49-F238E27FC236}">
              <a16:creationId xmlns:a16="http://schemas.microsoft.com/office/drawing/2014/main" id="{FD025D3E-A7A2-4205-A9D2-286B43DEF620}"/>
            </a:ext>
          </a:extLst>
        </xdr:cNvPr>
        <xdr:cNvSpPr txBox="1"/>
      </xdr:nvSpPr>
      <xdr:spPr>
        <a:xfrm>
          <a:off x="9391727" y="142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a:extLst>
            <a:ext uri="{FF2B5EF4-FFF2-40B4-BE49-F238E27FC236}">
              <a16:creationId xmlns:a16="http://schemas.microsoft.com/office/drawing/2014/main" id="{C7214A76-AF70-45B1-9BAF-C934DDFDE63C}"/>
            </a:ext>
          </a:extLst>
        </xdr:cNvPr>
        <xdr:cNvSpPr txBox="1"/>
      </xdr:nvSpPr>
      <xdr:spPr>
        <a:xfrm>
          <a:off x="8515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8" name="n_3aveValue【公営住宅】&#10;一人当たり面積">
          <a:extLst>
            <a:ext uri="{FF2B5EF4-FFF2-40B4-BE49-F238E27FC236}">
              <a16:creationId xmlns:a16="http://schemas.microsoft.com/office/drawing/2014/main" id="{EB136942-FC30-4267-BB80-20235D4894D1}"/>
            </a:ext>
          </a:extLst>
        </xdr:cNvPr>
        <xdr:cNvSpPr txBox="1"/>
      </xdr:nvSpPr>
      <xdr:spPr>
        <a:xfrm>
          <a:off x="7626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a:extLst>
            <a:ext uri="{FF2B5EF4-FFF2-40B4-BE49-F238E27FC236}">
              <a16:creationId xmlns:a16="http://schemas.microsoft.com/office/drawing/2014/main" id="{D84108BB-5D6F-4EF7-88EE-5562AC697877}"/>
            </a:ext>
          </a:extLst>
        </xdr:cNvPr>
        <xdr:cNvSpPr txBox="1"/>
      </xdr:nvSpPr>
      <xdr:spPr>
        <a:xfrm>
          <a:off x="6737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97401</xdr:rowOff>
    </xdr:from>
    <xdr:ext cx="469744" cy="259045"/>
    <xdr:sp macro="" textlink="">
      <xdr:nvSpPr>
        <xdr:cNvPr id="380" name="n_1mainValue【公営住宅】&#10;一人当たり面積">
          <a:extLst>
            <a:ext uri="{FF2B5EF4-FFF2-40B4-BE49-F238E27FC236}">
              <a16:creationId xmlns:a16="http://schemas.microsoft.com/office/drawing/2014/main" id="{BA3EAFC1-06C6-483A-A6C6-8AA7721089DA}"/>
            </a:ext>
          </a:extLst>
        </xdr:cNvPr>
        <xdr:cNvSpPr txBox="1"/>
      </xdr:nvSpPr>
      <xdr:spPr>
        <a:xfrm>
          <a:off x="9391727" y="1467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98314</xdr:rowOff>
    </xdr:from>
    <xdr:ext cx="469744" cy="259045"/>
    <xdr:sp macro="" textlink="">
      <xdr:nvSpPr>
        <xdr:cNvPr id="381" name="n_2mainValue【公営住宅】&#10;一人当たり面積">
          <a:extLst>
            <a:ext uri="{FF2B5EF4-FFF2-40B4-BE49-F238E27FC236}">
              <a16:creationId xmlns:a16="http://schemas.microsoft.com/office/drawing/2014/main" id="{52F7BB5A-4A7D-45AF-B69B-34E3DDC2FB6A}"/>
            </a:ext>
          </a:extLst>
        </xdr:cNvPr>
        <xdr:cNvSpPr txBox="1"/>
      </xdr:nvSpPr>
      <xdr:spPr>
        <a:xfrm>
          <a:off x="8515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98772</xdr:rowOff>
    </xdr:from>
    <xdr:ext cx="469744" cy="259045"/>
    <xdr:sp macro="" textlink="">
      <xdr:nvSpPr>
        <xdr:cNvPr id="382" name="n_3mainValue【公営住宅】&#10;一人当たり面積">
          <a:extLst>
            <a:ext uri="{FF2B5EF4-FFF2-40B4-BE49-F238E27FC236}">
              <a16:creationId xmlns:a16="http://schemas.microsoft.com/office/drawing/2014/main" id="{68428003-E214-44E3-942D-54BDC3926374}"/>
            </a:ext>
          </a:extLst>
        </xdr:cNvPr>
        <xdr:cNvSpPr txBox="1"/>
      </xdr:nvSpPr>
      <xdr:spPr>
        <a:xfrm>
          <a:off x="7626427" y="1467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100144</xdr:rowOff>
    </xdr:from>
    <xdr:ext cx="469744" cy="259045"/>
    <xdr:sp macro="" textlink="">
      <xdr:nvSpPr>
        <xdr:cNvPr id="383" name="n_4mainValue【公営住宅】&#10;一人当たり面積">
          <a:extLst>
            <a:ext uri="{FF2B5EF4-FFF2-40B4-BE49-F238E27FC236}">
              <a16:creationId xmlns:a16="http://schemas.microsoft.com/office/drawing/2014/main" id="{FC46D9BF-6A29-486F-9CA4-A4EFCB56E162}"/>
            </a:ext>
          </a:extLst>
        </xdr:cNvPr>
        <xdr:cNvSpPr txBox="1"/>
      </xdr:nvSpPr>
      <xdr:spPr>
        <a:xfrm>
          <a:off x="6737427" y="1467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7DDBEF4D-0331-4084-A958-49FB24D9413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57E6B18F-1FD9-4085-9A4B-654983F856C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AD346E9D-BDF4-432D-ACBD-33A1B80B38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AA9A1A5C-96F6-4A63-84E7-53EF0E4BEE7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373E53DA-26E8-4CAB-8130-65AC5AFD65A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AE5123B0-E549-4456-AFB4-84570597B64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84FE7E12-0F3E-446F-87EA-607073C72B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98E26383-BC25-4BE8-9DAD-88A1652C29D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0F175977-8918-4C95-8631-54E1E34A076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9E494DF4-088C-4B72-94DE-23FC7BA09F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25228504-505A-4399-ACB1-1ACA2BB6458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95D4C086-2202-4874-83B4-0C0A4289A5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897710A4-BF3D-45C4-846C-F23A142462A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7529DD8F-6C83-46FC-A710-FC68E4EB70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02BB216-79DF-421F-96B9-5D57D151DE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762C3E5E-5757-4B2E-B1E1-287A1B4A875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BF4CF3D9-2E18-4A22-B538-8EB568D7F1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1255FB1C-4E12-4AB5-AEDC-7C941EE8C3F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70A9869D-1DD1-4A21-B642-E9FCD15370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723F743-A8FE-40AE-A813-F9B92D25871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1C28BDDA-4995-41ED-AB59-FC8FAC751D3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34AE7F20-6634-4ADD-879C-CE22098313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41F381F6-70F0-4CD4-BB1C-F8BE73EF7EB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E0C86B2C-47BD-49FB-9640-EBFABD5C5E6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9CBD65F5-4281-49A9-946D-9CC5055A4D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CE1C3736-99B2-4635-A4F1-83834DC9A9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7176985B-E89C-4251-B4C2-8F5A0686A75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8AFD1765-D417-4AAB-8F74-D5790A3876D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DA2D7793-39EB-4EE4-80EF-1BAEFC6DE74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98B74A38-2B3D-4674-9964-036FC9D7A3A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B6229F9C-6014-4D46-8D3D-648BEB7CC74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B88184ED-EA2C-4F42-B335-9F846410945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43A2843F-C624-4822-8C26-EC0BEB65E22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9F7C5EC3-90C6-4A71-B74D-6EF2037BDE3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7CF3D501-6338-43E8-9BD9-E6C320307BE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C46597E7-B7F0-42F4-81C2-DBA1B80A70C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D3ACD9C1-3358-49DB-897B-8474A7E3E15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92260BFA-6D6D-4DFE-8C33-9F9B64D9B5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23EB9478-F373-4FE1-BB69-8957CE02BF0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AFA3A058-6580-4E3B-B876-197A0DDAAAD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a:extLst>
            <a:ext uri="{FF2B5EF4-FFF2-40B4-BE49-F238E27FC236}">
              <a16:creationId xmlns:a16="http://schemas.microsoft.com/office/drawing/2014/main" id="{33DC4E59-BB64-4DED-AB4A-A80FC0321551}"/>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a:extLst>
            <a:ext uri="{FF2B5EF4-FFF2-40B4-BE49-F238E27FC236}">
              <a16:creationId xmlns:a16="http://schemas.microsoft.com/office/drawing/2014/main" id="{055E69F6-9255-4A52-8452-1656451C2F78}"/>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a:extLst>
            <a:ext uri="{FF2B5EF4-FFF2-40B4-BE49-F238E27FC236}">
              <a16:creationId xmlns:a16="http://schemas.microsoft.com/office/drawing/2014/main" id="{C71C2553-1949-4023-BFA5-4B1497AFE422}"/>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3E759E63-7859-40B8-9C06-1011400B2E35}"/>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a:extLst>
            <a:ext uri="{FF2B5EF4-FFF2-40B4-BE49-F238E27FC236}">
              <a16:creationId xmlns:a16="http://schemas.microsoft.com/office/drawing/2014/main" id="{273468BC-CB56-4DDC-82FF-5ABFD0D8AEDA}"/>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6C1CE1FA-5631-47DA-911B-C4A07D56F490}"/>
            </a:ext>
          </a:extLst>
        </xdr:cNvPr>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a:extLst>
            <a:ext uri="{FF2B5EF4-FFF2-40B4-BE49-F238E27FC236}">
              <a16:creationId xmlns:a16="http://schemas.microsoft.com/office/drawing/2014/main" id="{8C785281-009A-4C42-BD84-2456E7BA6413}"/>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a:extLst>
            <a:ext uri="{FF2B5EF4-FFF2-40B4-BE49-F238E27FC236}">
              <a16:creationId xmlns:a16="http://schemas.microsoft.com/office/drawing/2014/main" id="{C191947D-DA12-4209-AAB3-0E67FF534166}"/>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a:extLst>
            <a:ext uri="{FF2B5EF4-FFF2-40B4-BE49-F238E27FC236}">
              <a16:creationId xmlns:a16="http://schemas.microsoft.com/office/drawing/2014/main" id="{8AFC8DEC-7435-4C6D-8AF8-F8BE79A49E31}"/>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a:extLst>
            <a:ext uri="{FF2B5EF4-FFF2-40B4-BE49-F238E27FC236}">
              <a16:creationId xmlns:a16="http://schemas.microsoft.com/office/drawing/2014/main" id="{9FBA4CA0-17F3-43F7-8BF8-15F9FAAE9DBE}"/>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a:extLst>
            <a:ext uri="{FF2B5EF4-FFF2-40B4-BE49-F238E27FC236}">
              <a16:creationId xmlns:a16="http://schemas.microsoft.com/office/drawing/2014/main" id="{DBF40559-FB77-431F-A9CC-4F7E22B4F3BD}"/>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484D506-0CC4-4708-9DDD-4398CB0163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5B08FF4-714F-478E-A3A2-756049838F5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6F8DD08-45D8-4AD2-BEA4-B01319571A6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B0E15C10-556D-4C4A-8424-A2E32FDD7EF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8E080542-540E-4B50-956A-0ED5601D46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166370</xdr:rowOff>
    </xdr:from>
    <xdr:to>
      <xdr:col>85</xdr:col>
      <xdr:colOff>177800</xdr:colOff>
      <xdr:row>39</xdr:row>
      <xdr:rowOff>96520</xdr:rowOff>
    </xdr:to>
    <xdr:sp macro="" textlink="">
      <xdr:nvSpPr>
        <xdr:cNvPr id="440" name="楕円 439">
          <a:extLst>
            <a:ext uri="{FF2B5EF4-FFF2-40B4-BE49-F238E27FC236}">
              <a16:creationId xmlns:a16="http://schemas.microsoft.com/office/drawing/2014/main" id="{8A4EA86B-A19F-48BD-9B23-B2DDD0782CF3}"/>
            </a:ext>
          </a:extLst>
        </xdr:cNvPr>
        <xdr:cNvSpPr/>
      </xdr:nvSpPr>
      <xdr:spPr>
        <a:xfrm>
          <a:off x="16268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144797</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367F5B6-18D7-45D1-AE8C-AF860125A013}"/>
            </a:ext>
          </a:extLst>
        </xdr:cNvPr>
        <xdr:cNvSpPr txBox="1"/>
      </xdr:nvSpPr>
      <xdr:spPr>
        <a:xfrm>
          <a:off x="16357600"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133985</xdr:rowOff>
    </xdr:from>
    <xdr:to>
      <xdr:col>81</xdr:col>
      <xdr:colOff>101600</xdr:colOff>
      <xdr:row>39</xdr:row>
      <xdr:rowOff>64135</xdr:rowOff>
    </xdr:to>
    <xdr:sp macro="" textlink="">
      <xdr:nvSpPr>
        <xdr:cNvPr id="442" name="楕円 441">
          <a:extLst>
            <a:ext uri="{FF2B5EF4-FFF2-40B4-BE49-F238E27FC236}">
              <a16:creationId xmlns:a16="http://schemas.microsoft.com/office/drawing/2014/main" id="{54C55D8E-76DF-467E-BE6F-3228010BD713}"/>
            </a:ext>
          </a:extLst>
        </xdr:cNvPr>
        <xdr:cNvSpPr/>
      </xdr:nvSpPr>
      <xdr:spPr>
        <a:xfrm>
          <a:off x="1543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xdr:rowOff>
    </xdr:from>
    <xdr:to>
      <xdr:col>85</xdr:col>
      <xdr:colOff>127000</xdr:colOff>
      <xdr:row>39</xdr:row>
      <xdr:rowOff>45720</xdr:rowOff>
    </xdr:to>
    <xdr:cxnSp macro="">
      <xdr:nvCxnSpPr>
        <xdr:cNvPr id="443" name="直線コネクタ 442">
          <a:extLst>
            <a:ext uri="{FF2B5EF4-FFF2-40B4-BE49-F238E27FC236}">
              <a16:creationId xmlns:a16="http://schemas.microsoft.com/office/drawing/2014/main" id="{C3698DB0-C1AC-48A1-B182-7CE099AA6CEC}"/>
            </a:ext>
          </a:extLst>
        </xdr:cNvPr>
        <xdr:cNvCxnSpPr/>
      </xdr:nvCxnSpPr>
      <xdr:spPr>
        <a:xfrm>
          <a:off x="15481300" y="66998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84455</xdr:rowOff>
    </xdr:from>
    <xdr:to>
      <xdr:col>76</xdr:col>
      <xdr:colOff>165100</xdr:colOff>
      <xdr:row>39</xdr:row>
      <xdr:rowOff>14605</xdr:rowOff>
    </xdr:to>
    <xdr:sp macro="" textlink="">
      <xdr:nvSpPr>
        <xdr:cNvPr id="444" name="楕円 443">
          <a:extLst>
            <a:ext uri="{FF2B5EF4-FFF2-40B4-BE49-F238E27FC236}">
              <a16:creationId xmlns:a16="http://schemas.microsoft.com/office/drawing/2014/main" id="{1F80E0D3-A7D5-4309-B20E-252861D5E4A1}"/>
            </a:ext>
          </a:extLst>
        </xdr:cNvPr>
        <xdr:cNvSpPr/>
      </xdr:nvSpPr>
      <xdr:spPr>
        <a:xfrm>
          <a:off x="14541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39</xdr:row>
      <xdr:rowOff>13335</xdr:rowOff>
    </xdr:to>
    <xdr:cxnSp macro="">
      <xdr:nvCxnSpPr>
        <xdr:cNvPr id="445" name="直線コネクタ 444">
          <a:extLst>
            <a:ext uri="{FF2B5EF4-FFF2-40B4-BE49-F238E27FC236}">
              <a16:creationId xmlns:a16="http://schemas.microsoft.com/office/drawing/2014/main" id="{E0DCD1B0-BA77-472B-A3D4-5266266EB026}"/>
            </a:ext>
          </a:extLst>
        </xdr:cNvPr>
        <xdr:cNvCxnSpPr/>
      </xdr:nvCxnSpPr>
      <xdr:spPr>
        <a:xfrm>
          <a:off x="14592300" y="66503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33020</xdr:rowOff>
    </xdr:from>
    <xdr:to>
      <xdr:col>72</xdr:col>
      <xdr:colOff>38100</xdr:colOff>
      <xdr:row>38</xdr:row>
      <xdr:rowOff>134620</xdr:rowOff>
    </xdr:to>
    <xdr:sp macro="" textlink="">
      <xdr:nvSpPr>
        <xdr:cNvPr id="446" name="楕円 445">
          <a:extLst>
            <a:ext uri="{FF2B5EF4-FFF2-40B4-BE49-F238E27FC236}">
              <a16:creationId xmlns:a16="http://schemas.microsoft.com/office/drawing/2014/main" id="{20043AC3-3EA2-415E-9F7F-D72F2F6E38F9}"/>
            </a:ext>
          </a:extLst>
        </xdr:cNvPr>
        <xdr:cNvSpPr/>
      </xdr:nvSpPr>
      <xdr:spPr>
        <a:xfrm>
          <a:off x="13652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83820</xdr:rowOff>
    </xdr:from>
    <xdr:to>
      <xdr:col>76</xdr:col>
      <xdr:colOff>114300</xdr:colOff>
      <xdr:row>38</xdr:row>
      <xdr:rowOff>135255</xdr:rowOff>
    </xdr:to>
    <xdr:cxnSp macro="">
      <xdr:nvCxnSpPr>
        <xdr:cNvPr id="447" name="直線コネクタ 446">
          <a:extLst>
            <a:ext uri="{FF2B5EF4-FFF2-40B4-BE49-F238E27FC236}">
              <a16:creationId xmlns:a16="http://schemas.microsoft.com/office/drawing/2014/main" id="{BAB6C644-EECD-4B67-BBD2-EDA2BE351928}"/>
            </a:ext>
          </a:extLst>
        </xdr:cNvPr>
        <xdr:cNvCxnSpPr/>
      </xdr:nvCxnSpPr>
      <xdr:spPr>
        <a:xfrm>
          <a:off x="13703300" y="65989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170180</xdr:rowOff>
    </xdr:from>
    <xdr:to>
      <xdr:col>67</xdr:col>
      <xdr:colOff>101600</xdr:colOff>
      <xdr:row>38</xdr:row>
      <xdr:rowOff>100330</xdr:rowOff>
    </xdr:to>
    <xdr:sp macro="" textlink="">
      <xdr:nvSpPr>
        <xdr:cNvPr id="448" name="楕円 447">
          <a:extLst>
            <a:ext uri="{FF2B5EF4-FFF2-40B4-BE49-F238E27FC236}">
              <a16:creationId xmlns:a16="http://schemas.microsoft.com/office/drawing/2014/main" id="{8771DF41-9B4B-4226-8EF0-A8C7AC3670EE}"/>
            </a:ext>
          </a:extLst>
        </xdr:cNvPr>
        <xdr:cNvSpPr/>
      </xdr:nvSpPr>
      <xdr:spPr>
        <a:xfrm>
          <a:off x="12763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49530</xdr:rowOff>
    </xdr:from>
    <xdr:to>
      <xdr:col>71</xdr:col>
      <xdr:colOff>177800</xdr:colOff>
      <xdr:row>38</xdr:row>
      <xdr:rowOff>83820</xdr:rowOff>
    </xdr:to>
    <xdr:cxnSp macro="">
      <xdr:nvCxnSpPr>
        <xdr:cNvPr id="449" name="直線コネクタ 448">
          <a:extLst>
            <a:ext uri="{FF2B5EF4-FFF2-40B4-BE49-F238E27FC236}">
              <a16:creationId xmlns:a16="http://schemas.microsoft.com/office/drawing/2014/main" id="{37F2F05E-0900-465F-98F5-8F5AE51807C2}"/>
            </a:ext>
          </a:extLst>
        </xdr:cNvPr>
        <xdr:cNvCxnSpPr/>
      </xdr:nvCxnSpPr>
      <xdr:spPr>
        <a:xfrm>
          <a:off x="12814300" y="6564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EB87023C-2C21-4257-9E19-03A151BA9D93}"/>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CC1ACAC1-1D94-4856-8FB2-4A750E1AE155}"/>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65725D44-563E-4624-8C65-02A15A6CB85F}"/>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26A25511-2A88-4C7D-8164-5DAD92D8D833}"/>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55262</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9C9BA6AC-F40C-4C28-A7B8-62DD00DBF05A}"/>
            </a:ext>
          </a:extLst>
        </xdr:cNvPr>
        <xdr:cNvSpPr txBox="1"/>
      </xdr:nvSpPr>
      <xdr:spPr>
        <a:xfrm>
          <a:off x="152660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5732</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7ACA7C30-7513-4667-BB1F-9A01AD23FEA1}"/>
            </a:ext>
          </a:extLst>
        </xdr:cNvPr>
        <xdr:cNvSpPr txBox="1"/>
      </xdr:nvSpPr>
      <xdr:spPr>
        <a:xfrm>
          <a:off x="14389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C13A95E4-C621-4F43-A81E-A4E3F24BC32F}"/>
            </a:ext>
          </a:extLst>
        </xdr:cNvPr>
        <xdr:cNvSpPr txBox="1"/>
      </xdr:nvSpPr>
      <xdr:spPr>
        <a:xfrm>
          <a:off x="13500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91457</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632CC3E3-B908-4AF3-970E-407FBB9A80A2}"/>
            </a:ext>
          </a:extLst>
        </xdr:cNvPr>
        <xdr:cNvSpPr txBox="1"/>
      </xdr:nvSpPr>
      <xdr:spPr>
        <a:xfrm>
          <a:off x="12611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E3954C80-1E0D-4D32-BD0E-6A3781B389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AD75EF0B-78F6-4AB2-884F-5E3E2B46FC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69C137A4-7BC0-40A9-A744-A32D2B3D329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4D75DE76-1B1A-416D-BF4D-E9C3ED03FF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6E431C0D-6BF9-461A-A03F-908C210927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6BE82852-35E2-4E8F-9AC6-F85CE1B7D44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4FD24FAA-9A18-4CFF-BD83-A31A2B6FFE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21F94302-5916-4FC8-87C3-E6BB9582DA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84269B-0972-4D01-9491-483445CF6BA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62D2AE6D-92E8-47AA-9DA8-2E1FEDFDB37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E4E8945D-EFAF-411B-8D5A-86F42A9625A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2FED5F48-A871-40F5-8616-62F0B710DFF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7279F258-72B8-41A4-A9B4-63E5EA9388F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8A339212-2E02-4616-8E69-16A67664797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8A0BD067-D230-4BB0-80F7-94DCB53BC54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D9827B07-2326-445F-9F21-D656E7B647D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5B0FD065-E6E7-4235-AE20-CDE2C2C569F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1C75D4FF-DF92-40AD-A91C-C933A0FA189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80B741A5-FB06-4986-837C-7A25825359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429EF509-D560-4C33-B09B-02A406020CF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41622E15-8456-43C6-9F5D-811ADFA1E4C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DD6A65EE-15F3-49AA-8BC1-643DF01C883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B07C7060-DE48-4D65-9CDF-6FA15D8D79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a:extLst>
            <a:ext uri="{FF2B5EF4-FFF2-40B4-BE49-F238E27FC236}">
              <a16:creationId xmlns:a16="http://schemas.microsoft.com/office/drawing/2014/main" id="{168AC856-8518-46DD-9A8F-2C6041AFCA9C}"/>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D8B16A37-356A-424D-A5D9-03936E1F9683}"/>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a:extLst>
            <a:ext uri="{FF2B5EF4-FFF2-40B4-BE49-F238E27FC236}">
              <a16:creationId xmlns:a16="http://schemas.microsoft.com/office/drawing/2014/main" id="{FC59807A-AC7A-41B7-9CEB-DC6751C542F6}"/>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CD9ACD9E-25FC-4F1C-8696-87192CC679D5}"/>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a:extLst>
            <a:ext uri="{FF2B5EF4-FFF2-40B4-BE49-F238E27FC236}">
              <a16:creationId xmlns:a16="http://schemas.microsoft.com/office/drawing/2014/main" id="{5E833156-3858-454F-827D-ECE3276CA6E0}"/>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62499B9F-713F-4E4C-AC87-5547166EBD4F}"/>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a:extLst>
            <a:ext uri="{FF2B5EF4-FFF2-40B4-BE49-F238E27FC236}">
              <a16:creationId xmlns:a16="http://schemas.microsoft.com/office/drawing/2014/main" id="{CB2A3E5C-3257-4277-ACCA-C5BDAD35410D}"/>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a:extLst>
            <a:ext uri="{FF2B5EF4-FFF2-40B4-BE49-F238E27FC236}">
              <a16:creationId xmlns:a16="http://schemas.microsoft.com/office/drawing/2014/main" id="{B4CEF079-4F4B-41BA-A108-63AF2E94D21C}"/>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a:extLst>
            <a:ext uri="{FF2B5EF4-FFF2-40B4-BE49-F238E27FC236}">
              <a16:creationId xmlns:a16="http://schemas.microsoft.com/office/drawing/2014/main" id="{48D97CFE-A52E-4E96-BDA8-18EF9AAA2DCF}"/>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a:extLst>
            <a:ext uri="{FF2B5EF4-FFF2-40B4-BE49-F238E27FC236}">
              <a16:creationId xmlns:a16="http://schemas.microsoft.com/office/drawing/2014/main" id="{78A8014F-20CB-48A7-A552-7652D982E250}"/>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a:extLst>
            <a:ext uri="{FF2B5EF4-FFF2-40B4-BE49-F238E27FC236}">
              <a16:creationId xmlns:a16="http://schemas.microsoft.com/office/drawing/2014/main" id="{48656B5F-91E4-42F3-A726-586503E0E8A3}"/>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6E24688-B172-4EC7-8F86-410AD5C29F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00AFC4F-7586-4D5E-B403-CF0DB95D6D3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597E299-0E30-4772-A053-44B1B7F2C9F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41191767-6FA8-4E33-82D6-B5FB2BFE9F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85EAC178-FA39-40BB-81C9-D310895EF99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101600</xdr:rowOff>
    </xdr:from>
    <xdr:to>
      <xdr:col>116</xdr:col>
      <xdr:colOff>114300</xdr:colOff>
      <xdr:row>40</xdr:row>
      <xdr:rowOff>31750</xdr:rowOff>
    </xdr:to>
    <xdr:sp macro="" textlink="">
      <xdr:nvSpPr>
        <xdr:cNvPr id="497" name="楕円 496">
          <a:extLst>
            <a:ext uri="{FF2B5EF4-FFF2-40B4-BE49-F238E27FC236}">
              <a16:creationId xmlns:a16="http://schemas.microsoft.com/office/drawing/2014/main" id="{8F979E5E-9392-4610-98A0-D49A7B399C66}"/>
            </a:ext>
          </a:extLst>
        </xdr:cNvPr>
        <xdr:cNvSpPr/>
      </xdr:nvSpPr>
      <xdr:spPr>
        <a:xfrm>
          <a:off x="22110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80027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F91CAA73-845A-4C23-9630-D3B41AC95CCE}"/>
            </a:ext>
          </a:extLst>
        </xdr:cNvPr>
        <xdr:cNvSpPr txBox="1"/>
      </xdr:nvSpPr>
      <xdr:spPr>
        <a:xfrm>
          <a:off x="22199600"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101600</xdr:rowOff>
    </xdr:from>
    <xdr:to>
      <xdr:col>112</xdr:col>
      <xdr:colOff>38100</xdr:colOff>
      <xdr:row>40</xdr:row>
      <xdr:rowOff>31750</xdr:rowOff>
    </xdr:to>
    <xdr:sp macro="" textlink="">
      <xdr:nvSpPr>
        <xdr:cNvPr id="499" name="楕円 498">
          <a:extLst>
            <a:ext uri="{FF2B5EF4-FFF2-40B4-BE49-F238E27FC236}">
              <a16:creationId xmlns:a16="http://schemas.microsoft.com/office/drawing/2014/main" id="{8393C55B-48F5-4685-944E-4C504CEF6CF8}"/>
            </a:ext>
          </a:extLst>
        </xdr:cNvPr>
        <xdr:cNvSpPr/>
      </xdr:nvSpPr>
      <xdr:spPr>
        <a:xfrm>
          <a:off x="21272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152400</xdr:rowOff>
    </xdr:from>
    <xdr:to>
      <xdr:col>116</xdr:col>
      <xdr:colOff>63500</xdr:colOff>
      <xdr:row>39</xdr:row>
      <xdr:rowOff>152400</xdr:rowOff>
    </xdr:to>
    <xdr:cxnSp macro="">
      <xdr:nvCxnSpPr>
        <xdr:cNvPr id="500" name="直線コネクタ 499">
          <a:extLst>
            <a:ext uri="{FF2B5EF4-FFF2-40B4-BE49-F238E27FC236}">
              <a16:creationId xmlns:a16="http://schemas.microsoft.com/office/drawing/2014/main" id="{DB5B01F1-9F0A-4F64-A218-547DBF2727E0}"/>
            </a:ext>
          </a:extLst>
        </xdr:cNvPr>
        <xdr:cNvCxnSpPr/>
      </xdr:nvCxnSpPr>
      <xdr:spPr>
        <a:xfrm>
          <a:off x="21323300" y="683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501" name="楕円 500">
          <a:extLst>
            <a:ext uri="{FF2B5EF4-FFF2-40B4-BE49-F238E27FC236}">
              <a16:creationId xmlns:a16="http://schemas.microsoft.com/office/drawing/2014/main" id="{D520322A-1C60-4ACE-8B8F-2DCFAF823727}"/>
            </a:ext>
          </a:extLst>
        </xdr:cNvPr>
        <xdr:cNvSpPr/>
      </xdr:nvSpPr>
      <xdr:spPr>
        <a:xfrm>
          <a:off x="2038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152400</xdr:rowOff>
    </xdr:from>
    <xdr:to>
      <xdr:col>111</xdr:col>
      <xdr:colOff>177800</xdr:colOff>
      <xdr:row>39</xdr:row>
      <xdr:rowOff>156210</xdr:rowOff>
    </xdr:to>
    <xdr:cxnSp macro="">
      <xdr:nvCxnSpPr>
        <xdr:cNvPr id="502" name="直線コネクタ 501">
          <a:extLst>
            <a:ext uri="{FF2B5EF4-FFF2-40B4-BE49-F238E27FC236}">
              <a16:creationId xmlns:a16="http://schemas.microsoft.com/office/drawing/2014/main" id="{821914DD-6FC7-4988-ACB1-55540BDD8EFC}"/>
            </a:ext>
          </a:extLst>
        </xdr:cNvPr>
        <xdr:cNvCxnSpPr/>
      </xdr:nvCxnSpPr>
      <xdr:spPr>
        <a:xfrm flipV="1">
          <a:off x="20434300" y="68389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03" name="楕円 502">
          <a:extLst>
            <a:ext uri="{FF2B5EF4-FFF2-40B4-BE49-F238E27FC236}">
              <a16:creationId xmlns:a16="http://schemas.microsoft.com/office/drawing/2014/main" id="{E14102A1-3E08-41CB-92E4-117E8A14C1AD}"/>
            </a:ext>
          </a:extLst>
        </xdr:cNvPr>
        <xdr:cNvSpPr/>
      </xdr:nvSpPr>
      <xdr:spPr>
        <a:xfrm>
          <a:off x="19494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156210</xdr:rowOff>
    </xdr:to>
    <xdr:cxnSp macro="">
      <xdr:nvCxnSpPr>
        <xdr:cNvPr id="504" name="直線コネクタ 503">
          <a:extLst>
            <a:ext uri="{FF2B5EF4-FFF2-40B4-BE49-F238E27FC236}">
              <a16:creationId xmlns:a16="http://schemas.microsoft.com/office/drawing/2014/main" id="{C27E79B3-D8FB-441E-BCAC-BB78922C0795}"/>
            </a:ext>
          </a:extLst>
        </xdr:cNvPr>
        <xdr:cNvCxnSpPr/>
      </xdr:nvCxnSpPr>
      <xdr:spPr>
        <a:xfrm>
          <a:off x="19545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109220</xdr:rowOff>
    </xdr:from>
    <xdr:to>
      <xdr:col>98</xdr:col>
      <xdr:colOff>38100</xdr:colOff>
      <xdr:row>40</xdr:row>
      <xdr:rowOff>39370</xdr:rowOff>
    </xdr:to>
    <xdr:sp macro="" textlink="">
      <xdr:nvSpPr>
        <xdr:cNvPr id="505" name="楕円 504">
          <a:extLst>
            <a:ext uri="{FF2B5EF4-FFF2-40B4-BE49-F238E27FC236}">
              <a16:creationId xmlns:a16="http://schemas.microsoft.com/office/drawing/2014/main" id="{8FB1C8B2-D4CB-4675-B792-3DE683A2D29F}"/>
            </a:ext>
          </a:extLst>
        </xdr:cNvPr>
        <xdr:cNvSpPr/>
      </xdr:nvSpPr>
      <xdr:spPr>
        <a:xfrm>
          <a:off x="18605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156210</xdr:rowOff>
    </xdr:from>
    <xdr:to>
      <xdr:col>102</xdr:col>
      <xdr:colOff>114300</xdr:colOff>
      <xdr:row>39</xdr:row>
      <xdr:rowOff>160020</xdr:rowOff>
    </xdr:to>
    <xdr:cxnSp macro="">
      <xdr:nvCxnSpPr>
        <xdr:cNvPr id="506" name="直線コネクタ 505">
          <a:extLst>
            <a:ext uri="{FF2B5EF4-FFF2-40B4-BE49-F238E27FC236}">
              <a16:creationId xmlns:a16="http://schemas.microsoft.com/office/drawing/2014/main" id="{413FD62C-5D0B-4889-854C-1D797FA161A8}"/>
            </a:ext>
          </a:extLst>
        </xdr:cNvPr>
        <xdr:cNvCxnSpPr/>
      </xdr:nvCxnSpPr>
      <xdr:spPr>
        <a:xfrm flipV="1">
          <a:off x="18656300" y="684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810204D4-4314-4469-B0FA-A98026274031}"/>
            </a:ext>
          </a:extLst>
        </xdr:cNvPr>
        <xdr:cNvSpPr txBox="1"/>
      </xdr:nvSpPr>
      <xdr:spPr>
        <a:xfrm>
          <a:off x="210757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FDD9D68A-783F-410F-AF3F-DF0BC8E16D06}"/>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A8275792-111D-4723-A34E-6CE1B462EA6E}"/>
            </a:ext>
          </a:extLst>
        </xdr:cNvPr>
        <xdr:cNvSpPr txBox="1"/>
      </xdr:nvSpPr>
      <xdr:spPr>
        <a:xfrm>
          <a:off x="19310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B2B85543-2612-41CE-92C3-ED47153F5CD3}"/>
            </a:ext>
          </a:extLst>
        </xdr:cNvPr>
        <xdr:cNvSpPr txBox="1"/>
      </xdr:nvSpPr>
      <xdr:spPr>
        <a:xfrm>
          <a:off x="18421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22877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D2ED8648-631A-42AD-AC57-550BB83BBACB}"/>
            </a:ext>
          </a:extLst>
        </xdr:cNvPr>
        <xdr:cNvSpPr txBox="1"/>
      </xdr:nvSpPr>
      <xdr:spPr>
        <a:xfrm>
          <a:off x="2107572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92602B02-1253-4325-81F5-97EF0A22F98C}"/>
            </a:ext>
          </a:extLst>
        </xdr:cNvPr>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88F5D551-2924-4552-B902-80008963C9D3}"/>
            </a:ext>
          </a:extLst>
        </xdr:cNvPr>
        <xdr:cNvSpPr txBox="1"/>
      </xdr:nvSpPr>
      <xdr:spPr>
        <a:xfrm>
          <a:off x="19310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30497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35C06817-07F8-41CC-A5DD-427EF66A1043}"/>
            </a:ext>
          </a:extLst>
        </xdr:cNvPr>
        <xdr:cNvSpPr txBox="1"/>
      </xdr:nvSpPr>
      <xdr:spPr>
        <a:xfrm>
          <a:off x="184214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39BC1047-854B-4249-9C83-B10CD451A4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763749EA-DD15-4BDF-98B3-0196D0D6C3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416D8662-C326-4FBD-A1B7-03FDF94BF9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B90B654D-DE2B-469B-89C6-F509D7AE717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91A473A9-55DA-46DB-9EC3-B102E4D37AE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34D2E8A6-D8E1-4343-93BF-24E4C02C04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5A2BC5F1-22E8-4C58-BB4F-F1BCDE84D8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FE914A78-0A7A-4E92-8DE7-ABA27D9EF95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F29CD287-910E-4433-B9D0-80FF266BCCC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84F37A55-2BBC-47BF-9F81-40ACB87F619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31037393-94AD-41B1-9D48-95F1BCF6A4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19762B0F-6C6F-477F-8665-ACE7F029B3E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a:extLst>
            <a:ext uri="{FF2B5EF4-FFF2-40B4-BE49-F238E27FC236}">
              <a16:creationId xmlns:a16="http://schemas.microsoft.com/office/drawing/2014/main" id="{C1990286-3A96-43DD-8CD9-878995EA88E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D929B925-A97B-4EFF-8F5C-B6BE2C4A6CB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1AC2CBCC-8664-459B-AE31-F56DA758631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135F3C15-906C-4773-A8E0-580B9BD167D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F364B8BD-8B4B-4ED4-AED8-5A02B2D53FD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40B1B2C4-C4DF-4B23-A677-053DD64941E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95B261A0-A5BA-4CFE-AF6D-3FF720314F8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0F6454EA-549D-4114-A9A8-873977592E5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C1D5ECB1-8F24-4E49-A5AB-65F33958A64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2B96A132-0E77-4EE2-A98B-656B07BA510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a:extLst>
            <a:ext uri="{FF2B5EF4-FFF2-40B4-BE49-F238E27FC236}">
              <a16:creationId xmlns:a16="http://schemas.microsoft.com/office/drawing/2014/main" id="{7AB8F027-5CBB-4BE3-83D6-1F0E80356C2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2D4C72A7-F280-4FC0-9A2F-5BC4DAF359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a:extLst>
            <a:ext uri="{FF2B5EF4-FFF2-40B4-BE49-F238E27FC236}">
              <a16:creationId xmlns:a16="http://schemas.microsoft.com/office/drawing/2014/main" id="{E38A996F-9FA5-4740-97C9-B456E199061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16B8F251-7DF0-43C4-9DC3-B5073BB613D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a:extLst>
            <a:ext uri="{FF2B5EF4-FFF2-40B4-BE49-F238E27FC236}">
              <a16:creationId xmlns:a16="http://schemas.microsoft.com/office/drawing/2014/main" id="{242274FA-DCF6-4862-B59D-931409A81F18}"/>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DCE68A0F-5FEE-4753-BFBC-3AF7EB70C326}"/>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a:extLst>
            <a:ext uri="{FF2B5EF4-FFF2-40B4-BE49-F238E27FC236}">
              <a16:creationId xmlns:a16="http://schemas.microsoft.com/office/drawing/2014/main" id="{74B895B1-3768-437E-806C-37FF3C23877E}"/>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C2D87D3F-3C57-48BD-9F23-C4B4F415DD10}"/>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a:extLst>
            <a:ext uri="{FF2B5EF4-FFF2-40B4-BE49-F238E27FC236}">
              <a16:creationId xmlns:a16="http://schemas.microsoft.com/office/drawing/2014/main" id="{CC0E7268-CBFD-4B13-914F-65DE42CADB2B}"/>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58577CF8-FCBC-41FA-96CB-8E81258E91A9}"/>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a:extLst>
            <a:ext uri="{FF2B5EF4-FFF2-40B4-BE49-F238E27FC236}">
              <a16:creationId xmlns:a16="http://schemas.microsoft.com/office/drawing/2014/main" id="{CF14F6B8-EEC8-4A95-9CAF-0740B1856958}"/>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a:extLst>
            <a:ext uri="{FF2B5EF4-FFF2-40B4-BE49-F238E27FC236}">
              <a16:creationId xmlns:a16="http://schemas.microsoft.com/office/drawing/2014/main" id="{D72CA5C5-C18A-4B75-B932-5B97CE56D1F8}"/>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a:extLst>
            <a:ext uri="{FF2B5EF4-FFF2-40B4-BE49-F238E27FC236}">
              <a16:creationId xmlns:a16="http://schemas.microsoft.com/office/drawing/2014/main" id="{9596057E-53B7-4D2A-864E-75394A68CA85}"/>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a:extLst>
            <a:ext uri="{FF2B5EF4-FFF2-40B4-BE49-F238E27FC236}">
              <a16:creationId xmlns:a16="http://schemas.microsoft.com/office/drawing/2014/main" id="{39CCD4E8-5379-4D1B-892A-337FB009B25C}"/>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a:extLst>
            <a:ext uri="{FF2B5EF4-FFF2-40B4-BE49-F238E27FC236}">
              <a16:creationId xmlns:a16="http://schemas.microsoft.com/office/drawing/2014/main" id="{589A1B76-B8F8-4C27-A009-03D0446CE882}"/>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2E1C107-1B4F-4BA2-8CE2-8CC4664FE71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4B94DD8-0913-4334-B029-625A4D971A1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24333FC3-CEB3-4B9E-A7E3-346EB8FAA7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EAD6A997-B4AA-41F5-8545-CB73D7FA35B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A191BA6B-2E4A-4E05-AAA0-C76D0FC1563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557" name="楕円 556">
          <a:extLst>
            <a:ext uri="{FF2B5EF4-FFF2-40B4-BE49-F238E27FC236}">
              <a16:creationId xmlns:a16="http://schemas.microsoft.com/office/drawing/2014/main" id="{B63E46E9-9FB7-4D43-A76C-ED829541CFD6}"/>
            </a:ext>
          </a:extLst>
        </xdr:cNvPr>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19FC9625-1A0F-4E0D-9343-19D8F576E16F}"/>
            </a:ext>
          </a:extLst>
        </xdr:cNvPr>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42273</xdr:rowOff>
    </xdr:from>
    <xdr:to>
      <xdr:col>81</xdr:col>
      <xdr:colOff>101600</xdr:colOff>
      <xdr:row>61</xdr:row>
      <xdr:rowOff>143873</xdr:rowOff>
    </xdr:to>
    <xdr:sp macro="" textlink="">
      <xdr:nvSpPr>
        <xdr:cNvPr id="559" name="楕円 558">
          <a:extLst>
            <a:ext uri="{FF2B5EF4-FFF2-40B4-BE49-F238E27FC236}">
              <a16:creationId xmlns:a16="http://schemas.microsoft.com/office/drawing/2014/main" id="{7E326D3A-EC4D-4AA0-8B67-9AACDAF705A1}"/>
            </a:ext>
          </a:extLst>
        </xdr:cNvPr>
        <xdr:cNvSpPr/>
      </xdr:nvSpPr>
      <xdr:spPr>
        <a:xfrm>
          <a:off x="15430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93073</xdr:rowOff>
    </xdr:from>
    <xdr:to>
      <xdr:col>85</xdr:col>
      <xdr:colOff>127000</xdr:colOff>
      <xdr:row>61</xdr:row>
      <xdr:rowOff>148590</xdr:rowOff>
    </xdr:to>
    <xdr:cxnSp macro="">
      <xdr:nvCxnSpPr>
        <xdr:cNvPr id="560" name="直線コネクタ 559">
          <a:extLst>
            <a:ext uri="{FF2B5EF4-FFF2-40B4-BE49-F238E27FC236}">
              <a16:creationId xmlns:a16="http://schemas.microsoft.com/office/drawing/2014/main" id="{389ED9FA-8DC7-441F-A8B2-659F1F6DBC2C}"/>
            </a:ext>
          </a:extLst>
        </xdr:cNvPr>
        <xdr:cNvCxnSpPr/>
      </xdr:nvCxnSpPr>
      <xdr:spPr>
        <a:xfrm>
          <a:off x="15481300" y="1055152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171269</xdr:rowOff>
    </xdr:from>
    <xdr:to>
      <xdr:col>76</xdr:col>
      <xdr:colOff>165100</xdr:colOff>
      <xdr:row>61</xdr:row>
      <xdr:rowOff>101419</xdr:rowOff>
    </xdr:to>
    <xdr:sp macro="" textlink="">
      <xdr:nvSpPr>
        <xdr:cNvPr id="561" name="楕円 560">
          <a:extLst>
            <a:ext uri="{FF2B5EF4-FFF2-40B4-BE49-F238E27FC236}">
              <a16:creationId xmlns:a16="http://schemas.microsoft.com/office/drawing/2014/main" id="{14CCCCBF-B8FC-421F-BD69-0784AEFB61E1}"/>
            </a:ext>
          </a:extLst>
        </xdr:cNvPr>
        <xdr:cNvSpPr/>
      </xdr:nvSpPr>
      <xdr:spPr>
        <a:xfrm>
          <a:off x="14541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50619</xdr:rowOff>
    </xdr:from>
    <xdr:to>
      <xdr:col>81</xdr:col>
      <xdr:colOff>50800</xdr:colOff>
      <xdr:row>61</xdr:row>
      <xdr:rowOff>93073</xdr:rowOff>
    </xdr:to>
    <xdr:cxnSp macro="">
      <xdr:nvCxnSpPr>
        <xdr:cNvPr id="562" name="直線コネクタ 561">
          <a:extLst>
            <a:ext uri="{FF2B5EF4-FFF2-40B4-BE49-F238E27FC236}">
              <a16:creationId xmlns:a16="http://schemas.microsoft.com/office/drawing/2014/main" id="{8560B34B-F727-4B78-A8A2-89B49129CECA}"/>
            </a:ext>
          </a:extLst>
        </xdr:cNvPr>
        <xdr:cNvCxnSpPr/>
      </xdr:nvCxnSpPr>
      <xdr:spPr>
        <a:xfrm>
          <a:off x="14592300" y="105090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112485</xdr:rowOff>
    </xdr:from>
    <xdr:to>
      <xdr:col>72</xdr:col>
      <xdr:colOff>38100</xdr:colOff>
      <xdr:row>61</xdr:row>
      <xdr:rowOff>42635</xdr:rowOff>
    </xdr:to>
    <xdr:sp macro="" textlink="">
      <xdr:nvSpPr>
        <xdr:cNvPr id="563" name="楕円 562">
          <a:extLst>
            <a:ext uri="{FF2B5EF4-FFF2-40B4-BE49-F238E27FC236}">
              <a16:creationId xmlns:a16="http://schemas.microsoft.com/office/drawing/2014/main" id="{03DB973B-26FF-4055-BED0-13BA896FA6DF}"/>
            </a:ext>
          </a:extLst>
        </xdr:cNvPr>
        <xdr:cNvSpPr/>
      </xdr:nvSpPr>
      <xdr:spPr>
        <a:xfrm>
          <a:off x="1365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163285</xdr:rowOff>
    </xdr:from>
    <xdr:to>
      <xdr:col>76</xdr:col>
      <xdr:colOff>114300</xdr:colOff>
      <xdr:row>61</xdr:row>
      <xdr:rowOff>50619</xdr:rowOff>
    </xdr:to>
    <xdr:cxnSp macro="">
      <xdr:nvCxnSpPr>
        <xdr:cNvPr id="564" name="直線コネクタ 563">
          <a:extLst>
            <a:ext uri="{FF2B5EF4-FFF2-40B4-BE49-F238E27FC236}">
              <a16:creationId xmlns:a16="http://schemas.microsoft.com/office/drawing/2014/main" id="{032B0783-E155-493C-B6C4-590D85CF5A21}"/>
            </a:ext>
          </a:extLst>
        </xdr:cNvPr>
        <xdr:cNvCxnSpPr/>
      </xdr:nvCxnSpPr>
      <xdr:spPr>
        <a:xfrm>
          <a:off x="13703300" y="1045028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146776</xdr:rowOff>
    </xdr:from>
    <xdr:to>
      <xdr:col>67</xdr:col>
      <xdr:colOff>101600</xdr:colOff>
      <xdr:row>60</xdr:row>
      <xdr:rowOff>76926</xdr:rowOff>
    </xdr:to>
    <xdr:sp macro="" textlink="">
      <xdr:nvSpPr>
        <xdr:cNvPr id="565" name="楕円 564">
          <a:extLst>
            <a:ext uri="{FF2B5EF4-FFF2-40B4-BE49-F238E27FC236}">
              <a16:creationId xmlns:a16="http://schemas.microsoft.com/office/drawing/2014/main" id="{E9C9D7C8-2AFD-4622-B9A1-7D9BD22AE405}"/>
            </a:ext>
          </a:extLst>
        </xdr:cNvPr>
        <xdr:cNvSpPr/>
      </xdr:nvSpPr>
      <xdr:spPr>
        <a:xfrm>
          <a:off x="12763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26126</xdr:rowOff>
    </xdr:from>
    <xdr:to>
      <xdr:col>71</xdr:col>
      <xdr:colOff>177800</xdr:colOff>
      <xdr:row>60</xdr:row>
      <xdr:rowOff>163285</xdr:rowOff>
    </xdr:to>
    <xdr:cxnSp macro="">
      <xdr:nvCxnSpPr>
        <xdr:cNvPr id="566" name="直線コネクタ 565">
          <a:extLst>
            <a:ext uri="{FF2B5EF4-FFF2-40B4-BE49-F238E27FC236}">
              <a16:creationId xmlns:a16="http://schemas.microsoft.com/office/drawing/2014/main" id="{95105D0D-99D1-4E85-876B-D723B72C08E9}"/>
            </a:ext>
          </a:extLst>
        </xdr:cNvPr>
        <xdr:cNvCxnSpPr/>
      </xdr:nvCxnSpPr>
      <xdr:spPr>
        <a:xfrm>
          <a:off x="12814300" y="1031312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67" name="n_1aveValue【学校施設】&#10;有形固定資産減価償却率">
          <a:extLst>
            <a:ext uri="{FF2B5EF4-FFF2-40B4-BE49-F238E27FC236}">
              <a16:creationId xmlns:a16="http://schemas.microsoft.com/office/drawing/2014/main" id="{B02E786B-4009-4472-ACF7-146F750F3BD4}"/>
            </a:ext>
          </a:extLst>
        </xdr:cNvPr>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568" name="n_2aveValue【学校施設】&#10;有形固定資産減価償却率">
          <a:extLst>
            <a:ext uri="{FF2B5EF4-FFF2-40B4-BE49-F238E27FC236}">
              <a16:creationId xmlns:a16="http://schemas.microsoft.com/office/drawing/2014/main" id="{EB7C0FC5-01AE-4CC8-A6C6-2EDAFBAD09AD}"/>
            </a:ext>
          </a:extLst>
        </xdr:cNvPr>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9" name="n_3aveValue【学校施設】&#10;有形固定資産減価償却率">
          <a:extLst>
            <a:ext uri="{FF2B5EF4-FFF2-40B4-BE49-F238E27FC236}">
              <a16:creationId xmlns:a16="http://schemas.microsoft.com/office/drawing/2014/main" id="{E2D7FF2A-9914-409A-B920-3EDB4790D445}"/>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570" name="n_4aveValue【学校施設】&#10;有形固定資産減価償却率">
          <a:extLst>
            <a:ext uri="{FF2B5EF4-FFF2-40B4-BE49-F238E27FC236}">
              <a16:creationId xmlns:a16="http://schemas.microsoft.com/office/drawing/2014/main" id="{C9D0314B-EC28-4E38-82E7-B9C29461E654}"/>
            </a:ext>
          </a:extLst>
        </xdr:cNvPr>
        <xdr:cNvSpPr txBox="1"/>
      </xdr:nvSpPr>
      <xdr:spPr>
        <a:xfrm>
          <a:off x="12611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135000</xdr:rowOff>
    </xdr:from>
    <xdr:ext cx="405111" cy="259045"/>
    <xdr:sp macro="" textlink="">
      <xdr:nvSpPr>
        <xdr:cNvPr id="571" name="n_1mainValue【学校施設】&#10;有形固定資産減価償却率">
          <a:extLst>
            <a:ext uri="{FF2B5EF4-FFF2-40B4-BE49-F238E27FC236}">
              <a16:creationId xmlns:a16="http://schemas.microsoft.com/office/drawing/2014/main" id="{C2A09FC0-EC5B-4A79-B7AB-247BB3F2C0F3}"/>
            </a:ext>
          </a:extLst>
        </xdr:cNvPr>
        <xdr:cNvSpPr txBox="1"/>
      </xdr:nvSpPr>
      <xdr:spPr>
        <a:xfrm>
          <a:off x="15266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92546</xdr:rowOff>
    </xdr:from>
    <xdr:ext cx="405111" cy="259045"/>
    <xdr:sp macro="" textlink="">
      <xdr:nvSpPr>
        <xdr:cNvPr id="572" name="n_2mainValue【学校施設】&#10;有形固定資産減価償却率">
          <a:extLst>
            <a:ext uri="{FF2B5EF4-FFF2-40B4-BE49-F238E27FC236}">
              <a16:creationId xmlns:a16="http://schemas.microsoft.com/office/drawing/2014/main" id="{68B99EC6-EA34-473A-AB5D-9AA23DF122BE}"/>
            </a:ext>
          </a:extLst>
        </xdr:cNvPr>
        <xdr:cNvSpPr txBox="1"/>
      </xdr:nvSpPr>
      <xdr:spPr>
        <a:xfrm>
          <a:off x="14389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33762</xdr:rowOff>
    </xdr:from>
    <xdr:ext cx="405111" cy="259045"/>
    <xdr:sp macro="" textlink="">
      <xdr:nvSpPr>
        <xdr:cNvPr id="573" name="n_3mainValue【学校施設】&#10;有形固定資産減価償却率">
          <a:extLst>
            <a:ext uri="{FF2B5EF4-FFF2-40B4-BE49-F238E27FC236}">
              <a16:creationId xmlns:a16="http://schemas.microsoft.com/office/drawing/2014/main" id="{3903963F-F210-4C15-A504-F8BF1AE4CB3B}"/>
            </a:ext>
          </a:extLst>
        </xdr:cNvPr>
        <xdr:cNvSpPr txBox="1"/>
      </xdr:nvSpPr>
      <xdr:spPr>
        <a:xfrm>
          <a:off x="13500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68053</xdr:rowOff>
    </xdr:from>
    <xdr:ext cx="405111" cy="259045"/>
    <xdr:sp macro="" textlink="">
      <xdr:nvSpPr>
        <xdr:cNvPr id="574" name="n_4mainValue【学校施設】&#10;有形固定資産減価償却率">
          <a:extLst>
            <a:ext uri="{FF2B5EF4-FFF2-40B4-BE49-F238E27FC236}">
              <a16:creationId xmlns:a16="http://schemas.microsoft.com/office/drawing/2014/main" id="{ED528EB6-8ACA-490D-8455-C99A92204E7D}"/>
            </a:ext>
          </a:extLst>
        </xdr:cNvPr>
        <xdr:cNvSpPr txBox="1"/>
      </xdr:nvSpPr>
      <xdr:spPr>
        <a:xfrm>
          <a:off x="12611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68DEABFE-C207-42CF-905C-3F4E01A693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3326E68C-921B-4D94-85F7-C9118B837B6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C908C291-8D90-476F-8244-772FE6E5584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604708F9-1C0F-4E07-AA17-83DCB19DFA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389A31C6-C020-4651-AB08-F27719B48A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FC5A3AA7-FD19-4E72-80D0-CCCA26F52A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DBD1DD0E-4285-465B-8146-11D4867C992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EDD63E9F-21FE-4E20-99B0-5B381CA3438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9016BE76-7EF0-4D01-9CE2-8927E3262F7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C3593F9F-63C5-4410-99FD-4390B33A96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EF65FF36-B2D7-4088-A0DC-B627587651F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272ECEAD-72BF-4F3B-BE3C-5394C935443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78BD25BE-373D-451F-9E17-4EC27583966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4BC9E959-E4FB-4B8F-B36D-3F6BECC182B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314C7759-E44E-40A6-89E2-1C1FE4A05EC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A3F62022-9899-4245-B981-F096B6729AA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CD03547B-E994-4DCF-B158-0A3422B260B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571E7EDF-09E5-4B54-A4D4-3672E7E22E1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F6319D8E-EF39-41F2-82C8-AEF8C387B7D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B09D9FE1-84CD-4644-883C-8FB98F98A76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79859AA6-94E5-4D15-89C4-05B8BA312C9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80DB0CF7-60E9-4147-A0D3-94EA9901B6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0FA08FC7-85B7-4FBA-9E21-66DE17ADC2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CCC306F8-A244-45C9-BE3C-CCCBFC5F3BC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a:extLst>
            <a:ext uri="{FF2B5EF4-FFF2-40B4-BE49-F238E27FC236}">
              <a16:creationId xmlns:a16="http://schemas.microsoft.com/office/drawing/2014/main" id="{8BD4D71C-53E6-4BB7-8045-A4D7E45D99D5}"/>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a:extLst>
            <a:ext uri="{FF2B5EF4-FFF2-40B4-BE49-F238E27FC236}">
              <a16:creationId xmlns:a16="http://schemas.microsoft.com/office/drawing/2014/main" id="{5CBC893C-4CB7-45C8-932D-C4CAC256FB53}"/>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a:extLst>
            <a:ext uri="{FF2B5EF4-FFF2-40B4-BE49-F238E27FC236}">
              <a16:creationId xmlns:a16="http://schemas.microsoft.com/office/drawing/2014/main" id="{DA28F6E5-2ABA-4D56-802B-38D95F112723}"/>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a:extLst>
            <a:ext uri="{FF2B5EF4-FFF2-40B4-BE49-F238E27FC236}">
              <a16:creationId xmlns:a16="http://schemas.microsoft.com/office/drawing/2014/main" id="{49A5E693-5093-48D6-B4E7-43D793B52210}"/>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a:extLst>
            <a:ext uri="{FF2B5EF4-FFF2-40B4-BE49-F238E27FC236}">
              <a16:creationId xmlns:a16="http://schemas.microsoft.com/office/drawing/2014/main" id="{97C46849-F09D-4667-AD6F-7302A3023787}"/>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04" name="【学校施設】&#10;一人当たり面積平均値テキスト">
          <a:extLst>
            <a:ext uri="{FF2B5EF4-FFF2-40B4-BE49-F238E27FC236}">
              <a16:creationId xmlns:a16="http://schemas.microsoft.com/office/drawing/2014/main" id="{041E55C3-E95F-40C8-8F09-A2400389D703}"/>
            </a:ext>
          </a:extLst>
        </xdr:cNvPr>
        <xdr:cNvSpPr txBox="1"/>
      </xdr:nvSpPr>
      <xdr:spPr>
        <a:xfrm>
          <a:off x="22199600" y="1041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a:extLst>
            <a:ext uri="{FF2B5EF4-FFF2-40B4-BE49-F238E27FC236}">
              <a16:creationId xmlns:a16="http://schemas.microsoft.com/office/drawing/2014/main" id="{BDB3008D-E66A-4DC0-8642-8BF8286EAA07}"/>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a:extLst>
            <a:ext uri="{FF2B5EF4-FFF2-40B4-BE49-F238E27FC236}">
              <a16:creationId xmlns:a16="http://schemas.microsoft.com/office/drawing/2014/main" id="{5C8EA39A-2DA2-41FE-ABCF-BDC62CE3C082}"/>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a:extLst>
            <a:ext uri="{FF2B5EF4-FFF2-40B4-BE49-F238E27FC236}">
              <a16:creationId xmlns:a16="http://schemas.microsoft.com/office/drawing/2014/main" id="{E0B9A704-34E0-40B8-BA06-A527969A6B1C}"/>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a:extLst>
            <a:ext uri="{FF2B5EF4-FFF2-40B4-BE49-F238E27FC236}">
              <a16:creationId xmlns:a16="http://schemas.microsoft.com/office/drawing/2014/main" id="{7BBDDFF9-54BF-4CDF-8643-589CDD0758D5}"/>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a:extLst>
            <a:ext uri="{FF2B5EF4-FFF2-40B4-BE49-F238E27FC236}">
              <a16:creationId xmlns:a16="http://schemas.microsoft.com/office/drawing/2014/main" id="{395432B9-87C4-4856-8036-423888C1294D}"/>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292770F-EB3E-4505-A898-45087D8D35B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ABBA0A91-4356-4412-8F80-82C2C882608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D45BF31F-956E-48B0-8D5B-B3A9F7C5E1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12C17974-357A-43BE-859F-64D75033EB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C435E016-349E-468B-822D-0F42F572A0A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137160</xdr:rowOff>
    </xdr:from>
    <xdr:to>
      <xdr:col>116</xdr:col>
      <xdr:colOff>114300</xdr:colOff>
      <xdr:row>63</xdr:row>
      <xdr:rowOff>67310</xdr:rowOff>
    </xdr:to>
    <xdr:sp macro="" textlink="">
      <xdr:nvSpPr>
        <xdr:cNvPr id="615" name="楕円 614">
          <a:extLst>
            <a:ext uri="{FF2B5EF4-FFF2-40B4-BE49-F238E27FC236}">
              <a16:creationId xmlns:a16="http://schemas.microsoft.com/office/drawing/2014/main" id="{38A1F132-11D3-4361-AA61-70B3672B1ADB}"/>
            </a:ext>
          </a:extLst>
        </xdr:cNvPr>
        <xdr:cNvSpPr/>
      </xdr:nvSpPr>
      <xdr:spPr>
        <a:xfrm>
          <a:off x="22110700" y="10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16" name="【学校施設】&#10;一人当たり面積該当値テキスト">
          <a:extLst>
            <a:ext uri="{FF2B5EF4-FFF2-40B4-BE49-F238E27FC236}">
              <a16:creationId xmlns:a16="http://schemas.microsoft.com/office/drawing/2014/main" id="{380F7697-19FF-4141-8CB4-370B9956E25A}"/>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144780</xdr:rowOff>
    </xdr:from>
    <xdr:to>
      <xdr:col>112</xdr:col>
      <xdr:colOff>38100</xdr:colOff>
      <xdr:row>63</xdr:row>
      <xdr:rowOff>74930</xdr:rowOff>
    </xdr:to>
    <xdr:sp macro="" textlink="">
      <xdr:nvSpPr>
        <xdr:cNvPr id="617" name="楕円 616">
          <a:extLst>
            <a:ext uri="{FF2B5EF4-FFF2-40B4-BE49-F238E27FC236}">
              <a16:creationId xmlns:a16="http://schemas.microsoft.com/office/drawing/2014/main" id="{DF75558C-1A4C-455C-85D7-1B0FF63B797C}"/>
            </a:ext>
          </a:extLst>
        </xdr:cNvPr>
        <xdr:cNvSpPr/>
      </xdr:nvSpPr>
      <xdr:spPr>
        <a:xfrm>
          <a:off x="212725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16510</xdr:rowOff>
    </xdr:from>
    <xdr:to>
      <xdr:col>116</xdr:col>
      <xdr:colOff>63500</xdr:colOff>
      <xdr:row>63</xdr:row>
      <xdr:rowOff>24130</xdr:rowOff>
    </xdr:to>
    <xdr:cxnSp macro="">
      <xdr:nvCxnSpPr>
        <xdr:cNvPr id="618" name="直線コネクタ 617">
          <a:extLst>
            <a:ext uri="{FF2B5EF4-FFF2-40B4-BE49-F238E27FC236}">
              <a16:creationId xmlns:a16="http://schemas.microsoft.com/office/drawing/2014/main" id="{BA145B7C-8E7C-4E46-8F4B-F943C1AA05CD}"/>
            </a:ext>
          </a:extLst>
        </xdr:cNvPr>
        <xdr:cNvCxnSpPr/>
      </xdr:nvCxnSpPr>
      <xdr:spPr>
        <a:xfrm flipV="1">
          <a:off x="21323300" y="10817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152400</xdr:rowOff>
    </xdr:from>
    <xdr:to>
      <xdr:col>107</xdr:col>
      <xdr:colOff>101600</xdr:colOff>
      <xdr:row>63</xdr:row>
      <xdr:rowOff>82550</xdr:rowOff>
    </xdr:to>
    <xdr:sp macro="" textlink="">
      <xdr:nvSpPr>
        <xdr:cNvPr id="619" name="楕円 618">
          <a:extLst>
            <a:ext uri="{FF2B5EF4-FFF2-40B4-BE49-F238E27FC236}">
              <a16:creationId xmlns:a16="http://schemas.microsoft.com/office/drawing/2014/main" id="{B2AF3D88-3E01-4023-94FA-6281929AD9E4}"/>
            </a:ext>
          </a:extLst>
        </xdr:cNvPr>
        <xdr:cNvSpPr/>
      </xdr:nvSpPr>
      <xdr:spPr>
        <a:xfrm>
          <a:off x="20383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24130</xdr:rowOff>
    </xdr:from>
    <xdr:to>
      <xdr:col>111</xdr:col>
      <xdr:colOff>177800</xdr:colOff>
      <xdr:row>63</xdr:row>
      <xdr:rowOff>31750</xdr:rowOff>
    </xdr:to>
    <xdr:cxnSp macro="">
      <xdr:nvCxnSpPr>
        <xdr:cNvPr id="620" name="直線コネクタ 619">
          <a:extLst>
            <a:ext uri="{FF2B5EF4-FFF2-40B4-BE49-F238E27FC236}">
              <a16:creationId xmlns:a16="http://schemas.microsoft.com/office/drawing/2014/main" id="{BA0612C6-50FB-4964-8164-BD394B8E0E70}"/>
            </a:ext>
          </a:extLst>
        </xdr:cNvPr>
        <xdr:cNvCxnSpPr/>
      </xdr:nvCxnSpPr>
      <xdr:spPr>
        <a:xfrm flipV="1">
          <a:off x="20434300" y="10825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160020</xdr:rowOff>
    </xdr:from>
    <xdr:to>
      <xdr:col>102</xdr:col>
      <xdr:colOff>165100</xdr:colOff>
      <xdr:row>63</xdr:row>
      <xdr:rowOff>90170</xdr:rowOff>
    </xdr:to>
    <xdr:sp macro="" textlink="">
      <xdr:nvSpPr>
        <xdr:cNvPr id="621" name="楕円 620">
          <a:extLst>
            <a:ext uri="{FF2B5EF4-FFF2-40B4-BE49-F238E27FC236}">
              <a16:creationId xmlns:a16="http://schemas.microsoft.com/office/drawing/2014/main" id="{F039DFB9-CEA2-4850-A2EC-7EDE2074886B}"/>
            </a:ext>
          </a:extLst>
        </xdr:cNvPr>
        <xdr:cNvSpPr/>
      </xdr:nvSpPr>
      <xdr:spPr>
        <a:xfrm>
          <a:off x="19494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31750</xdr:rowOff>
    </xdr:from>
    <xdr:to>
      <xdr:col>107</xdr:col>
      <xdr:colOff>50800</xdr:colOff>
      <xdr:row>63</xdr:row>
      <xdr:rowOff>39370</xdr:rowOff>
    </xdr:to>
    <xdr:cxnSp macro="">
      <xdr:nvCxnSpPr>
        <xdr:cNvPr id="622" name="直線コネクタ 621">
          <a:extLst>
            <a:ext uri="{FF2B5EF4-FFF2-40B4-BE49-F238E27FC236}">
              <a16:creationId xmlns:a16="http://schemas.microsoft.com/office/drawing/2014/main" id="{B8524701-71C3-4DAA-86C4-8AB1B9E80876}"/>
            </a:ext>
          </a:extLst>
        </xdr:cNvPr>
        <xdr:cNvCxnSpPr/>
      </xdr:nvCxnSpPr>
      <xdr:spPr>
        <a:xfrm flipV="1">
          <a:off x="19545300" y="10833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1270</xdr:rowOff>
    </xdr:from>
    <xdr:to>
      <xdr:col>98</xdr:col>
      <xdr:colOff>38100</xdr:colOff>
      <xdr:row>63</xdr:row>
      <xdr:rowOff>102870</xdr:rowOff>
    </xdr:to>
    <xdr:sp macro="" textlink="">
      <xdr:nvSpPr>
        <xdr:cNvPr id="623" name="楕円 622">
          <a:extLst>
            <a:ext uri="{FF2B5EF4-FFF2-40B4-BE49-F238E27FC236}">
              <a16:creationId xmlns:a16="http://schemas.microsoft.com/office/drawing/2014/main" id="{35AB0BB5-9DF3-4FCD-BA84-3C515CC56AE2}"/>
            </a:ext>
          </a:extLst>
        </xdr:cNvPr>
        <xdr:cNvSpPr/>
      </xdr:nvSpPr>
      <xdr:spPr>
        <a:xfrm>
          <a:off x="18605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39370</xdr:rowOff>
    </xdr:from>
    <xdr:to>
      <xdr:col>102</xdr:col>
      <xdr:colOff>114300</xdr:colOff>
      <xdr:row>63</xdr:row>
      <xdr:rowOff>52070</xdr:rowOff>
    </xdr:to>
    <xdr:cxnSp macro="">
      <xdr:nvCxnSpPr>
        <xdr:cNvPr id="624" name="直線コネクタ 623">
          <a:extLst>
            <a:ext uri="{FF2B5EF4-FFF2-40B4-BE49-F238E27FC236}">
              <a16:creationId xmlns:a16="http://schemas.microsoft.com/office/drawing/2014/main" id="{B60070B5-9D1E-423F-94C8-F5993DC89939}"/>
            </a:ext>
          </a:extLst>
        </xdr:cNvPr>
        <xdr:cNvCxnSpPr/>
      </xdr:nvCxnSpPr>
      <xdr:spPr>
        <a:xfrm flipV="1">
          <a:off x="18656300" y="108407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625" name="n_1aveValue【学校施設】&#10;一人当たり面積">
          <a:extLst>
            <a:ext uri="{FF2B5EF4-FFF2-40B4-BE49-F238E27FC236}">
              <a16:creationId xmlns:a16="http://schemas.microsoft.com/office/drawing/2014/main" id="{67252742-38A2-4715-8370-34E93F324B9B}"/>
            </a:ext>
          </a:extLst>
        </xdr:cNvPr>
        <xdr:cNvSpPr txBox="1"/>
      </xdr:nvSpPr>
      <xdr:spPr>
        <a:xfrm>
          <a:off x="210757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626" name="n_2aveValue【学校施設】&#10;一人当たり面積">
          <a:extLst>
            <a:ext uri="{FF2B5EF4-FFF2-40B4-BE49-F238E27FC236}">
              <a16:creationId xmlns:a16="http://schemas.microsoft.com/office/drawing/2014/main" id="{38156062-848A-4347-9A30-FE14D3F367BB}"/>
            </a:ext>
          </a:extLst>
        </xdr:cNvPr>
        <xdr:cNvSpPr txBox="1"/>
      </xdr:nvSpPr>
      <xdr:spPr>
        <a:xfrm>
          <a:off x="20199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627" name="n_3aveValue【学校施設】&#10;一人当たり面積">
          <a:extLst>
            <a:ext uri="{FF2B5EF4-FFF2-40B4-BE49-F238E27FC236}">
              <a16:creationId xmlns:a16="http://schemas.microsoft.com/office/drawing/2014/main" id="{DD0B286E-ADF3-4350-B773-6D892531B587}"/>
            </a:ext>
          </a:extLst>
        </xdr:cNvPr>
        <xdr:cNvSpPr txBox="1"/>
      </xdr:nvSpPr>
      <xdr:spPr>
        <a:xfrm>
          <a:off x="19310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628" name="n_4aveValue【学校施設】&#10;一人当たり面積">
          <a:extLst>
            <a:ext uri="{FF2B5EF4-FFF2-40B4-BE49-F238E27FC236}">
              <a16:creationId xmlns:a16="http://schemas.microsoft.com/office/drawing/2014/main" id="{9C6F4F12-93DB-4FA5-B9A1-03051880800F}"/>
            </a:ext>
          </a:extLst>
        </xdr:cNvPr>
        <xdr:cNvSpPr txBox="1"/>
      </xdr:nvSpPr>
      <xdr:spPr>
        <a:xfrm>
          <a:off x="18421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66057</xdr:rowOff>
    </xdr:from>
    <xdr:ext cx="469744" cy="259045"/>
    <xdr:sp macro="" textlink="">
      <xdr:nvSpPr>
        <xdr:cNvPr id="629" name="n_1mainValue【学校施設】&#10;一人当たり面積">
          <a:extLst>
            <a:ext uri="{FF2B5EF4-FFF2-40B4-BE49-F238E27FC236}">
              <a16:creationId xmlns:a16="http://schemas.microsoft.com/office/drawing/2014/main" id="{DACAAFAA-1BCD-4616-BDA4-F2D3176B2910}"/>
            </a:ext>
          </a:extLst>
        </xdr:cNvPr>
        <xdr:cNvSpPr txBox="1"/>
      </xdr:nvSpPr>
      <xdr:spPr>
        <a:xfrm>
          <a:off x="21075727" y="108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73677</xdr:rowOff>
    </xdr:from>
    <xdr:ext cx="469744" cy="259045"/>
    <xdr:sp macro="" textlink="">
      <xdr:nvSpPr>
        <xdr:cNvPr id="630" name="n_2mainValue【学校施設】&#10;一人当たり面積">
          <a:extLst>
            <a:ext uri="{FF2B5EF4-FFF2-40B4-BE49-F238E27FC236}">
              <a16:creationId xmlns:a16="http://schemas.microsoft.com/office/drawing/2014/main" id="{4E618272-83DC-457D-95EF-ACD24181A019}"/>
            </a:ext>
          </a:extLst>
        </xdr:cNvPr>
        <xdr:cNvSpPr txBox="1"/>
      </xdr:nvSpPr>
      <xdr:spPr>
        <a:xfrm>
          <a:off x="20199427"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81297</xdr:rowOff>
    </xdr:from>
    <xdr:ext cx="469744" cy="259045"/>
    <xdr:sp macro="" textlink="">
      <xdr:nvSpPr>
        <xdr:cNvPr id="631" name="n_3mainValue【学校施設】&#10;一人当たり面積">
          <a:extLst>
            <a:ext uri="{FF2B5EF4-FFF2-40B4-BE49-F238E27FC236}">
              <a16:creationId xmlns:a16="http://schemas.microsoft.com/office/drawing/2014/main" id="{E7002C8A-6A64-47F7-AC05-7EA918D17B45}"/>
            </a:ext>
          </a:extLst>
        </xdr:cNvPr>
        <xdr:cNvSpPr txBox="1"/>
      </xdr:nvSpPr>
      <xdr:spPr>
        <a:xfrm>
          <a:off x="193104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93997</xdr:rowOff>
    </xdr:from>
    <xdr:ext cx="469744" cy="259045"/>
    <xdr:sp macro="" textlink="">
      <xdr:nvSpPr>
        <xdr:cNvPr id="632" name="n_4mainValue【学校施設】&#10;一人当たり面積">
          <a:extLst>
            <a:ext uri="{FF2B5EF4-FFF2-40B4-BE49-F238E27FC236}">
              <a16:creationId xmlns:a16="http://schemas.microsoft.com/office/drawing/2014/main" id="{92D93C7C-1FBB-477D-9AAA-BC5A517E73A5}"/>
            </a:ext>
          </a:extLst>
        </xdr:cNvPr>
        <xdr:cNvSpPr txBox="1"/>
      </xdr:nvSpPr>
      <xdr:spPr>
        <a:xfrm>
          <a:off x="18421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27C33DBA-BD6A-48FF-8E52-29C45DE7CDD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D5E364E2-F0C1-486A-A662-4FF138EA031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E6325A59-BDBF-4C62-A9DD-D4C6C565BA5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23FF5057-46C0-4C46-92FD-39EF5E64CA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83497698-B017-47CF-BB32-A2DD29AD40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0E129E8B-9D2E-4231-B3B0-3B14026BB5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EBB9A351-927F-4922-8F1B-EA554C7DC30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42B8A425-02BE-4F76-A9D3-859107C430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a:extLst>
            <a:ext uri="{FF2B5EF4-FFF2-40B4-BE49-F238E27FC236}">
              <a16:creationId xmlns:a16="http://schemas.microsoft.com/office/drawing/2014/main" id="{248872BD-EF50-4CAF-9202-896CEDD844B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a:extLst>
            <a:ext uri="{FF2B5EF4-FFF2-40B4-BE49-F238E27FC236}">
              <a16:creationId xmlns:a16="http://schemas.microsoft.com/office/drawing/2014/main" id="{EA2FB672-AC0B-4D6E-8274-A965A0F88B4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a:extLst>
            <a:ext uri="{FF2B5EF4-FFF2-40B4-BE49-F238E27FC236}">
              <a16:creationId xmlns:a16="http://schemas.microsoft.com/office/drawing/2014/main" id="{16394BCD-FCCA-45E7-B4C6-34854FEF438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4" name="直線コネクタ 643">
          <a:extLst>
            <a:ext uri="{FF2B5EF4-FFF2-40B4-BE49-F238E27FC236}">
              <a16:creationId xmlns:a16="http://schemas.microsoft.com/office/drawing/2014/main" id="{439F2D8B-A71C-4955-94C4-BF3627994D2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5" name="テキスト ボックス 644">
          <a:extLst>
            <a:ext uri="{FF2B5EF4-FFF2-40B4-BE49-F238E27FC236}">
              <a16:creationId xmlns:a16="http://schemas.microsoft.com/office/drawing/2014/main" id="{98E16288-C0B0-4BD8-B019-767366BDDB1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6" name="直線コネクタ 645">
          <a:extLst>
            <a:ext uri="{FF2B5EF4-FFF2-40B4-BE49-F238E27FC236}">
              <a16:creationId xmlns:a16="http://schemas.microsoft.com/office/drawing/2014/main" id="{7F97F04A-6639-44F4-8851-236FB7A7F1D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7" name="テキスト ボックス 646">
          <a:extLst>
            <a:ext uri="{FF2B5EF4-FFF2-40B4-BE49-F238E27FC236}">
              <a16:creationId xmlns:a16="http://schemas.microsoft.com/office/drawing/2014/main" id="{FAAF2589-ED39-414E-AD96-0EBA291D082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8" name="直線コネクタ 647">
          <a:extLst>
            <a:ext uri="{FF2B5EF4-FFF2-40B4-BE49-F238E27FC236}">
              <a16:creationId xmlns:a16="http://schemas.microsoft.com/office/drawing/2014/main" id="{97CA838B-E2CE-4731-A6C3-0969077767D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9" name="テキスト ボックス 648">
          <a:extLst>
            <a:ext uri="{FF2B5EF4-FFF2-40B4-BE49-F238E27FC236}">
              <a16:creationId xmlns:a16="http://schemas.microsoft.com/office/drawing/2014/main" id="{DC557CA6-A032-49D6-A6FD-1BA9C526B5B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0" name="直線コネクタ 649">
          <a:extLst>
            <a:ext uri="{FF2B5EF4-FFF2-40B4-BE49-F238E27FC236}">
              <a16:creationId xmlns:a16="http://schemas.microsoft.com/office/drawing/2014/main" id="{CAC16AB5-93FB-4E5A-96B2-51209349EC1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1" name="テキスト ボックス 650">
          <a:extLst>
            <a:ext uri="{FF2B5EF4-FFF2-40B4-BE49-F238E27FC236}">
              <a16:creationId xmlns:a16="http://schemas.microsoft.com/office/drawing/2014/main" id="{23445B10-6B30-4E77-B118-BC03C7CC8FC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2" name="直線コネクタ 651">
          <a:extLst>
            <a:ext uri="{FF2B5EF4-FFF2-40B4-BE49-F238E27FC236}">
              <a16:creationId xmlns:a16="http://schemas.microsoft.com/office/drawing/2014/main" id="{749BF6FE-FCD3-4D46-937A-DF538207BF1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3" name="テキスト ボックス 652">
          <a:extLst>
            <a:ext uri="{FF2B5EF4-FFF2-40B4-BE49-F238E27FC236}">
              <a16:creationId xmlns:a16="http://schemas.microsoft.com/office/drawing/2014/main" id="{4C8877A9-B593-442A-8285-ACB2C0FB95D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4" name="直線コネクタ 653">
          <a:extLst>
            <a:ext uri="{FF2B5EF4-FFF2-40B4-BE49-F238E27FC236}">
              <a16:creationId xmlns:a16="http://schemas.microsoft.com/office/drawing/2014/main" id="{BA130A61-96DF-45A6-81E1-B8292D590F1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5" name="テキスト ボックス 654">
          <a:extLst>
            <a:ext uri="{FF2B5EF4-FFF2-40B4-BE49-F238E27FC236}">
              <a16:creationId xmlns:a16="http://schemas.microsoft.com/office/drawing/2014/main" id="{FFDEB7EB-56F1-4A51-91CD-7CEF3520A17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6" name="直線コネクタ 655">
          <a:extLst>
            <a:ext uri="{FF2B5EF4-FFF2-40B4-BE49-F238E27FC236}">
              <a16:creationId xmlns:a16="http://schemas.microsoft.com/office/drawing/2014/main" id="{087C3104-BCB5-4B7F-9FB7-D441FC962E4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児童館】&#10;有形固定資産減価償却率グラフ枠">
          <a:extLst>
            <a:ext uri="{FF2B5EF4-FFF2-40B4-BE49-F238E27FC236}">
              <a16:creationId xmlns:a16="http://schemas.microsoft.com/office/drawing/2014/main" id="{1430AF58-C183-4688-89F2-D1B76627213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8" name="直線コネクタ 657">
          <a:extLst>
            <a:ext uri="{FF2B5EF4-FFF2-40B4-BE49-F238E27FC236}">
              <a16:creationId xmlns:a16="http://schemas.microsoft.com/office/drawing/2014/main" id="{449E0C14-3AA2-43A0-B6B8-3BA9A80F695A}"/>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9" name="【児童館】&#10;有形固定資産減価償却率最小値テキスト">
          <a:extLst>
            <a:ext uri="{FF2B5EF4-FFF2-40B4-BE49-F238E27FC236}">
              <a16:creationId xmlns:a16="http://schemas.microsoft.com/office/drawing/2014/main" id="{4A23D596-8AD0-4084-99F3-00C80C47A55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0" name="直線コネクタ 659">
          <a:extLst>
            <a:ext uri="{FF2B5EF4-FFF2-40B4-BE49-F238E27FC236}">
              <a16:creationId xmlns:a16="http://schemas.microsoft.com/office/drawing/2014/main" id="{5FD8EE65-C96D-43E5-9DEC-F390D2D3832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1" name="【児童館】&#10;有形固定資産減価償却率最大値テキスト">
          <a:extLst>
            <a:ext uri="{FF2B5EF4-FFF2-40B4-BE49-F238E27FC236}">
              <a16:creationId xmlns:a16="http://schemas.microsoft.com/office/drawing/2014/main" id="{AF9573F0-65DC-466B-9067-BC72616F9B22}"/>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62" name="直線コネクタ 661">
          <a:extLst>
            <a:ext uri="{FF2B5EF4-FFF2-40B4-BE49-F238E27FC236}">
              <a16:creationId xmlns:a16="http://schemas.microsoft.com/office/drawing/2014/main" id="{5805E1B1-9660-4B41-A7EC-5E84C009FC12}"/>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663" name="【児童館】&#10;有形固定資産減価償却率平均値テキスト">
          <a:extLst>
            <a:ext uri="{FF2B5EF4-FFF2-40B4-BE49-F238E27FC236}">
              <a16:creationId xmlns:a16="http://schemas.microsoft.com/office/drawing/2014/main" id="{52961ED9-33E4-489C-8F62-BB175C49CBCC}"/>
            </a:ext>
          </a:extLst>
        </xdr:cNvPr>
        <xdr:cNvSpPr txBox="1"/>
      </xdr:nvSpPr>
      <xdr:spPr>
        <a:xfrm>
          <a:off x="16357600" y="13847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64" name="フローチャート: 判断 663">
          <a:extLst>
            <a:ext uri="{FF2B5EF4-FFF2-40B4-BE49-F238E27FC236}">
              <a16:creationId xmlns:a16="http://schemas.microsoft.com/office/drawing/2014/main" id="{8CDE3CD5-7206-4A14-A8D3-D9D563DCEC50}"/>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665" name="フローチャート: 判断 664">
          <a:extLst>
            <a:ext uri="{FF2B5EF4-FFF2-40B4-BE49-F238E27FC236}">
              <a16:creationId xmlns:a16="http://schemas.microsoft.com/office/drawing/2014/main" id="{986F4583-2C8B-41A7-BBF1-9420F0E56B6F}"/>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66" name="フローチャート: 判断 665">
          <a:extLst>
            <a:ext uri="{FF2B5EF4-FFF2-40B4-BE49-F238E27FC236}">
              <a16:creationId xmlns:a16="http://schemas.microsoft.com/office/drawing/2014/main" id="{858C1DD6-4040-4209-9C5E-22C023136FCE}"/>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667" name="フローチャート: 判断 666">
          <a:extLst>
            <a:ext uri="{FF2B5EF4-FFF2-40B4-BE49-F238E27FC236}">
              <a16:creationId xmlns:a16="http://schemas.microsoft.com/office/drawing/2014/main" id="{3E64AF33-1EAE-4B46-BF58-A0B3699EAF42}"/>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8" name="フローチャート: 判断 667">
          <a:extLst>
            <a:ext uri="{FF2B5EF4-FFF2-40B4-BE49-F238E27FC236}">
              <a16:creationId xmlns:a16="http://schemas.microsoft.com/office/drawing/2014/main" id="{2E12AD60-0EDA-4DE3-984C-F0BC0E0FAB53}"/>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5F84168D-6FED-4AFE-9C5A-B92F8CADCE7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243400EE-B626-4071-B0EF-3219D73CFF3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8749A756-FF38-4527-8044-149C110FB8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55EB34E3-5622-4E57-82BA-C739FC4247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1560523F-7014-4C2B-9EF4-EF53396794F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59145</xdr:rowOff>
    </xdr:from>
    <xdr:to>
      <xdr:col>85</xdr:col>
      <xdr:colOff>177800</xdr:colOff>
      <xdr:row>84</xdr:row>
      <xdr:rowOff>160745</xdr:rowOff>
    </xdr:to>
    <xdr:sp macro="" textlink="">
      <xdr:nvSpPr>
        <xdr:cNvPr id="674" name="楕円 673">
          <a:extLst>
            <a:ext uri="{FF2B5EF4-FFF2-40B4-BE49-F238E27FC236}">
              <a16:creationId xmlns:a16="http://schemas.microsoft.com/office/drawing/2014/main" id="{32D4D2BA-0DFB-4CC7-8CAC-DDB5F53D27AB}"/>
            </a:ext>
          </a:extLst>
        </xdr:cNvPr>
        <xdr:cNvSpPr/>
      </xdr:nvSpPr>
      <xdr:spPr>
        <a:xfrm>
          <a:off x="162687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37572</xdr:rowOff>
    </xdr:from>
    <xdr:ext cx="405111" cy="259045"/>
    <xdr:sp macro="" textlink="">
      <xdr:nvSpPr>
        <xdr:cNvPr id="675" name="【児童館】&#10;有形固定資産減価償却率該当値テキスト">
          <a:extLst>
            <a:ext uri="{FF2B5EF4-FFF2-40B4-BE49-F238E27FC236}">
              <a16:creationId xmlns:a16="http://schemas.microsoft.com/office/drawing/2014/main" id="{C0A42E2F-9977-4EA0-A820-7251F594919C}"/>
            </a:ext>
          </a:extLst>
        </xdr:cNvPr>
        <xdr:cNvSpPr txBox="1"/>
      </xdr:nvSpPr>
      <xdr:spPr>
        <a:xfrm>
          <a:off x="16357600"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676" name="楕円 675">
          <a:extLst>
            <a:ext uri="{FF2B5EF4-FFF2-40B4-BE49-F238E27FC236}">
              <a16:creationId xmlns:a16="http://schemas.microsoft.com/office/drawing/2014/main" id="{2BE8A780-B30E-4AF0-BA44-0A3C9C8B8B9D}"/>
            </a:ext>
          </a:extLst>
        </xdr:cNvPr>
        <xdr:cNvSpPr/>
      </xdr:nvSpPr>
      <xdr:spPr>
        <a:xfrm>
          <a:off x="1543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72389</xdr:rowOff>
    </xdr:from>
    <xdr:to>
      <xdr:col>85</xdr:col>
      <xdr:colOff>127000</xdr:colOff>
      <xdr:row>84</xdr:row>
      <xdr:rowOff>109945</xdr:rowOff>
    </xdr:to>
    <xdr:cxnSp macro="">
      <xdr:nvCxnSpPr>
        <xdr:cNvPr id="677" name="直線コネクタ 676">
          <a:extLst>
            <a:ext uri="{FF2B5EF4-FFF2-40B4-BE49-F238E27FC236}">
              <a16:creationId xmlns:a16="http://schemas.microsoft.com/office/drawing/2014/main" id="{17EC837F-20E5-4354-B74C-A66E156210A5}"/>
            </a:ext>
          </a:extLst>
        </xdr:cNvPr>
        <xdr:cNvCxnSpPr/>
      </xdr:nvCxnSpPr>
      <xdr:spPr>
        <a:xfrm>
          <a:off x="15481300" y="1447418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155484</xdr:rowOff>
    </xdr:from>
    <xdr:to>
      <xdr:col>76</xdr:col>
      <xdr:colOff>165100</xdr:colOff>
      <xdr:row>84</xdr:row>
      <xdr:rowOff>85634</xdr:rowOff>
    </xdr:to>
    <xdr:sp macro="" textlink="">
      <xdr:nvSpPr>
        <xdr:cNvPr id="678" name="楕円 677">
          <a:extLst>
            <a:ext uri="{FF2B5EF4-FFF2-40B4-BE49-F238E27FC236}">
              <a16:creationId xmlns:a16="http://schemas.microsoft.com/office/drawing/2014/main" id="{1F7D2113-3CBA-431A-9DDE-25AE6FA83869}"/>
            </a:ext>
          </a:extLst>
        </xdr:cNvPr>
        <xdr:cNvSpPr/>
      </xdr:nvSpPr>
      <xdr:spPr>
        <a:xfrm>
          <a:off x="14541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34834</xdr:rowOff>
    </xdr:from>
    <xdr:to>
      <xdr:col>81</xdr:col>
      <xdr:colOff>50800</xdr:colOff>
      <xdr:row>84</xdr:row>
      <xdr:rowOff>72389</xdr:rowOff>
    </xdr:to>
    <xdr:cxnSp macro="">
      <xdr:nvCxnSpPr>
        <xdr:cNvPr id="679" name="直線コネクタ 678">
          <a:extLst>
            <a:ext uri="{FF2B5EF4-FFF2-40B4-BE49-F238E27FC236}">
              <a16:creationId xmlns:a16="http://schemas.microsoft.com/office/drawing/2014/main" id="{4DE6E39B-7198-4139-B35F-DD0F5E44BCD5}"/>
            </a:ext>
          </a:extLst>
        </xdr:cNvPr>
        <xdr:cNvCxnSpPr/>
      </xdr:nvCxnSpPr>
      <xdr:spPr>
        <a:xfrm>
          <a:off x="14592300" y="144366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117929</xdr:rowOff>
    </xdr:from>
    <xdr:to>
      <xdr:col>72</xdr:col>
      <xdr:colOff>38100</xdr:colOff>
      <xdr:row>84</xdr:row>
      <xdr:rowOff>48079</xdr:rowOff>
    </xdr:to>
    <xdr:sp macro="" textlink="">
      <xdr:nvSpPr>
        <xdr:cNvPr id="680" name="楕円 679">
          <a:extLst>
            <a:ext uri="{FF2B5EF4-FFF2-40B4-BE49-F238E27FC236}">
              <a16:creationId xmlns:a16="http://schemas.microsoft.com/office/drawing/2014/main" id="{5FD8C9AD-1143-452C-9793-A1B1E3D5A198}"/>
            </a:ext>
          </a:extLst>
        </xdr:cNvPr>
        <xdr:cNvSpPr/>
      </xdr:nvSpPr>
      <xdr:spPr>
        <a:xfrm>
          <a:off x="13652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168729</xdr:rowOff>
    </xdr:from>
    <xdr:to>
      <xdr:col>76</xdr:col>
      <xdr:colOff>114300</xdr:colOff>
      <xdr:row>84</xdr:row>
      <xdr:rowOff>34834</xdr:rowOff>
    </xdr:to>
    <xdr:cxnSp macro="">
      <xdr:nvCxnSpPr>
        <xdr:cNvPr id="681" name="直線コネクタ 680">
          <a:extLst>
            <a:ext uri="{FF2B5EF4-FFF2-40B4-BE49-F238E27FC236}">
              <a16:creationId xmlns:a16="http://schemas.microsoft.com/office/drawing/2014/main" id="{198E13C7-0EA9-4681-B50E-634B68EAF0CC}"/>
            </a:ext>
          </a:extLst>
        </xdr:cNvPr>
        <xdr:cNvCxnSpPr/>
      </xdr:nvCxnSpPr>
      <xdr:spPr>
        <a:xfrm>
          <a:off x="13703300" y="143990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82006</xdr:rowOff>
    </xdr:from>
    <xdr:to>
      <xdr:col>67</xdr:col>
      <xdr:colOff>101600</xdr:colOff>
      <xdr:row>84</xdr:row>
      <xdr:rowOff>12156</xdr:rowOff>
    </xdr:to>
    <xdr:sp macro="" textlink="">
      <xdr:nvSpPr>
        <xdr:cNvPr id="682" name="楕円 681">
          <a:extLst>
            <a:ext uri="{FF2B5EF4-FFF2-40B4-BE49-F238E27FC236}">
              <a16:creationId xmlns:a16="http://schemas.microsoft.com/office/drawing/2014/main" id="{DD872AD9-E7BA-42CA-B8DF-154C4522DAC7}"/>
            </a:ext>
          </a:extLst>
        </xdr:cNvPr>
        <xdr:cNvSpPr/>
      </xdr:nvSpPr>
      <xdr:spPr>
        <a:xfrm>
          <a:off x="12763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132806</xdr:rowOff>
    </xdr:from>
    <xdr:to>
      <xdr:col>71</xdr:col>
      <xdr:colOff>177800</xdr:colOff>
      <xdr:row>83</xdr:row>
      <xdr:rowOff>168729</xdr:rowOff>
    </xdr:to>
    <xdr:cxnSp macro="">
      <xdr:nvCxnSpPr>
        <xdr:cNvPr id="683" name="直線コネクタ 682">
          <a:extLst>
            <a:ext uri="{FF2B5EF4-FFF2-40B4-BE49-F238E27FC236}">
              <a16:creationId xmlns:a16="http://schemas.microsoft.com/office/drawing/2014/main" id="{A6CE7174-DF45-4216-BB92-A31AB37BB7DF}"/>
            </a:ext>
          </a:extLst>
        </xdr:cNvPr>
        <xdr:cNvCxnSpPr/>
      </xdr:nvCxnSpPr>
      <xdr:spPr>
        <a:xfrm>
          <a:off x="12814300" y="143631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684" name="n_1aveValue【児童館】&#10;有形固定資産減価償却率">
          <a:extLst>
            <a:ext uri="{FF2B5EF4-FFF2-40B4-BE49-F238E27FC236}">
              <a16:creationId xmlns:a16="http://schemas.microsoft.com/office/drawing/2014/main" id="{84D47E86-2A11-45D4-AB5E-C631E0B34C10}"/>
            </a:ext>
          </a:extLst>
        </xdr:cNvPr>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85" name="n_2aveValue【児童館】&#10;有形固定資産減価償却率">
          <a:extLst>
            <a:ext uri="{FF2B5EF4-FFF2-40B4-BE49-F238E27FC236}">
              <a16:creationId xmlns:a16="http://schemas.microsoft.com/office/drawing/2014/main" id="{3386C9A1-7A42-43E8-B303-98384B9EE030}"/>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686" name="n_3aveValue【児童館】&#10;有形固定資産減価償却率">
          <a:extLst>
            <a:ext uri="{FF2B5EF4-FFF2-40B4-BE49-F238E27FC236}">
              <a16:creationId xmlns:a16="http://schemas.microsoft.com/office/drawing/2014/main" id="{EB73AC3B-7A2B-4C01-935D-EF2D38F4B610}"/>
            </a:ext>
          </a:extLst>
        </xdr:cNvPr>
        <xdr:cNvSpPr txBox="1"/>
      </xdr:nvSpPr>
      <xdr:spPr>
        <a:xfrm>
          <a:off x="13500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687" name="n_4aveValue【児童館】&#10;有形固定資産減価償却率">
          <a:extLst>
            <a:ext uri="{FF2B5EF4-FFF2-40B4-BE49-F238E27FC236}">
              <a16:creationId xmlns:a16="http://schemas.microsoft.com/office/drawing/2014/main" id="{905EC7EE-6D6E-4F32-AD97-016AF7D2200A}"/>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688" name="n_1mainValue【児童館】&#10;有形固定資産減価償却率">
          <a:extLst>
            <a:ext uri="{FF2B5EF4-FFF2-40B4-BE49-F238E27FC236}">
              <a16:creationId xmlns:a16="http://schemas.microsoft.com/office/drawing/2014/main" id="{BEE71ACA-EDF4-49AC-A0AA-9A00CBA56788}"/>
            </a:ext>
          </a:extLst>
        </xdr:cNvPr>
        <xdr:cNvSpPr txBox="1"/>
      </xdr:nvSpPr>
      <xdr:spPr>
        <a:xfrm>
          <a:off x="15266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76761</xdr:rowOff>
    </xdr:from>
    <xdr:ext cx="405111" cy="259045"/>
    <xdr:sp macro="" textlink="">
      <xdr:nvSpPr>
        <xdr:cNvPr id="689" name="n_2mainValue【児童館】&#10;有形固定資産減価償却率">
          <a:extLst>
            <a:ext uri="{FF2B5EF4-FFF2-40B4-BE49-F238E27FC236}">
              <a16:creationId xmlns:a16="http://schemas.microsoft.com/office/drawing/2014/main" id="{A179627A-1357-43F3-9113-2255D52DB54F}"/>
            </a:ext>
          </a:extLst>
        </xdr:cNvPr>
        <xdr:cNvSpPr txBox="1"/>
      </xdr:nvSpPr>
      <xdr:spPr>
        <a:xfrm>
          <a:off x="14389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39206</xdr:rowOff>
    </xdr:from>
    <xdr:ext cx="405111" cy="259045"/>
    <xdr:sp macro="" textlink="">
      <xdr:nvSpPr>
        <xdr:cNvPr id="690" name="n_3mainValue【児童館】&#10;有形固定資産減価償却率">
          <a:extLst>
            <a:ext uri="{FF2B5EF4-FFF2-40B4-BE49-F238E27FC236}">
              <a16:creationId xmlns:a16="http://schemas.microsoft.com/office/drawing/2014/main" id="{BA6AD421-742A-422D-8B14-3F725C06979D}"/>
            </a:ext>
          </a:extLst>
        </xdr:cNvPr>
        <xdr:cNvSpPr txBox="1"/>
      </xdr:nvSpPr>
      <xdr:spPr>
        <a:xfrm>
          <a:off x="13500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691" name="n_4mainValue【児童館】&#10;有形固定資産減価償却率">
          <a:extLst>
            <a:ext uri="{FF2B5EF4-FFF2-40B4-BE49-F238E27FC236}">
              <a16:creationId xmlns:a16="http://schemas.microsoft.com/office/drawing/2014/main" id="{14204CE4-57BF-4C83-825F-2997F1BA5DEE}"/>
            </a:ext>
          </a:extLst>
        </xdr:cNvPr>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29BBFD92-CC22-43AF-8009-EFCCC6A26B6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43F69973-B691-4907-8B79-85BFE29680D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C1045C55-01C9-4CE3-A1BC-9E88FBF4118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4A86C7AE-E09C-4382-9333-786DE405F3D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F069ECD8-A7DA-47D5-A051-C2E1FFA8C9E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4A9EAF12-2399-4808-8113-AD572D47229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AEDFC8A4-C171-49C9-A80A-941BDCC0A5D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26B8B345-60E7-447D-BA52-CA5C4A6EA68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7257747F-916C-4470-A409-3BAC418473E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83202289-ECBB-4AFA-8301-62DA33C88E3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2" name="直線コネクタ 701">
          <a:extLst>
            <a:ext uri="{FF2B5EF4-FFF2-40B4-BE49-F238E27FC236}">
              <a16:creationId xmlns:a16="http://schemas.microsoft.com/office/drawing/2014/main" id="{22A5366E-8595-48ED-86A8-17B9BE635FF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3" name="テキスト ボックス 702">
          <a:extLst>
            <a:ext uri="{FF2B5EF4-FFF2-40B4-BE49-F238E27FC236}">
              <a16:creationId xmlns:a16="http://schemas.microsoft.com/office/drawing/2014/main" id="{88E79531-D30D-4464-BCC6-37B26CECEE0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4" name="直線コネクタ 703">
          <a:extLst>
            <a:ext uri="{FF2B5EF4-FFF2-40B4-BE49-F238E27FC236}">
              <a16:creationId xmlns:a16="http://schemas.microsoft.com/office/drawing/2014/main" id="{F36B596A-7240-4FEE-96FF-51E26E44976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5" name="テキスト ボックス 704">
          <a:extLst>
            <a:ext uri="{FF2B5EF4-FFF2-40B4-BE49-F238E27FC236}">
              <a16:creationId xmlns:a16="http://schemas.microsoft.com/office/drawing/2014/main" id="{E12A05B0-1228-49DA-B969-018BB9B1200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6" name="直線コネクタ 705">
          <a:extLst>
            <a:ext uri="{FF2B5EF4-FFF2-40B4-BE49-F238E27FC236}">
              <a16:creationId xmlns:a16="http://schemas.microsoft.com/office/drawing/2014/main" id="{8B79026C-221A-46E9-B8EA-D98868C2281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7" name="テキスト ボックス 706">
          <a:extLst>
            <a:ext uri="{FF2B5EF4-FFF2-40B4-BE49-F238E27FC236}">
              <a16:creationId xmlns:a16="http://schemas.microsoft.com/office/drawing/2014/main" id="{E9AEE07B-487F-49F3-BB64-284F7FED7D0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8" name="直線コネクタ 707">
          <a:extLst>
            <a:ext uri="{FF2B5EF4-FFF2-40B4-BE49-F238E27FC236}">
              <a16:creationId xmlns:a16="http://schemas.microsoft.com/office/drawing/2014/main" id="{A65C40C1-0819-4F80-8876-DEBCD0A3FC2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9" name="テキスト ボックス 708">
          <a:extLst>
            <a:ext uri="{FF2B5EF4-FFF2-40B4-BE49-F238E27FC236}">
              <a16:creationId xmlns:a16="http://schemas.microsoft.com/office/drawing/2014/main" id="{53176CAF-DA71-4943-8971-AA803F90DAE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C20F12C0-0DDA-4598-9FEB-465B231F185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AEEF4124-36C7-4088-8E29-82B3D3B49FF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a:extLst>
            <a:ext uri="{FF2B5EF4-FFF2-40B4-BE49-F238E27FC236}">
              <a16:creationId xmlns:a16="http://schemas.microsoft.com/office/drawing/2014/main" id="{D435E63F-43B4-45F0-96FD-E80901A30D8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713" name="直線コネクタ 712">
          <a:extLst>
            <a:ext uri="{FF2B5EF4-FFF2-40B4-BE49-F238E27FC236}">
              <a16:creationId xmlns:a16="http://schemas.microsoft.com/office/drawing/2014/main" id="{90E3EC50-FDF0-4D36-94C8-3305E01EB5CD}"/>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14" name="【児童館】&#10;一人当たり面積最小値テキスト">
          <a:extLst>
            <a:ext uri="{FF2B5EF4-FFF2-40B4-BE49-F238E27FC236}">
              <a16:creationId xmlns:a16="http://schemas.microsoft.com/office/drawing/2014/main" id="{EF8D0363-390E-4996-B3B7-E2620DA740C1}"/>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15" name="直線コネクタ 714">
          <a:extLst>
            <a:ext uri="{FF2B5EF4-FFF2-40B4-BE49-F238E27FC236}">
              <a16:creationId xmlns:a16="http://schemas.microsoft.com/office/drawing/2014/main" id="{F93E6C52-683A-4F02-85B3-F924167B2BFB}"/>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6" name="【児童館】&#10;一人当たり面積最大値テキスト">
          <a:extLst>
            <a:ext uri="{FF2B5EF4-FFF2-40B4-BE49-F238E27FC236}">
              <a16:creationId xmlns:a16="http://schemas.microsoft.com/office/drawing/2014/main" id="{B3592F23-0533-4E48-B63C-060EDFFE7706}"/>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7" name="直線コネクタ 716">
          <a:extLst>
            <a:ext uri="{FF2B5EF4-FFF2-40B4-BE49-F238E27FC236}">
              <a16:creationId xmlns:a16="http://schemas.microsoft.com/office/drawing/2014/main" id="{6509296B-4A48-449D-B569-FD5AE9E02CB5}"/>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8" name="【児童館】&#10;一人当たり面積平均値テキスト">
          <a:extLst>
            <a:ext uri="{FF2B5EF4-FFF2-40B4-BE49-F238E27FC236}">
              <a16:creationId xmlns:a16="http://schemas.microsoft.com/office/drawing/2014/main" id="{BDAA4865-638E-4FFB-BBF1-6D7A07526CD2}"/>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9" name="フローチャート: 判断 718">
          <a:extLst>
            <a:ext uri="{FF2B5EF4-FFF2-40B4-BE49-F238E27FC236}">
              <a16:creationId xmlns:a16="http://schemas.microsoft.com/office/drawing/2014/main" id="{C97A7A32-D076-4FCA-A810-10FDCADE4623}"/>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20" name="フローチャート: 判断 719">
          <a:extLst>
            <a:ext uri="{FF2B5EF4-FFF2-40B4-BE49-F238E27FC236}">
              <a16:creationId xmlns:a16="http://schemas.microsoft.com/office/drawing/2014/main" id="{2F70B238-93EB-4705-9211-6AAC16FC1AF8}"/>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21" name="フローチャート: 判断 720">
          <a:extLst>
            <a:ext uri="{FF2B5EF4-FFF2-40B4-BE49-F238E27FC236}">
              <a16:creationId xmlns:a16="http://schemas.microsoft.com/office/drawing/2014/main" id="{8872E941-D1E1-46BA-8E97-EAC5DDBBB0BE}"/>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フローチャート: 判断 721">
          <a:extLst>
            <a:ext uri="{FF2B5EF4-FFF2-40B4-BE49-F238E27FC236}">
              <a16:creationId xmlns:a16="http://schemas.microsoft.com/office/drawing/2014/main" id="{E1DCEA19-773B-4787-8EF1-9EB9BA89FC4F}"/>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3" name="フローチャート: 判断 722">
          <a:extLst>
            <a:ext uri="{FF2B5EF4-FFF2-40B4-BE49-F238E27FC236}">
              <a16:creationId xmlns:a16="http://schemas.microsoft.com/office/drawing/2014/main" id="{B37D3E66-F990-4C8D-9CC6-BD73AC364B04}"/>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EBDF9013-3225-4443-AE7A-9C2B9AC0714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6FE003D9-D156-4D6A-91F8-93133143DF1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B579FC1B-6370-47C1-BDB2-67CEDE7C28A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B0D57308-AC09-475A-B6ED-C78545943B4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ABF82CD6-AF40-440B-A5E9-E072BE9DCC7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29" name="楕円 728">
          <a:extLst>
            <a:ext uri="{FF2B5EF4-FFF2-40B4-BE49-F238E27FC236}">
              <a16:creationId xmlns:a16="http://schemas.microsoft.com/office/drawing/2014/main" id="{4F15FE43-2728-4D61-87FA-C6FB4AEBB97D}"/>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730" name="【児童館】&#10;一人当たり面積該当値テキスト">
          <a:extLst>
            <a:ext uri="{FF2B5EF4-FFF2-40B4-BE49-F238E27FC236}">
              <a16:creationId xmlns:a16="http://schemas.microsoft.com/office/drawing/2014/main" id="{129182FF-B9A3-43A9-852E-D9CB85F6EE3D}"/>
            </a:ext>
          </a:extLst>
        </xdr:cNvPr>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31" name="楕円 730">
          <a:extLst>
            <a:ext uri="{FF2B5EF4-FFF2-40B4-BE49-F238E27FC236}">
              <a16:creationId xmlns:a16="http://schemas.microsoft.com/office/drawing/2014/main" id="{F1FC6202-619C-495C-AF41-EB761E26103F}"/>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732" name="直線コネクタ 731">
          <a:extLst>
            <a:ext uri="{FF2B5EF4-FFF2-40B4-BE49-F238E27FC236}">
              <a16:creationId xmlns:a16="http://schemas.microsoft.com/office/drawing/2014/main" id="{E204DF30-9D98-4A8F-9A7E-07EBCEC6AB2B}"/>
            </a:ext>
          </a:extLst>
        </xdr:cNvPr>
        <xdr:cNvCxnSpPr/>
      </xdr:nvCxnSpPr>
      <xdr:spPr>
        <a:xfrm>
          <a:off x="21323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33" name="楕円 732">
          <a:extLst>
            <a:ext uri="{FF2B5EF4-FFF2-40B4-BE49-F238E27FC236}">
              <a16:creationId xmlns:a16="http://schemas.microsoft.com/office/drawing/2014/main" id="{B4640B03-1D94-4ADD-8AA2-F8A5A323C331}"/>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734" name="直線コネクタ 733">
          <a:extLst>
            <a:ext uri="{FF2B5EF4-FFF2-40B4-BE49-F238E27FC236}">
              <a16:creationId xmlns:a16="http://schemas.microsoft.com/office/drawing/2014/main" id="{7D8F688B-5098-4DCE-9078-4BCBB67BBDF0}"/>
            </a:ext>
          </a:extLst>
        </xdr:cNvPr>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735" name="楕円 734">
          <a:extLst>
            <a:ext uri="{FF2B5EF4-FFF2-40B4-BE49-F238E27FC236}">
              <a16:creationId xmlns:a16="http://schemas.microsoft.com/office/drawing/2014/main" id="{07E71B07-0607-43BF-8068-31A05D7F22BA}"/>
            </a:ext>
          </a:extLst>
        </xdr:cNvPr>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736" name="直線コネクタ 735">
          <a:extLst>
            <a:ext uri="{FF2B5EF4-FFF2-40B4-BE49-F238E27FC236}">
              <a16:creationId xmlns:a16="http://schemas.microsoft.com/office/drawing/2014/main" id="{CEE8D817-7D81-4F7A-BD02-682C35E1751B}"/>
            </a:ext>
          </a:extLst>
        </xdr:cNvPr>
        <xdr:cNvCxnSpPr/>
      </xdr:nvCxnSpPr>
      <xdr:spPr>
        <a:xfrm>
          <a:off x="19545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737" name="楕円 736">
          <a:extLst>
            <a:ext uri="{FF2B5EF4-FFF2-40B4-BE49-F238E27FC236}">
              <a16:creationId xmlns:a16="http://schemas.microsoft.com/office/drawing/2014/main" id="{3F5C372B-1F7F-4593-A620-0422F94253CD}"/>
            </a:ext>
          </a:extLst>
        </xdr:cNvPr>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163830</xdr:rowOff>
    </xdr:to>
    <xdr:cxnSp macro="">
      <xdr:nvCxnSpPr>
        <xdr:cNvPr id="738" name="直線コネクタ 737">
          <a:extLst>
            <a:ext uri="{FF2B5EF4-FFF2-40B4-BE49-F238E27FC236}">
              <a16:creationId xmlns:a16="http://schemas.microsoft.com/office/drawing/2014/main" id="{D4E295A1-A5D6-436E-9848-6474109207A2}"/>
            </a:ext>
          </a:extLst>
        </xdr:cNvPr>
        <xdr:cNvCxnSpPr/>
      </xdr:nvCxnSpPr>
      <xdr:spPr>
        <a:xfrm>
          <a:off x="18656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9" name="n_1aveValue【児童館】&#10;一人当たり面積">
          <a:extLst>
            <a:ext uri="{FF2B5EF4-FFF2-40B4-BE49-F238E27FC236}">
              <a16:creationId xmlns:a16="http://schemas.microsoft.com/office/drawing/2014/main" id="{BB43BB2E-843E-4DCD-96A3-9E2D94CCE029}"/>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40" name="n_2aveValue【児童館】&#10;一人当たり面積">
          <a:extLst>
            <a:ext uri="{FF2B5EF4-FFF2-40B4-BE49-F238E27FC236}">
              <a16:creationId xmlns:a16="http://schemas.microsoft.com/office/drawing/2014/main" id="{5090B6CF-29A5-4008-8B3A-36206C12D72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41" name="n_3aveValue【児童館】&#10;一人当たり面積">
          <a:extLst>
            <a:ext uri="{FF2B5EF4-FFF2-40B4-BE49-F238E27FC236}">
              <a16:creationId xmlns:a16="http://schemas.microsoft.com/office/drawing/2014/main" id="{1D54B366-3DA1-482F-B60E-C0BE660E5BA2}"/>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42" name="n_4aveValue【児童館】&#10;一人当たり面積">
          <a:extLst>
            <a:ext uri="{FF2B5EF4-FFF2-40B4-BE49-F238E27FC236}">
              <a16:creationId xmlns:a16="http://schemas.microsoft.com/office/drawing/2014/main" id="{EE896D16-A755-4A49-966D-F00115C9C9F3}"/>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43" name="n_1mainValue【児童館】&#10;一人当たり面積">
          <a:extLst>
            <a:ext uri="{FF2B5EF4-FFF2-40B4-BE49-F238E27FC236}">
              <a16:creationId xmlns:a16="http://schemas.microsoft.com/office/drawing/2014/main" id="{8AE11116-A881-4CB5-949D-6B1994548F0B}"/>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44" name="n_2mainValue【児童館】&#10;一人当たり面積">
          <a:extLst>
            <a:ext uri="{FF2B5EF4-FFF2-40B4-BE49-F238E27FC236}">
              <a16:creationId xmlns:a16="http://schemas.microsoft.com/office/drawing/2014/main" id="{0F2AA506-BAE7-4811-AFED-1BAA28377C64}"/>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745" name="n_3mainValue【児童館】&#10;一人当たり面積">
          <a:extLst>
            <a:ext uri="{FF2B5EF4-FFF2-40B4-BE49-F238E27FC236}">
              <a16:creationId xmlns:a16="http://schemas.microsoft.com/office/drawing/2014/main" id="{594DC46E-914B-428C-B3F5-6D35C432A29D}"/>
            </a:ext>
          </a:extLst>
        </xdr:cNvPr>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746" name="n_4mainValue【児童館】&#10;一人当たり面積">
          <a:extLst>
            <a:ext uri="{FF2B5EF4-FFF2-40B4-BE49-F238E27FC236}">
              <a16:creationId xmlns:a16="http://schemas.microsoft.com/office/drawing/2014/main" id="{B9D13D24-F98C-48CF-97CA-568FB3475C52}"/>
            </a:ext>
          </a:extLst>
        </xdr:cNvPr>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7168E957-DDAD-46FE-8973-AC36D332F5D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15142B09-0EC2-467A-A55C-5A25C65A29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78316909-0BF5-4FC7-BCCC-7451991A22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055B2EE5-BBC7-4EBA-8D0E-D97F233C51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4C3E4182-4292-441B-BB09-77DC4BCBDE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E00A22DF-26CF-4BB2-AAFF-64F095109E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B6CD23E6-2124-4DF1-9543-BC11B6B8D8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DFF1710D-5C66-4B24-A223-31FAB917333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49E0202B-D8CB-4101-AD63-88840AC4C55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3C29D098-2623-4F00-B7E3-B65CDD2F145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B41F8967-5741-452A-A01B-D377744628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58" name="直線コネクタ 757">
          <a:extLst>
            <a:ext uri="{FF2B5EF4-FFF2-40B4-BE49-F238E27FC236}">
              <a16:creationId xmlns:a16="http://schemas.microsoft.com/office/drawing/2014/main" id="{54012F2A-4134-4DB0-A16A-ECDCAE4F8E89}"/>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59" name="テキスト ボックス 758">
          <a:extLst>
            <a:ext uri="{FF2B5EF4-FFF2-40B4-BE49-F238E27FC236}">
              <a16:creationId xmlns:a16="http://schemas.microsoft.com/office/drawing/2014/main" id="{0B1FCB31-E8B8-4CAF-9294-07F45CF9966B}"/>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60" name="直線コネクタ 759">
          <a:extLst>
            <a:ext uri="{FF2B5EF4-FFF2-40B4-BE49-F238E27FC236}">
              <a16:creationId xmlns:a16="http://schemas.microsoft.com/office/drawing/2014/main" id="{69FFF2ED-03BA-483B-A990-F926AD151589}"/>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61" name="テキスト ボックス 760">
          <a:extLst>
            <a:ext uri="{FF2B5EF4-FFF2-40B4-BE49-F238E27FC236}">
              <a16:creationId xmlns:a16="http://schemas.microsoft.com/office/drawing/2014/main" id="{3C00A5CF-126E-42D1-8327-5A4841E3F854}"/>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62" name="直線コネクタ 761">
          <a:extLst>
            <a:ext uri="{FF2B5EF4-FFF2-40B4-BE49-F238E27FC236}">
              <a16:creationId xmlns:a16="http://schemas.microsoft.com/office/drawing/2014/main" id="{554B9E76-8510-4E49-B1BA-D8DAC7FB1D38}"/>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63" name="テキスト ボックス 762">
          <a:extLst>
            <a:ext uri="{FF2B5EF4-FFF2-40B4-BE49-F238E27FC236}">
              <a16:creationId xmlns:a16="http://schemas.microsoft.com/office/drawing/2014/main" id="{1E773E32-29DB-4105-9754-6973872CDCCF}"/>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a:extLst>
            <a:ext uri="{FF2B5EF4-FFF2-40B4-BE49-F238E27FC236}">
              <a16:creationId xmlns:a16="http://schemas.microsoft.com/office/drawing/2014/main" id="{4298731E-215E-42C7-A2DB-A859BAB80E8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a:extLst>
            <a:ext uri="{FF2B5EF4-FFF2-40B4-BE49-F238E27FC236}">
              <a16:creationId xmlns:a16="http://schemas.microsoft.com/office/drawing/2014/main" id="{0D678432-088B-4E2C-BFC2-354F48463E6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66" name="直線コネクタ 765">
          <a:extLst>
            <a:ext uri="{FF2B5EF4-FFF2-40B4-BE49-F238E27FC236}">
              <a16:creationId xmlns:a16="http://schemas.microsoft.com/office/drawing/2014/main" id="{50668B0F-A30D-4019-B450-004982620E58}"/>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67" name="テキスト ボックス 766">
          <a:extLst>
            <a:ext uri="{FF2B5EF4-FFF2-40B4-BE49-F238E27FC236}">
              <a16:creationId xmlns:a16="http://schemas.microsoft.com/office/drawing/2014/main" id="{5C1659C4-EC11-4EB0-AF15-3BD5BB5717E1}"/>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68" name="直線コネクタ 767">
          <a:extLst>
            <a:ext uri="{FF2B5EF4-FFF2-40B4-BE49-F238E27FC236}">
              <a16:creationId xmlns:a16="http://schemas.microsoft.com/office/drawing/2014/main" id="{02FCC1CD-4EC2-457D-9EEC-80171D7D50C2}"/>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69" name="テキスト ボックス 768">
          <a:extLst>
            <a:ext uri="{FF2B5EF4-FFF2-40B4-BE49-F238E27FC236}">
              <a16:creationId xmlns:a16="http://schemas.microsoft.com/office/drawing/2014/main" id="{63FA6CC1-7EE5-4480-ADE1-D8FCEBBD434F}"/>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70" name="直線コネクタ 769">
          <a:extLst>
            <a:ext uri="{FF2B5EF4-FFF2-40B4-BE49-F238E27FC236}">
              <a16:creationId xmlns:a16="http://schemas.microsoft.com/office/drawing/2014/main" id="{8DEB1E58-52CE-4F5A-83F2-05D55795BA91}"/>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71" name="テキスト ボックス 770">
          <a:extLst>
            <a:ext uri="{FF2B5EF4-FFF2-40B4-BE49-F238E27FC236}">
              <a16:creationId xmlns:a16="http://schemas.microsoft.com/office/drawing/2014/main" id="{9FCF07B8-B318-4883-8181-D38CB23238EC}"/>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BB3B97C7-1772-47B7-BF89-88D83DA27E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3" name="テキスト ボックス 772">
          <a:extLst>
            <a:ext uri="{FF2B5EF4-FFF2-40B4-BE49-F238E27FC236}">
              <a16:creationId xmlns:a16="http://schemas.microsoft.com/office/drawing/2014/main" id="{C46EED08-32D8-4163-A243-CC1D9B6D7E36}"/>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4" name="【公民館】&#10;有形固定資産減価償却率グラフ枠">
          <a:extLst>
            <a:ext uri="{FF2B5EF4-FFF2-40B4-BE49-F238E27FC236}">
              <a16:creationId xmlns:a16="http://schemas.microsoft.com/office/drawing/2014/main" id="{A843D747-E3D7-466F-BC17-E3261376F7B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775" name="直線コネクタ 774">
          <a:extLst>
            <a:ext uri="{FF2B5EF4-FFF2-40B4-BE49-F238E27FC236}">
              <a16:creationId xmlns:a16="http://schemas.microsoft.com/office/drawing/2014/main" id="{9EBBFBC7-55EB-47F5-B0F7-3E903EDAEDEC}"/>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776" name="【公民館】&#10;有形固定資産減価償却率最小値テキスト">
          <a:extLst>
            <a:ext uri="{FF2B5EF4-FFF2-40B4-BE49-F238E27FC236}">
              <a16:creationId xmlns:a16="http://schemas.microsoft.com/office/drawing/2014/main" id="{CD2D1BFB-A83C-49B5-B464-4FD30A28645E}"/>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777" name="直線コネクタ 776">
          <a:extLst>
            <a:ext uri="{FF2B5EF4-FFF2-40B4-BE49-F238E27FC236}">
              <a16:creationId xmlns:a16="http://schemas.microsoft.com/office/drawing/2014/main" id="{86D7EC56-26F3-4397-8047-E9140327A347}"/>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78" name="【公民館】&#10;有形固定資産減価償却率最大値テキスト">
          <a:extLst>
            <a:ext uri="{FF2B5EF4-FFF2-40B4-BE49-F238E27FC236}">
              <a16:creationId xmlns:a16="http://schemas.microsoft.com/office/drawing/2014/main" id="{B26A3200-B067-4634-8118-D72459F011BC}"/>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79" name="直線コネクタ 778">
          <a:extLst>
            <a:ext uri="{FF2B5EF4-FFF2-40B4-BE49-F238E27FC236}">
              <a16:creationId xmlns:a16="http://schemas.microsoft.com/office/drawing/2014/main" id="{614AA1EB-3D52-41D4-B49F-5EB677CD4006}"/>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780" name="【公民館】&#10;有形固定資産減価償却率平均値テキスト">
          <a:extLst>
            <a:ext uri="{FF2B5EF4-FFF2-40B4-BE49-F238E27FC236}">
              <a16:creationId xmlns:a16="http://schemas.microsoft.com/office/drawing/2014/main" id="{A7123222-46BC-4EC1-83DD-8D6C69A36366}"/>
            </a:ext>
          </a:extLst>
        </xdr:cNvPr>
        <xdr:cNvSpPr txBox="1"/>
      </xdr:nvSpPr>
      <xdr:spPr>
        <a:xfrm>
          <a:off x="16357600" y="17819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781" name="フローチャート: 判断 780">
          <a:extLst>
            <a:ext uri="{FF2B5EF4-FFF2-40B4-BE49-F238E27FC236}">
              <a16:creationId xmlns:a16="http://schemas.microsoft.com/office/drawing/2014/main" id="{DA57DB91-FDCD-45AC-9F52-7CCB2981FB51}"/>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782" name="フローチャート: 判断 781">
          <a:extLst>
            <a:ext uri="{FF2B5EF4-FFF2-40B4-BE49-F238E27FC236}">
              <a16:creationId xmlns:a16="http://schemas.microsoft.com/office/drawing/2014/main" id="{BB475FAF-FC3D-469F-86A7-7475CD7366F8}"/>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3" name="フローチャート: 判断 782">
          <a:extLst>
            <a:ext uri="{FF2B5EF4-FFF2-40B4-BE49-F238E27FC236}">
              <a16:creationId xmlns:a16="http://schemas.microsoft.com/office/drawing/2014/main" id="{BC3C4DE3-D6A2-46D9-8485-97B7DC6B9440}"/>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84" name="フローチャート: 判断 783">
          <a:extLst>
            <a:ext uri="{FF2B5EF4-FFF2-40B4-BE49-F238E27FC236}">
              <a16:creationId xmlns:a16="http://schemas.microsoft.com/office/drawing/2014/main" id="{412A3F94-721D-4A82-9CFC-EF4AA5BF45D2}"/>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785" name="フローチャート: 判断 784">
          <a:extLst>
            <a:ext uri="{FF2B5EF4-FFF2-40B4-BE49-F238E27FC236}">
              <a16:creationId xmlns:a16="http://schemas.microsoft.com/office/drawing/2014/main" id="{AA4E46FF-B762-4777-94F5-173012915C67}"/>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C54AA83D-00FE-49A1-9386-39BCC39645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15E49E12-E17C-4673-9F4D-D432B75659E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DAE3B1BC-D9DC-4DFC-A505-D9DD1245F2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26E21E76-ECA4-4F5C-8A9D-91D2E813A63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B86316CD-08DB-469F-B4A8-F4430516BC6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91123</xdr:rowOff>
    </xdr:from>
    <xdr:to>
      <xdr:col>85</xdr:col>
      <xdr:colOff>177800</xdr:colOff>
      <xdr:row>107</xdr:row>
      <xdr:rowOff>21273</xdr:rowOff>
    </xdr:to>
    <xdr:sp macro="" textlink="">
      <xdr:nvSpPr>
        <xdr:cNvPr id="791" name="楕円 790">
          <a:extLst>
            <a:ext uri="{FF2B5EF4-FFF2-40B4-BE49-F238E27FC236}">
              <a16:creationId xmlns:a16="http://schemas.microsoft.com/office/drawing/2014/main" id="{39EFE51B-7E39-4D65-BC7B-F8B704EB1047}"/>
            </a:ext>
          </a:extLst>
        </xdr:cNvPr>
        <xdr:cNvSpPr/>
      </xdr:nvSpPr>
      <xdr:spPr>
        <a:xfrm>
          <a:off x="16268700" y="182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69550</xdr:rowOff>
    </xdr:from>
    <xdr:ext cx="405111" cy="259045"/>
    <xdr:sp macro="" textlink="">
      <xdr:nvSpPr>
        <xdr:cNvPr id="792" name="【公民館】&#10;有形固定資産減価償却率該当値テキスト">
          <a:extLst>
            <a:ext uri="{FF2B5EF4-FFF2-40B4-BE49-F238E27FC236}">
              <a16:creationId xmlns:a16="http://schemas.microsoft.com/office/drawing/2014/main" id="{09F81BE8-A3FF-450C-97AD-DB3416BECD64}"/>
            </a:ext>
          </a:extLst>
        </xdr:cNvPr>
        <xdr:cNvSpPr txBox="1"/>
      </xdr:nvSpPr>
      <xdr:spPr>
        <a:xfrm>
          <a:off x="16357600" y="18243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28257</xdr:rowOff>
    </xdr:from>
    <xdr:to>
      <xdr:col>81</xdr:col>
      <xdr:colOff>101600</xdr:colOff>
      <xdr:row>106</xdr:row>
      <xdr:rowOff>129857</xdr:rowOff>
    </xdr:to>
    <xdr:sp macro="" textlink="">
      <xdr:nvSpPr>
        <xdr:cNvPr id="793" name="楕円 792">
          <a:extLst>
            <a:ext uri="{FF2B5EF4-FFF2-40B4-BE49-F238E27FC236}">
              <a16:creationId xmlns:a16="http://schemas.microsoft.com/office/drawing/2014/main" id="{09355FEA-0B82-4148-BA16-AADAC1A86B58}"/>
            </a:ext>
          </a:extLst>
        </xdr:cNvPr>
        <xdr:cNvSpPr/>
      </xdr:nvSpPr>
      <xdr:spPr>
        <a:xfrm>
          <a:off x="15430500" y="182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79057</xdr:rowOff>
    </xdr:from>
    <xdr:to>
      <xdr:col>85</xdr:col>
      <xdr:colOff>127000</xdr:colOff>
      <xdr:row>106</xdr:row>
      <xdr:rowOff>141923</xdr:rowOff>
    </xdr:to>
    <xdr:cxnSp macro="">
      <xdr:nvCxnSpPr>
        <xdr:cNvPr id="794" name="直線コネクタ 793">
          <a:extLst>
            <a:ext uri="{FF2B5EF4-FFF2-40B4-BE49-F238E27FC236}">
              <a16:creationId xmlns:a16="http://schemas.microsoft.com/office/drawing/2014/main" id="{46F2F757-B84F-4BE0-829D-F906BF3F7916}"/>
            </a:ext>
          </a:extLst>
        </xdr:cNvPr>
        <xdr:cNvCxnSpPr/>
      </xdr:nvCxnSpPr>
      <xdr:spPr>
        <a:xfrm>
          <a:off x="15481300" y="18252757"/>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136843</xdr:rowOff>
    </xdr:from>
    <xdr:to>
      <xdr:col>76</xdr:col>
      <xdr:colOff>165100</xdr:colOff>
      <xdr:row>106</xdr:row>
      <xdr:rowOff>66993</xdr:rowOff>
    </xdr:to>
    <xdr:sp macro="" textlink="">
      <xdr:nvSpPr>
        <xdr:cNvPr id="795" name="楕円 794">
          <a:extLst>
            <a:ext uri="{FF2B5EF4-FFF2-40B4-BE49-F238E27FC236}">
              <a16:creationId xmlns:a16="http://schemas.microsoft.com/office/drawing/2014/main" id="{238FEF9E-2835-4FA5-A363-F677172DF916}"/>
            </a:ext>
          </a:extLst>
        </xdr:cNvPr>
        <xdr:cNvSpPr/>
      </xdr:nvSpPr>
      <xdr:spPr>
        <a:xfrm>
          <a:off x="14541500" y="1813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16193</xdr:rowOff>
    </xdr:from>
    <xdr:to>
      <xdr:col>81</xdr:col>
      <xdr:colOff>50800</xdr:colOff>
      <xdr:row>106</xdr:row>
      <xdr:rowOff>79057</xdr:rowOff>
    </xdr:to>
    <xdr:cxnSp macro="">
      <xdr:nvCxnSpPr>
        <xdr:cNvPr id="796" name="直線コネクタ 795">
          <a:extLst>
            <a:ext uri="{FF2B5EF4-FFF2-40B4-BE49-F238E27FC236}">
              <a16:creationId xmlns:a16="http://schemas.microsoft.com/office/drawing/2014/main" id="{62DE7C0A-2157-475D-816D-96AC1AEAE3CA}"/>
            </a:ext>
          </a:extLst>
        </xdr:cNvPr>
        <xdr:cNvCxnSpPr/>
      </xdr:nvCxnSpPr>
      <xdr:spPr>
        <a:xfrm>
          <a:off x="14592300" y="18189893"/>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76836</xdr:rowOff>
    </xdr:from>
    <xdr:to>
      <xdr:col>72</xdr:col>
      <xdr:colOff>38100</xdr:colOff>
      <xdr:row>106</xdr:row>
      <xdr:rowOff>6986</xdr:rowOff>
    </xdr:to>
    <xdr:sp macro="" textlink="">
      <xdr:nvSpPr>
        <xdr:cNvPr id="797" name="楕円 796">
          <a:extLst>
            <a:ext uri="{FF2B5EF4-FFF2-40B4-BE49-F238E27FC236}">
              <a16:creationId xmlns:a16="http://schemas.microsoft.com/office/drawing/2014/main" id="{E08BE52D-B445-4900-A5A5-2A9523870738}"/>
            </a:ext>
          </a:extLst>
        </xdr:cNvPr>
        <xdr:cNvSpPr/>
      </xdr:nvSpPr>
      <xdr:spPr>
        <a:xfrm>
          <a:off x="13652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106</xdr:row>
      <xdr:rowOff>16193</xdr:rowOff>
    </xdr:to>
    <xdr:cxnSp macro="">
      <xdr:nvCxnSpPr>
        <xdr:cNvPr id="798" name="直線コネクタ 797">
          <a:extLst>
            <a:ext uri="{FF2B5EF4-FFF2-40B4-BE49-F238E27FC236}">
              <a16:creationId xmlns:a16="http://schemas.microsoft.com/office/drawing/2014/main" id="{968D901B-9311-4871-8F67-E7626E7AE3CD}"/>
            </a:ext>
          </a:extLst>
        </xdr:cNvPr>
        <xdr:cNvCxnSpPr/>
      </xdr:nvCxnSpPr>
      <xdr:spPr>
        <a:xfrm>
          <a:off x="13703300" y="18129886"/>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799" name="楕円 798">
          <a:extLst>
            <a:ext uri="{FF2B5EF4-FFF2-40B4-BE49-F238E27FC236}">
              <a16:creationId xmlns:a16="http://schemas.microsoft.com/office/drawing/2014/main" id="{EE464320-C51D-4F25-9413-7C527BE396B4}"/>
            </a:ext>
          </a:extLst>
        </xdr:cNvPr>
        <xdr:cNvSpPr/>
      </xdr:nvSpPr>
      <xdr:spPr>
        <a:xfrm>
          <a:off x="1276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127636</xdr:rowOff>
    </xdr:to>
    <xdr:cxnSp macro="">
      <xdr:nvCxnSpPr>
        <xdr:cNvPr id="800" name="直線コネクタ 799">
          <a:extLst>
            <a:ext uri="{FF2B5EF4-FFF2-40B4-BE49-F238E27FC236}">
              <a16:creationId xmlns:a16="http://schemas.microsoft.com/office/drawing/2014/main" id="{1D4653F2-F3EF-4E13-ACE7-9FB360402FD8}"/>
            </a:ext>
          </a:extLst>
        </xdr:cNvPr>
        <xdr:cNvCxnSpPr/>
      </xdr:nvCxnSpPr>
      <xdr:spPr>
        <a:xfrm>
          <a:off x="12814300" y="18032730"/>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801" name="n_1aveValue【公民館】&#10;有形固定資産減価償却率">
          <a:extLst>
            <a:ext uri="{FF2B5EF4-FFF2-40B4-BE49-F238E27FC236}">
              <a16:creationId xmlns:a16="http://schemas.microsoft.com/office/drawing/2014/main" id="{2A1C3063-38C1-4987-8B50-FE39EE116E8F}"/>
            </a:ext>
          </a:extLst>
        </xdr:cNvPr>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802" name="n_2aveValue【公民館】&#10;有形固定資産減価償却率">
          <a:extLst>
            <a:ext uri="{FF2B5EF4-FFF2-40B4-BE49-F238E27FC236}">
              <a16:creationId xmlns:a16="http://schemas.microsoft.com/office/drawing/2014/main" id="{36C09679-3108-4C7C-854D-DEE4BFCB40A3}"/>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803" name="n_3aveValue【公民館】&#10;有形固定資産減価償却率">
          <a:extLst>
            <a:ext uri="{FF2B5EF4-FFF2-40B4-BE49-F238E27FC236}">
              <a16:creationId xmlns:a16="http://schemas.microsoft.com/office/drawing/2014/main" id="{FE2C4099-BCE0-4368-815D-238E42D93666}"/>
            </a:ext>
          </a:extLst>
        </xdr:cNvPr>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804" name="n_4aveValue【公民館】&#10;有形固定資産減価償却率">
          <a:extLst>
            <a:ext uri="{FF2B5EF4-FFF2-40B4-BE49-F238E27FC236}">
              <a16:creationId xmlns:a16="http://schemas.microsoft.com/office/drawing/2014/main" id="{42E67A1F-F31E-4E68-A443-F456E96D80A5}"/>
            </a:ext>
          </a:extLst>
        </xdr:cNvPr>
        <xdr:cNvSpPr txBox="1"/>
      </xdr:nvSpPr>
      <xdr:spPr>
        <a:xfrm>
          <a:off x="12611744" y="17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120984</xdr:rowOff>
    </xdr:from>
    <xdr:ext cx="405111" cy="259045"/>
    <xdr:sp macro="" textlink="">
      <xdr:nvSpPr>
        <xdr:cNvPr id="805" name="n_1mainValue【公民館】&#10;有形固定資産減価償却率">
          <a:extLst>
            <a:ext uri="{FF2B5EF4-FFF2-40B4-BE49-F238E27FC236}">
              <a16:creationId xmlns:a16="http://schemas.microsoft.com/office/drawing/2014/main" id="{ECB86065-BD68-4894-9FA3-BDC256837AB3}"/>
            </a:ext>
          </a:extLst>
        </xdr:cNvPr>
        <xdr:cNvSpPr txBox="1"/>
      </xdr:nvSpPr>
      <xdr:spPr>
        <a:xfrm>
          <a:off x="15266044" y="18294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58120</xdr:rowOff>
    </xdr:from>
    <xdr:ext cx="405111" cy="259045"/>
    <xdr:sp macro="" textlink="">
      <xdr:nvSpPr>
        <xdr:cNvPr id="806" name="n_2mainValue【公民館】&#10;有形固定資産減価償却率">
          <a:extLst>
            <a:ext uri="{FF2B5EF4-FFF2-40B4-BE49-F238E27FC236}">
              <a16:creationId xmlns:a16="http://schemas.microsoft.com/office/drawing/2014/main" id="{F46C65F5-A7B2-40A3-8908-973E7AEB011F}"/>
            </a:ext>
          </a:extLst>
        </xdr:cNvPr>
        <xdr:cNvSpPr txBox="1"/>
      </xdr:nvSpPr>
      <xdr:spPr>
        <a:xfrm>
          <a:off x="14389744" y="1823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169563</xdr:rowOff>
    </xdr:from>
    <xdr:ext cx="405111" cy="259045"/>
    <xdr:sp macro="" textlink="">
      <xdr:nvSpPr>
        <xdr:cNvPr id="807" name="n_3mainValue【公民館】&#10;有形固定資産減価償却率">
          <a:extLst>
            <a:ext uri="{FF2B5EF4-FFF2-40B4-BE49-F238E27FC236}">
              <a16:creationId xmlns:a16="http://schemas.microsoft.com/office/drawing/2014/main" id="{DD7CD8A5-1DBB-478F-A15F-8F4F923BAFD5}"/>
            </a:ext>
          </a:extLst>
        </xdr:cNvPr>
        <xdr:cNvSpPr txBox="1"/>
      </xdr:nvSpPr>
      <xdr:spPr>
        <a:xfrm>
          <a:off x="13500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808" name="n_4mainValue【公民館】&#10;有形固定資産減価償却率">
          <a:extLst>
            <a:ext uri="{FF2B5EF4-FFF2-40B4-BE49-F238E27FC236}">
              <a16:creationId xmlns:a16="http://schemas.microsoft.com/office/drawing/2014/main" id="{197039CA-169B-43C8-B6FC-2F3E89942A42}"/>
            </a:ext>
          </a:extLst>
        </xdr:cNvPr>
        <xdr:cNvSpPr txBox="1"/>
      </xdr:nvSpPr>
      <xdr:spPr>
        <a:xfrm>
          <a:off x="12611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a:extLst>
            <a:ext uri="{FF2B5EF4-FFF2-40B4-BE49-F238E27FC236}">
              <a16:creationId xmlns:a16="http://schemas.microsoft.com/office/drawing/2014/main" id="{C3462289-74D7-423E-9476-206D5C37B8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a:extLst>
            <a:ext uri="{FF2B5EF4-FFF2-40B4-BE49-F238E27FC236}">
              <a16:creationId xmlns:a16="http://schemas.microsoft.com/office/drawing/2014/main" id="{50EBA932-AA1F-4317-A070-C5B6C805FA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a:extLst>
            <a:ext uri="{FF2B5EF4-FFF2-40B4-BE49-F238E27FC236}">
              <a16:creationId xmlns:a16="http://schemas.microsoft.com/office/drawing/2014/main" id="{85499B8B-DE6F-4662-AFC0-FF4B8A47066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a:extLst>
            <a:ext uri="{FF2B5EF4-FFF2-40B4-BE49-F238E27FC236}">
              <a16:creationId xmlns:a16="http://schemas.microsoft.com/office/drawing/2014/main" id="{63E107F8-B5C8-4A30-8B70-2542E1B784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a:extLst>
            <a:ext uri="{FF2B5EF4-FFF2-40B4-BE49-F238E27FC236}">
              <a16:creationId xmlns:a16="http://schemas.microsoft.com/office/drawing/2014/main" id="{4995E007-D98F-4066-BDEC-1D202F6355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a:extLst>
            <a:ext uri="{FF2B5EF4-FFF2-40B4-BE49-F238E27FC236}">
              <a16:creationId xmlns:a16="http://schemas.microsoft.com/office/drawing/2014/main" id="{5279582A-91F4-4B9D-A8DF-A59D29D7E66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a:extLst>
            <a:ext uri="{FF2B5EF4-FFF2-40B4-BE49-F238E27FC236}">
              <a16:creationId xmlns:a16="http://schemas.microsoft.com/office/drawing/2014/main" id="{CAB1DEBD-8C52-4AC6-8579-6C2F7FB77D1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a:extLst>
            <a:ext uri="{FF2B5EF4-FFF2-40B4-BE49-F238E27FC236}">
              <a16:creationId xmlns:a16="http://schemas.microsoft.com/office/drawing/2014/main" id="{36ED5E76-A167-456A-BEC8-9859D705FC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a:extLst>
            <a:ext uri="{FF2B5EF4-FFF2-40B4-BE49-F238E27FC236}">
              <a16:creationId xmlns:a16="http://schemas.microsoft.com/office/drawing/2014/main" id="{78D56429-69EA-46B0-A618-2583C8FEDF0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a:extLst>
            <a:ext uri="{FF2B5EF4-FFF2-40B4-BE49-F238E27FC236}">
              <a16:creationId xmlns:a16="http://schemas.microsoft.com/office/drawing/2014/main" id="{39DCAB2A-7B5E-4C39-B06E-F3DC1E38E1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9" name="直線コネクタ 818">
          <a:extLst>
            <a:ext uri="{FF2B5EF4-FFF2-40B4-BE49-F238E27FC236}">
              <a16:creationId xmlns:a16="http://schemas.microsoft.com/office/drawing/2014/main" id="{171F33FA-DFBE-4676-859F-E05078F9931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0" name="テキスト ボックス 819">
          <a:extLst>
            <a:ext uri="{FF2B5EF4-FFF2-40B4-BE49-F238E27FC236}">
              <a16:creationId xmlns:a16="http://schemas.microsoft.com/office/drawing/2014/main" id="{51326680-400F-448B-8F2D-88A2998DF15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1" name="直線コネクタ 820">
          <a:extLst>
            <a:ext uri="{FF2B5EF4-FFF2-40B4-BE49-F238E27FC236}">
              <a16:creationId xmlns:a16="http://schemas.microsoft.com/office/drawing/2014/main" id="{F4F031A6-72F3-4713-8BAD-84535084C86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2" name="テキスト ボックス 821">
          <a:extLst>
            <a:ext uri="{FF2B5EF4-FFF2-40B4-BE49-F238E27FC236}">
              <a16:creationId xmlns:a16="http://schemas.microsoft.com/office/drawing/2014/main" id="{4F197F8E-6CA6-4DB8-846F-BBCDAABA025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3" name="直線コネクタ 822">
          <a:extLst>
            <a:ext uri="{FF2B5EF4-FFF2-40B4-BE49-F238E27FC236}">
              <a16:creationId xmlns:a16="http://schemas.microsoft.com/office/drawing/2014/main" id="{2AB4B90D-F7DB-44E4-8FB8-C3CEED45211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4" name="テキスト ボックス 823">
          <a:extLst>
            <a:ext uri="{FF2B5EF4-FFF2-40B4-BE49-F238E27FC236}">
              <a16:creationId xmlns:a16="http://schemas.microsoft.com/office/drawing/2014/main" id="{E07AD4DC-D76C-4739-B06A-5ECE5ACB658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5" name="直線コネクタ 824">
          <a:extLst>
            <a:ext uri="{FF2B5EF4-FFF2-40B4-BE49-F238E27FC236}">
              <a16:creationId xmlns:a16="http://schemas.microsoft.com/office/drawing/2014/main" id="{75363B05-E557-49C2-BCA7-D234AA3A242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6" name="テキスト ボックス 825">
          <a:extLst>
            <a:ext uri="{FF2B5EF4-FFF2-40B4-BE49-F238E27FC236}">
              <a16:creationId xmlns:a16="http://schemas.microsoft.com/office/drawing/2014/main" id="{F31EC2AB-EE44-4441-A2C1-4333DA512AC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4C78760E-5300-4131-AE33-35EE31FE11A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4D341D13-CEFE-4890-B57C-6028133B3A5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CAF608F2-0094-4194-A531-AEEBC7A3C2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830" name="直線コネクタ 829">
          <a:extLst>
            <a:ext uri="{FF2B5EF4-FFF2-40B4-BE49-F238E27FC236}">
              <a16:creationId xmlns:a16="http://schemas.microsoft.com/office/drawing/2014/main" id="{01E717B2-F179-40F3-ACA5-B4771200D0DF}"/>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1" name="【公民館】&#10;一人当たり面積最小値テキスト">
          <a:extLst>
            <a:ext uri="{FF2B5EF4-FFF2-40B4-BE49-F238E27FC236}">
              <a16:creationId xmlns:a16="http://schemas.microsoft.com/office/drawing/2014/main" id="{786F32EE-4058-4CFA-899A-07ED4AD34607}"/>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2" name="直線コネクタ 831">
          <a:extLst>
            <a:ext uri="{FF2B5EF4-FFF2-40B4-BE49-F238E27FC236}">
              <a16:creationId xmlns:a16="http://schemas.microsoft.com/office/drawing/2014/main" id="{C935F2C9-224D-4E9E-84B0-DCE5B2435741}"/>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833" name="【公民館】&#10;一人当たり面積最大値テキスト">
          <a:extLst>
            <a:ext uri="{FF2B5EF4-FFF2-40B4-BE49-F238E27FC236}">
              <a16:creationId xmlns:a16="http://schemas.microsoft.com/office/drawing/2014/main" id="{6E594FBA-060E-4EAB-B28C-3D55784ED05E}"/>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834" name="直線コネクタ 833">
          <a:extLst>
            <a:ext uri="{FF2B5EF4-FFF2-40B4-BE49-F238E27FC236}">
              <a16:creationId xmlns:a16="http://schemas.microsoft.com/office/drawing/2014/main" id="{A0A6B972-BD4C-454E-94BD-25F65BFC3209}"/>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835" name="【公民館】&#10;一人当たり面積平均値テキスト">
          <a:extLst>
            <a:ext uri="{FF2B5EF4-FFF2-40B4-BE49-F238E27FC236}">
              <a16:creationId xmlns:a16="http://schemas.microsoft.com/office/drawing/2014/main" id="{BEA82CF0-855F-4EC5-9EE7-5A0D3DBF5C2E}"/>
            </a:ext>
          </a:extLst>
        </xdr:cNvPr>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36" name="フローチャート: 判断 835">
          <a:extLst>
            <a:ext uri="{FF2B5EF4-FFF2-40B4-BE49-F238E27FC236}">
              <a16:creationId xmlns:a16="http://schemas.microsoft.com/office/drawing/2014/main" id="{6D832785-A2CB-45DC-8AAA-144176B74ACC}"/>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37" name="フローチャート: 判断 836">
          <a:extLst>
            <a:ext uri="{FF2B5EF4-FFF2-40B4-BE49-F238E27FC236}">
              <a16:creationId xmlns:a16="http://schemas.microsoft.com/office/drawing/2014/main" id="{A49AD8A2-61B2-49BE-A4E0-173FBDE59E40}"/>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8" name="フローチャート: 判断 837">
          <a:extLst>
            <a:ext uri="{FF2B5EF4-FFF2-40B4-BE49-F238E27FC236}">
              <a16:creationId xmlns:a16="http://schemas.microsoft.com/office/drawing/2014/main" id="{929FF611-64D1-425A-889C-D2575FF963E6}"/>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39" name="フローチャート: 判断 838">
          <a:extLst>
            <a:ext uri="{FF2B5EF4-FFF2-40B4-BE49-F238E27FC236}">
              <a16:creationId xmlns:a16="http://schemas.microsoft.com/office/drawing/2014/main" id="{315C0476-6F59-40AB-897F-93B15723706F}"/>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40" name="フローチャート: 判断 839">
          <a:extLst>
            <a:ext uri="{FF2B5EF4-FFF2-40B4-BE49-F238E27FC236}">
              <a16:creationId xmlns:a16="http://schemas.microsoft.com/office/drawing/2014/main" id="{92EBEB5C-5D32-422B-9779-BF8321237289}"/>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924B0EF7-08B3-4493-8719-8F46C04EB05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C72B79D5-543E-4100-8B01-4BF33BE64F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D2549E80-D223-44C6-B3A6-A2147A04C15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D664AC6F-D6EF-46D9-BCFE-E70E96EA7F2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7BCF73C2-9874-4FC2-8CCC-BEDCED99E4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45974</xdr:rowOff>
    </xdr:from>
    <xdr:to>
      <xdr:col>116</xdr:col>
      <xdr:colOff>114300</xdr:colOff>
      <xdr:row>107</xdr:row>
      <xdr:rowOff>147574</xdr:rowOff>
    </xdr:to>
    <xdr:sp macro="" textlink="">
      <xdr:nvSpPr>
        <xdr:cNvPr id="846" name="楕円 845">
          <a:extLst>
            <a:ext uri="{FF2B5EF4-FFF2-40B4-BE49-F238E27FC236}">
              <a16:creationId xmlns:a16="http://schemas.microsoft.com/office/drawing/2014/main" id="{90F3172B-D212-4107-9D99-E8DAAB4B6581}"/>
            </a:ext>
          </a:extLst>
        </xdr:cNvPr>
        <xdr:cNvSpPr/>
      </xdr:nvSpPr>
      <xdr:spPr>
        <a:xfrm>
          <a:off x="221107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24401</xdr:rowOff>
    </xdr:from>
    <xdr:ext cx="469744" cy="259045"/>
    <xdr:sp macro="" textlink="">
      <xdr:nvSpPr>
        <xdr:cNvPr id="847" name="【公民館】&#10;一人当たり面積該当値テキスト">
          <a:extLst>
            <a:ext uri="{FF2B5EF4-FFF2-40B4-BE49-F238E27FC236}">
              <a16:creationId xmlns:a16="http://schemas.microsoft.com/office/drawing/2014/main" id="{E16BAA07-4623-4845-B54F-E501416126FE}"/>
            </a:ext>
          </a:extLst>
        </xdr:cNvPr>
        <xdr:cNvSpPr txBox="1"/>
      </xdr:nvSpPr>
      <xdr:spPr>
        <a:xfrm>
          <a:off x="22199600"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848" name="楕円 847">
          <a:extLst>
            <a:ext uri="{FF2B5EF4-FFF2-40B4-BE49-F238E27FC236}">
              <a16:creationId xmlns:a16="http://schemas.microsoft.com/office/drawing/2014/main" id="{170C75D6-C31C-484C-910E-B9FA931E359A}"/>
            </a:ext>
          </a:extLst>
        </xdr:cNvPr>
        <xdr:cNvSpPr/>
      </xdr:nvSpPr>
      <xdr:spPr>
        <a:xfrm>
          <a:off x="21272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96774</xdr:rowOff>
    </xdr:from>
    <xdr:to>
      <xdr:col>116</xdr:col>
      <xdr:colOff>63500</xdr:colOff>
      <xdr:row>107</xdr:row>
      <xdr:rowOff>96774</xdr:rowOff>
    </xdr:to>
    <xdr:cxnSp macro="">
      <xdr:nvCxnSpPr>
        <xdr:cNvPr id="849" name="直線コネクタ 848">
          <a:extLst>
            <a:ext uri="{FF2B5EF4-FFF2-40B4-BE49-F238E27FC236}">
              <a16:creationId xmlns:a16="http://schemas.microsoft.com/office/drawing/2014/main" id="{1BB89CD8-0B9A-4C8E-A7C2-1A0FB9726CCB}"/>
            </a:ext>
          </a:extLst>
        </xdr:cNvPr>
        <xdr:cNvCxnSpPr/>
      </xdr:nvCxnSpPr>
      <xdr:spPr>
        <a:xfrm>
          <a:off x="21323300" y="1844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45974</xdr:rowOff>
    </xdr:from>
    <xdr:to>
      <xdr:col>107</xdr:col>
      <xdr:colOff>101600</xdr:colOff>
      <xdr:row>107</xdr:row>
      <xdr:rowOff>147574</xdr:rowOff>
    </xdr:to>
    <xdr:sp macro="" textlink="">
      <xdr:nvSpPr>
        <xdr:cNvPr id="850" name="楕円 849">
          <a:extLst>
            <a:ext uri="{FF2B5EF4-FFF2-40B4-BE49-F238E27FC236}">
              <a16:creationId xmlns:a16="http://schemas.microsoft.com/office/drawing/2014/main" id="{491793EE-95B8-41C9-83FF-5795919B7208}"/>
            </a:ext>
          </a:extLst>
        </xdr:cNvPr>
        <xdr:cNvSpPr/>
      </xdr:nvSpPr>
      <xdr:spPr>
        <a:xfrm>
          <a:off x="20383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96774</xdr:rowOff>
    </xdr:from>
    <xdr:to>
      <xdr:col>111</xdr:col>
      <xdr:colOff>177800</xdr:colOff>
      <xdr:row>107</xdr:row>
      <xdr:rowOff>96774</xdr:rowOff>
    </xdr:to>
    <xdr:cxnSp macro="">
      <xdr:nvCxnSpPr>
        <xdr:cNvPr id="851" name="直線コネクタ 850">
          <a:extLst>
            <a:ext uri="{FF2B5EF4-FFF2-40B4-BE49-F238E27FC236}">
              <a16:creationId xmlns:a16="http://schemas.microsoft.com/office/drawing/2014/main" id="{14A64798-5774-4DB4-9F63-36D87107D671}"/>
            </a:ext>
          </a:extLst>
        </xdr:cNvPr>
        <xdr:cNvCxnSpPr/>
      </xdr:nvCxnSpPr>
      <xdr:spPr>
        <a:xfrm>
          <a:off x="20434300" y="1844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45974</xdr:rowOff>
    </xdr:from>
    <xdr:to>
      <xdr:col>102</xdr:col>
      <xdr:colOff>165100</xdr:colOff>
      <xdr:row>107</xdr:row>
      <xdr:rowOff>147574</xdr:rowOff>
    </xdr:to>
    <xdr:sp macro="" textlink="">
      <xdr:nvSpPr>
        <xdr:cNvPr id="852" name="楕円 851">
          <a:extLst>
            <a:ext uri="{FF2B5EF4-FFF2-40B4-BE49-F238E27FC236}">
              <a16:creationId xmlns:a16="http://schemas.microsoft.com/office/drawing/2014/main" id="{AB4C6BA9-B57F-481D-8C4F-25746068011D}"/>
            </a:ext>
          </a:extLst>
        </xdr:cNvPr>
        <xdr:cNvSpPr/>
      </xdr:nvSpPr>
      <xdr:spPr>
        <a:xfrm>
          <a:off x="19494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96774</xdr:rowOff>
    </xdr:from>
    <xdr:to>
      <xdr:col>107</xdr:col>
      <xdr:colOff>50800</xdr:colOff>
      <xdr:row>107</xdr:row>
      <xdr:rowOff>96774</xdr:rowOff>
    </xdr:to>
    <xdr:cxnSp macro="">
      <xdr:nvCxnSpPr>
        <xdr:cNvPr id="853" name="直線コネクタ 852">
          <a:extLst>
            <a:ext uri="{FF2B5EF4-FFF2-40B4-BE49-F238E27FC236}">
              <a16:creationId xmlns:a16="http://schemas.microsoft.com/office/drawing/2014/main" id="{304ABA1B-989B-4014-A65F-02FDFA89E985}"/>
            </a:ext>
          </a:extLst>
        </xdr:cNvPr>
        <xdr:cNvCxnSpPr/>
      </xdr:nvCxnSpPr>
      <xdr:spPr>
        <a:xfrm>
          <a:off x="19545300" y="1844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45974</xdr:rowOff>
    </xdr:from>
    <xdr:to>
      <xdr:col>98</xdr:col>
      <xdr:colOff>38100</xdr:colOff>
      <xdr:row>107</xdr:row>
      <xdr:rowOff>147574</xdr:rowOff>
    </xdr:to>
    <xdr:sp macro="" textlink="">
      <xdr:nvSpPr>
        <xdr:cNvPr id="854" name="楕円 853">
          <a:extLst>
            <a:ext uri="{FF2B5EF4-FFF2-40B4-BE49-F238E27FC236}">
              <a16:creationId xmlns:a16="http://schemas.microsoft.com/office/drawing/2014/main" id="{9267DC38-15FA-46F9-997B-91621333569C}"/>
            </a:ext>
          </a:extLst>
        </xdr:cNvPr>
        <xdr:cNvSpPr/>
      </xdr:nvSpPr>
      <xdr:spPr>
        <a:xfrm>
          <a:off x="18605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96774</xdr:rowOff>
    </xdr:from>
    <xdr:to>
      <xdr:col>102</xdr:col>
      <xdr:colOff>114300</xdr:colOff>
      <xdr:row>107</xdr:row>
      <xdr:rowOff>96774</xdr:rowOff>
    </xdr:to>
    <xdr:cxnSp macro="">
      <xdr:nvCxnSpPr>
        <xdr:cNvPr id="855" name="直線コネクタ 854">
          <a:extLst>
            <a:ext uri="{FF2B5EF4-FFF2-40B4-BE49-F238E27FC236}">
              <a16:creationId xmlns:a16="http://schemas.microsoft.com/office/drawing/2014/main" id="{865110CF-30E2-4210-BB90-5F132C351460}"/>
            </a:ext>
          </a:extLst>
        </xdr:cNvPr>
        <xdr:cNvCxnSpPr/>
      </xdr:nvCxnSpPr>
      <xdr:spPr>
        <a:xfrm>
          <a:off x="18656300" y="1844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856" name="n_1aveValue【公民館】&#10;一人当たり面積">
          <a:extLst>
            <a:ext uri="{FF2B5EF4-FFF2-40B4-BE49-F238E27FC236}">
              <a16:creationId xmlns:a16="http://schemas.microsoft.com/office/drawing/2014/main" id="{752027A7-A327-4D38-B182-426B07D66B58}"/>
            </a:ext>
          </a:extLst>
        </xdr:cNvPr>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57" name="n_2aveValue【公民館】&#10;一人当たり面積">
          <a:extLst>
            <a:ext uri="{FF2B5EF4-FFF2-40B4-BE49-F238E27FC236}">
              <a16:creationId xmlns:a16="http://schemas.microsoft.com/office/drawing/2014/main" id="{38AD4B00-69F3-400E-8D0D-2A1C055C1C2B}"/>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58" name="n_3aveValue【公民館】&#10;一人当たり面積">
          <a:extLst>
            <a:ext uri="{FF2B5EF4-FFF2-40B4-BE49-F238E27FC236}">
              <a16:creationId xmlns:a16="http://schemas.microsoft.com/office/drawing/2014/main" id="{460FAEA1-DBC4-499F-8989-BEDEF7B60DF4}"/>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859" name="n_4aveValue【公民館】&#10;一人当たり面積">
          <a:extLst>
            <a:ext uri="{FF2B5EF4-FFF2-40B4-BE49-F238E27FC236}">
              <a16:creationId xmlns:a16="http://schemas.microsoft.com/office/drawing/2014/main" id="{22A85C73-0670-4B05-9828-26F3B9CDB2AE}"/>
            </a:ext>
          </a:extLst>
        </xdr:cNvPr>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138701</xdr:rowOff>
    </xdr:from>
    <xdr:ext cx="469744" cy="259045"/>
    <xdr:sp macro="" textlink="">
      <xdr:nvSpPr>
        <xdr:cNvPr id="860" name="n_1mainValue【公民館】&#10;一人当たり面積">
          <a:extLst>
            <a:ext uri="{FF2B5EF4-FFF2-40B4-BE49-F238E27FC236}">
              <a16:creationId xmlns:a16="http://schemas.microsoft.com/office/drawing/2014/main" id="{CCEDB052-CCD8-4473-B975-E313ACF85127}"/>
            </a:ext>
          </a:extLst>
        </xdr:cNvPr>
        <xdr:cNvSpPr txBox="1"/>
      </xdr:nvSpPr>
      <xdr:spPr>
        <a:xfrm>
          <a:off x="21075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138701</xdr:rowOff>
    </xdr:from>
    <xdr:ext cx="469744" cy="259045"/>
    <xdr:sp macro="" textlink="">
      <xdr:nvSpPr>
        <xdr:cNvPr id="861" name="n_2mainValue【公民館】&#10;一人当たり面積">
          <a:extLst>
            <a:ext uri="{FF2B5EF4-FFF2-40B4-BE49-F238E27FC236}">
              <a16:creationId xmlns:a16="http://schemas.microsoft.com/office/drawing/2014/main" id="{EEF700C4-0006-4767-93C5-1A87ED57A187}"/>
            </a:ext>
          </a:extLst>
        </xdr:cNvPr>
        <xdr:cNvSpPr txBox="1"/>
      </xdr:nvSpPr>
      <xdr:spPr>
        <a:xfrm>
          <a:off x="20199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138701</xdr:rowOff>
    </xdr:from>
    <xdr:ext cx="469744" cy="259045"/>
    <xdr:sp macro="" textlink="">
      <xdr:nvSpPr>
        <xdr:cNvPr id="862" name="n_3mainValue【公民館】&#10;一人当たり面積">
          <a:extLst>
            <a:ext uri="{FF2B5EF4-FFF2-40B4-BE49-F238E27FC236}">
              <a16:creationId xmlns:a16="http://schemas.microsoft.com/office/drawing/2014/main" id="{2E5F12CA-C0DA-4606-8B5D-EB33EE358F34}"/>
            </a:ext>
          </a:extLst>
        </xdr:cNvPr>
        <xdr:cNvSpPr txBox="1"/>
      </xdr:nvSpPr>
      <xdr:spPr>
        <a:xfrm>
          <a:off x="19310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138701</xdr:rowOff>
    </xdr:from>
    <xdr:ext cx="469744" cy="259045"/>
    <xdr:sp macro="" textlink="">
      <xdr:nvSpPr>
        <xdr:cNvPr id="863" name="n_4mainValue【公民館】&#10;一人当たり面積">
          <a:extLst>
            <a:ext uri="{FF2B5EF4-FFF2-40B4-BE49-F238E27FC236}">
              <a16:creationId xmlns:a16="http://schemas.microsoft.com/office/drawing/2014/main" id="{58CD09AD-00AD-4E95-86AD-19CEF0ABE2C3}"/>
            </a:ext>
          </a:extLst>
        </xdr:cNvPr>
        <xdr:cNvSpPr txBox="1"/>
      </xdr:nvSpPr>
      <xdr:spPr>
        <a:xfrm>
          <a:off x="18421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7D21FAB6-E50B-403D-A9B7-F071C69AFB4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C3538988-B281-43CE-BED5-06D00BAE79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CA9AE907-178B-40D9-BCDD-2F4B1E4211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人あたりの道路延長が類似団体の中では３番目に長いが、有形固定資産減価償却率は類似団体内平均値を下回っており、比較的償却期間は残っていると言える。反面、橋りょう・トンネルについては、一人当たり有形固定資産（償却資産）額が類似団体中１位であるうえ、減価償却もかなり進んでおり、今後の更新に際し、大きな財政負担があると予想される。認定こども園・幼稚園・保育所や学校施設については、有形固定資産減価償却率が類似団体内平均値より高くなっているが、私立幼稚園を近隣の私立保育園と合わせて私立認定こども園とする事業を進めており、これにより建物の総数が減ることで、今後は有形固定資産減価償却率についても低下することが予想される。児童館、公民館は、有形固定資産減価償却率が類似団体内平均値より高くなっているが、公営住宅は下回っている。ただし</a:t>
          </a:r>
          <a:r>
            <a:rPr kumimoji="1" lang="ja-JP" altLang="en-US" sz="1100">
              <a:solidFill>
                <a:schemeClr val="dk1"/>
              </a:solidFill>
              <a:effectLst/>
              <a:latin typeface="+mn-lt"/>
              <a:ea typeface="+mn-ea"/>
              <a:cs typeface="+mn-cs"/>
            </a:rPr>
            <a:t>、有形固定資産減価償却率</a:t>
          </a:r>
          <a:r>
            <a:rPr kumimoji="1" lang="ja-JP" altLang="ja-JP" sz="1100">
              <a:solidFill>
                <a:schemeClr val="dk1"/>
              </a:solidFill>
              <a:effectLst/>
              <a:latin typeface="+mn-lt"/>
              <a:ea typeface="+mn-ea"/>
              <a:cs typeface="+mn-cs"/>
            </a:rPr>
            <a:t>の推移は例年と同程度の水準で上昇し続けていることから、将来的な更新に係る財政負担等を考慮し、いずれも増設はせず、公共施設再配置方針の中で長寿命化・複合化を検討している。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A254A6-02B7-47B4-8E9A-FC09F362AD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64E6A86-879E-4E08-844B-0B6167C841E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51CC07-D98C-4BC6-863D-11370EC48F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ED68DE-1916-488B-8CB1-7E6C36E67B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F7D005-8FAF-4462-A136-0D86D1C751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54FAC2-91B9-41D1-9F3B-F6553D079A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3E082E-8F6B-4435-B4B8-43A8B13F76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7BC9C9F-E627-4FF9-A4A5-EE20BEE1C1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392694-4705-4BC1-9E9B-320323C752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2A8C7E-D287-47FD-AF6A-09FB3D537F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115,419
110,404
265.69
51,781,934
49,765,530
1,907,599
28,028,541
40,605,103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49C249-0E12-408E-A91D-8CDC52BCA6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A52FAF-1149-4061-BFDA-152BA5CEDD4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8DE0FE-B8E6-44F2-A265-2408A0467C7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5369DE-4BF2-44F3-AEE9-62CEF626E4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388562-2569-4471-BB36-B502A0F204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11957B8-EE60-43BA-8350-9BCA1A05932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712097-F688-40FC-A952-3E8AEDE7BD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A95225-8FF3-40D3-A9FE-08F7571F76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53A514-F790-4E00-B147-6DAE672FDE3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6E61C0-AD1D-4CF2-8AB0-699DCBEEBB6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B7136E0-8D22-499A-86DF-0A1C5B935F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3728E0-6F60-470D-920C-90AC828FE0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82FC86-3583-47B7-A5D1-333CC502DA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79F6E7-1982-477E-8B24-CB89C82A81F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FE45B6-71EF-4CBF-BE73-2E2A6AE68B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4EFC1F-014A-49F8-B0F1-93851E900F5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E4FDEA-E6A2-4901-B03F-0B87700198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B00DB9-FFBB-43CA-8B7F-1EB704CAB1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2BC582-FD89-4B3B-A5F1-371623312E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D68099A-E826-4663-9AD5-EDA9914870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8FDB39-7751-4F92-8688-931A96B5F27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B261EC-B06C-4CAB-93D0-D1C9AC9AF6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DF0F73-F3D3-41A3-8E4F-1B559BE919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122678-0500-4D17-8C79-C00C0F32CC6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517000-9171-48B2-B4E5-335D3A5447B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DC511D-DB13-470C-98CE-94631174AAE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0717EA-6547-4645-97C5-3987AF29274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2DE4E37-302B-4BED-A587-888342250F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9E8D1B-838C-4E7D-9227-FC2FF8D72A3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03ABF75-4D81-444F-94AB-59F201007BD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B50B71-4313-47E4-B124-CA3EDB790B5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3A3DC8-9B52-4737-AB5D-702B9760008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B81DC05-5D66-4DCC-8989-30C17354DBB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2D2F37F-2CCF-4113-97E5-7D9B2A2F1E9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46F67B2-D958-4592-A0A3-A5FE239F5C2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D6F679D-33B3-4932-BF19-EEB42F3767C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DD230DA-CA30-4635-A0FA-6F9084A54EE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52FD76D-42B7-4EC1-9432-60D9A4EABBC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8891456-EA88-40D6-B630-09CFCD2B007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5F2A099-A00A-4347-BC3A-D41E9B3E166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59DC152-BA75-4F24-B33B-1C1F3A39665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4D77654-2BA2-4187-ACC7-B174DAFA7C9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13F47F5-84D6-4AA8-B43E-9791A853531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E85E256-245F-4166-9D99-3ADF050FE2F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C545880-6E86-47C8-9DB1-B0F85309D47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908FD3C-21F8-4EF4-999B-D5E12A77F86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EAD1DEC-9BDB-4370-A345-1809F5CEEFD1}"/>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E12AD4D-3DC4-4358-8FD6-BB4040E0A45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6BE551E-7A52-433F-9FFF-4558FE378D5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F947DAE0-9092-4F2A-86C5-B2A44CAE22DD}"/>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3CA03C9C-4E67-4C74-BEAD-CCE665E1C19F}"/>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0F5AD158-258D-4FEB-84B8-BF8FF5F1BB9B}"/>
            </a:ext>
          </a:extLst>
        </xdr:cNvPr>
        <xdr:cNvSpPr txBox="1"/>
      </xdr:nvSpPr>
      <xdr:spPr>
        <a:xfrm>
          <a:off x="4673600" y="631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DF910FE5-B27C-4FD5-8E4A-525888F45715}"/>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72CC5E89-EBA4-4B8A-B8E3-A04F8B7E84A1}"/>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248C4A67-6FDB-4264-8C26-408182CEF1E7}"/>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CE3F2F8B-EB9D-4B3D-857F-FF928AD34906}"/>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D17297AE-F3F8-4BFE-A267-A561B7EB9837}"/>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8B6D48-BEDA-4DCA-B960-47917F1D04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8C607A-3808-4E36-B1DF-06AEDC32ADF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9B6864-A91A-41D6-9E62-ED99ED9367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A39E09A-2205-48CE-8447-38AB8BE3A9E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8FFDC3A-3A74-46E7-ACDA-76F54E7A34D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xdr:rowOff>
    </xdr:from>
    <xdr:to>
      <xdr:col>24</xdr:col>
      <xdr:colOff>114300</xdr:colOff>
      <xdr:row>38</xdr:row>
      <xdr:rowOff>112304</xdr:rowOff>
    </xdr:to>
    <xdr:sp macro="" textlink="">
      <xdr:nvSpPr>
        <xdr:cNvPr id="74" name="楕円 73">
          <a:extLst>
            <a:ext uri="{FF2B5EF4-FFF2-40B4-BE49-F238E27FC236}">
              <a16:creationId xmlns:a16="http://schemas.microsoft.com/office/drawing/2014/main" id="{7722DE97-723E-4B46-A7C9-8FDCF1B5DCFA}"/>
            </a:ext>
          </a:extLst>
        </xdr:cNvPr>
        <xdr:cNvSpPr/>
      </xdr:nvSpPr>
      <xdr:spPr>
        <a:xfrm>
          <a:off x="45847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160581</xdr:rowOff>
    </xdr:from>
    <xdr:ext cx="405111" cy="259045"/>
    <xdr:sp macro="" textlink="">
      <xdr:nvSpPr>
        <xdr:cNvPr id="75" name="【図書館】&#10;有形固定資産減価償却率該当値テキスト">
          <a:extLst>
            <a:ext uri="{FF2B5EF4-FFF2-40B4-BE49-F238E27FC236}">
              <a16:creationId xmlns:a16="http://schemas.microsoft.com/office/drawing/2014/main" id="{A4A64566-8F1D-426B-8527-4E53CA3F8B4F}"/>
            </a:ext>
          </a:extLst>
        </xdr:cNvPr>
        <xdr:cNvSpPr txBox="1"/>
      </xdr:nvSpPr>
      <xdr:spPr>
        <a:xfrm>
          <a:off x="4673600"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156028</xdr:rowOff>
    </xdr:from>
    <xdr:to>
      <xdr:col>20</xdr:col>
      <xdr:colOff>38100</xdr:colOff>
      <xdr:row>38</xdr:row>
      <xdr:rowOff>86178</xdr:rowOff>
    </xdr:to>
    <xdr:sp macro="" textlink="">
      <xdr:nvSpPr>
        <xdr:cNvPr id="76" name="楕円 75">
          <a:extLst>
            <a:ext uri="{FF2B5EF4-FFF2-40B4-BE49-F238E27FC236}">
              <a16:creationId xmlns:a16="http://schemas.microsoft.com/office/drawing/2014/main" id="{A90AE91A-7EE5-4E1B-9901-1A6DF8DDC735}"/>
            </a:ext>
          </a:extLst>
        </xdr:cNvPr>
        <xdr:cNvSpPr/>
      </xdr:nvSpPr>
      <xdr:spPr>
        <a:xfrm>
          <a:off x="3746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35378</xdr:rowOff>
    </xdr:from>
    <xdr:to>
      <xdr:col>24</xdr:col>
      <xdr:colOff>63500</xdr:colOff>
      <xdr:row>38</xdr:row>
      <xdr:rowOff>61504</xdr:rowOff>
    </xdr:to>
    <xdr:cxnSp macro="">
      <xdr:nvCxnSpPr>
        <xdr:cNvPr id="77" name="直線コネクタ 76">
          <a:extLst>
            <a:ext uri="{FF2B5EF4-FFF2-40B4-BE49-F238E27FC236}">
              <a16:creationId xmlns:a16="http://schemas.microsoft.com/office/drawing/2014/main" id="{D5F261A8-8DCF-4E77-B3AE-332C522A810D}"/>
            </a:ext>
          </a:extLst>
        </xdr:cNvPr>
        <xdr:cNvCxnSpPr/>
      </xdr:nvCxnSpPr>
      <xdr:spPr>
        <a:xfrm>
          <a:off x="3797300" y="655047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126637</xdr:rowOff>
    </xdr:from>
    <xdr:to>
      <xdr:col>15</xdr:col>
      <xdr:colOff>101600</xdr:colOff>
      <xdr:row>38</xdr:row>
      <xdr:rowOff>56787</xdr:rowOff>
    </xdr:to>
    <xdr:sp macro="" textlink="">
      <xdr:nvSpPr>
        <xdr:cNvPr id="78" name="楕円 77">
          <a:extLst>
            <a:ext uri="{FF2B5EF4-FFF2-40B4-BE49-F238E27FC236}">
              <a16:creationId xmlns:a16="http://schemas.microsoft.com/office/drawing/2014/main" id="{4D44C6E8-4AEE-40DB-975C-EB1567541D69}"/>
            </a:ext>
          </a:extLst>
        </xdr:cNvPr>
        <xdr:cNvSpPr/>
      </xdr:nvSpPr>
      <xdr:spPr>
        <a:xfrm>
          <a:off x="2857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xdr:rowOff>
    </xdr:from>
    <xdr:to>
      <xdr:col>19</xdr:col>
      <xdr:colOff>177800</xdr:colOff>
      <xdr:row>38</xdr:row>
      <xdr:rowOff>35378</xdr:rowOff>
    </xdr:to>
    <xdr:cxnSp macro="">
      <xdr:nvCxnSpPr>
        <xdr:cNvPr id="79" name="直線コネクタ 78">
          <a:extLst>
            <a:ext uri="{FF2B5EF4-FFF2-40B4-BE49-F238E27FC236}">
              <a16:creationId xmlns:a16="http://schemas.microsoft.com/office/drawing/2014/main" id="{ABAD8E27-6702-4A54-9B48-F4F86AF6C405}"/>
            </a:ext>
          </a:extLst>
        </xdr:cNvPr>
        <xdr:cNvCxnSpPr/>
      </xdr:nvCxnSpPr>
      <xdr:spPr>
        <a:xfrm>
          <a:off x="2908300" y="652108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93980</xdr:rowOff>
    </xdr:from>
    <xdr:to>
      <xdr:col>10</xdr:col>
      <xdr:colOff>165100</xdr:colOff>
      <xdr:row>38</xdr:row>
      <xdr:rowOff>24130</xdr:rowOff>
    </xdr:to>
    <xdr:sp macro="" textlink="">
      <xdr:nvSpPr>
        <xdr:cNvPr id="80" name="楕円 79">
          <a:extLst>
            <a:ext uri="{FF2B5EF4-FFF2-40B4-BE49-F238E27FC236}">
              <a16:creationId xmlns:a16="http://schemas.microsoft.com/office/drawing/2014/main" id="{AB0AC65B-B8FC-471B-ADE8-CB6F00DBB6E2}"/>
            </a:ext>
          </a:extLst>
        </xdr:cNvPr>
        <xdr:cNvSpPr/>
      </xdr:nvSpPr>
      <xdr:spPr>
        <a:xfrm>
          <a:off x="196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144780</xdr:rowOff>
    </xdr:from>
    <xdr:to>
      <xdr:col>15</xdr:col>
      <xdr:colOff>50800</xdr:colOff>
      <xdr:row>38</xdr:row>
      <xdr:rowOff>5987</xdr:rowOff>
    </xdr:to>
    <xdr:cxnSp macro="">
      <xdr:nvCxnSpPr>
        <xdr:cNvPr id="81" name="直線コネクタ 80">
          <a:extLst>
            <a:ext uri="{FF2B5EF4-FFF2-40B4-BE49-F238E27FC236}">
              <a16:creationId xmlns:a16="http://schemas.microsoft.com/office/drawing/2014/main" id="{9FF82F72-C1C2-4CCC-A8E4-09D1D970DE95}"/>
            </a:ext>
          </a:extLst>
        </xdr:cNvPr>
        <xdr:cNvCxnSpPr/>
      </xdr:nvCxnSpPr>
      <xdr:spPr>
        <a:xfrm>
          <a:off x="2019300" y="64884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61323</xdr:rowOff>
    </xdr:from>
    <xdr:to>
      <xdr:col>6</xdr:col>
      <xdr:colOff>38100</xdr:colOff>
      <xdr:row>37</xdr:row>
      <xdr:rowOff>162923</xdr:rowOff>
    </xdr:to>
    <xdr:sp macro="" textlink="">
      <xdr:nvSpPr>
        <xdr:cNvPr id="82" name="楕円 81">
          <a:extLst>
            <a:ext uri="{FF2B5EF4-FFF2-40B4-BE49-F238E27FC236}">
              <a16:creationId xmlns:a16="http://schemas.microsoft.com/office/drawing/2014/main" id="{67C0D0BB-04EB-4016-9E5E-4C6C23E8B810}"/>
            </a:ext>
          </a:extLst>
        </xdr:cNvPr>
        <xdr:cNvSpPr/>
      </xdr:nvSpPr>
      <xdr:spPr>
        <a:xfrm>
          <a:off x="1079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112123</xdr:rowOff>
    </xdr:from>
    <xdr:to>
      <xdr:col>10</xdr:col>
      <xdr:colOff>114300</xdr:colOff>
      <xdr:row>37</xdr:row>
      <xdr:rowOff>144780</xdr:rowOff>
    </xdr:to>
    <xdr:cxnSp macro="">
      <xdr:nvCxnSpPr>
        <xdr:cNvPr id="83" name="直線コネクタ 82">
          <a:extLst>
            <a:ext uri="{FF2B5EF4-FFF2-40B4-BE49-F238E27FC236}">
              <a16:creationId xmlns:a16="http://schemas.microsoft.com/office/drawing/2014/main" id="{E9E0A6C7-06E9-4C46-98F0-629D815C11C8}"/>
            </a:ext>
          </a:extLst>
        </xdr:cNvPr>
        <xdr:cNvCxnSpPr/>
      </xdr:nvCxnSpPr>
      <xdr:spPr>
        <a:xfrm>
          <a:off x="1130300" y="64557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5B0CCAD-2CF1-4985-8C27-C224BAEE354F}"/>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C58D845E-7F80-4ABF-B193-84222D40FB0C}"/>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C3C891A3-F575-4C98-986B-C0C65D04D9CE}"/>
            </a:ext>
          </a:extLst>
        </xdr:cNvPr>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D8C5929B-88C5-4302-AA2B-5B92B4DB6241}"/>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77305</xdr:rowOff>
    </xdr:from>
    <xdr:ext cx="405111" cy="259045"/>
    <xdr:sp macro="" textlink="">
      <xdr:nvSpPr>
        <xdr:cNvPr id="88" name="n_1mainValue【図書館】&#10;有形固定資産減価償却率">
          <a:extLst>
            <a:ext uri="{FF2B5EF4-FFF2-40B4-BE49-F238E27FC236}">
              <a16:creationId xmlns:a16="http://schemas.microsoft.com/office/drawing/2014/main" id="{F4F8A5BF-6415-4B96-8ECA-7C1793249E61}"/>
            </a:ext>
          </a:extLst>
        </xdr:cNvPr>
        <xdr:cNvSpPr txBox="1"/>
      </xdr:nvSpPr>
      <xdr:spPr>
        <a:xfrm>
          <a:off x="3582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47914</xdr:rowOff>
    </xdr:from>
    <xdr:ext cx="405111" cy="259045"/>
    <xdr:sp macro="" textlink="">
      <xdr:nvSpPr>
        <xdr:cNvPr id="89" name="n_2mainValue【図書館】&#10;有形固定資産減価償却率">
          <a:extLst>
            <a:ext uri="{FF2B5EF4-FFF2-40B4-BE49-F238E27FC236}">
              <a16:creationId xmlns:a16="http://schemas.microsoft.com/office/drawing/2014/main" id="{AA03AF69-6531-4207-888D-40385CCEE899}"/>
            </a:ext>
          </a:extLst>
        </xdr:cNvPr>
        <xdr:cNvSpPr txBox="1"/>
      </xdr:nvSpPr>
      <xdr:spPr>
        <a:xfrm>
          <a:off x="2705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15257</xdr:rowOff>
    </xdr:from>
    <xdr:ext cx="405111" cy="259045"/>
    <xdr:sp macro="" textlink="">
      <xdr:nvSpPr>
        <xdr:cNvPr id="90" name="n_3mainValue【図書館】&#10;有形固定資産減価償却率">
          <a:extLst>
            <a:ext uri="{FF2B5EF4-FFF2-40B4-BE49-F238E27FC236}">
              <a16:creationId xmlns:a16="http://schemas.microsoft.com/office/drawing/2014/main" id="{9C75C0E1-20D9-48BD-827E-69B8EE9B8194}"/>
            </a:ext>
          </a:extLst>
        </xdr:cNvPr>
        <xdr:cNvSpPr txBox="1"/>
      </xdr:nvSpPr>
      <xdr:spPr>
        <a:xfrm>
          <a:off x="1816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91" name="n_4mainValue【図書館】&#10;有形固定資産減価償却率">
          <a:extLst>
            <a:ext uri="{FF2B5EF4-FFF2-40B4-BE49-F238E27FC236}">
              <a16:creationId xmlns:a16="http://schemas.microsoft.com/office/drawing/2014/main" id="{26BD603C-7DF6-4324-B8B0-69EFE256AECE}"/>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B3B9C1A-9256-4628-95AD-62967B36677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97DD489-F2AD-462E-AD6D-DD411B8CAA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56B9B73-5997-4E64-939C-75A8AFC480A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5820BFF-3AB0-44A0-8571-805EB0FFCAC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C48EDFA-76FE-4AD4-9F3F-CCCD98DE5C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2968F97-BAC5-45DF-A3CE-CD6A3204FB3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A31942D-A431-4838-86F2-E4328E2C89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11B073A-89DF-4C4C-AFA0-3F598FF753B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5BCF097-5742-4096-B04E-02DC833CD9E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9B747DD-0759-4721-9E1E-C336CD0C2F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745FBDA-645B-414A-9B76-0EDFDA0B0FC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AAB8EAA-B55A-46A1-A79D-418152C53EA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961FB40-1A9B-4A95-B431-4609AF093BC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920C8E04-3C14-4DD8-AF83-0116E47F06D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EDB6864-8213-44B2-B1C2-0B7B6BF081B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F8E5AB8-0CE2-4BBA-8E86-B9C07A8FAFC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6AD6B3D-8CE8-412B-82B9-274FAB421DB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26AD0C01-B9B4-415A-9A88-EA8BB398642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F4D53C5-2786-48FC-A85E-F11C21C5505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103EDE0-468B-45E9-A111-CDA96A6650B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AB2D77F-0C35-4D15-83EB-8DC68868557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9F1D3F0-7602-46CA-B20B-E9ECED3DBF1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37D6EC5-8A33-4249-8943-42692527ED5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A23A88A9-5B85-464D-BC02-E7AC4B8E6C09}"/>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DC380F84-2EC3-42C8-860A-FB634C58FAB9}"/>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CDA6CED9-41FA-4188-AF74-BDEA4F5A876F}"/>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47AC41EA-E111-407A-8CCF-B734795A07E2}"/>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7B247537-03BA-4808-BBEF-0650357EEE27}"/>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a:extLst>
            <a:ext uri="{FF2B5EF4-FFF2-40B4-BE49-F238E27FC236}">
              <a16:creationId xmlns:a16="http://schemas.microsoft.com/office/drawing/2014/main" id="{7CFC531B-E5E9-4836-AC56-146385BA4F6C}"/>
            </a:ext>
          </a:extLst>
        </xdr:cNvPr>
        <xdr:cNvSpPr txBox="1"/>
      </xdr:nvSpPr>
      <xdr:spPr>
        <a:xfrm>
          <a:off x="10515600" y="658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DE00FA69-D4D0-461B-95D2-084F62946F4E}"/>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1AE55594-C8F4-40E2-9C2E-1377D10F72CD}"/>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E4382298-CB4E-414A-A956-09F3ADAAC087}"/>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086D626E-086E-4D3E-A07E-E8652522948F}"/>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AC3594CD-5234-4DCB-B001-346B91380944}"/>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E4E1041-59F0-47A8-BF82-43C6137552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EE744C-5D0C-45A2-9F66-7DF2C6AE07F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AEE246E-EAC5-4D4E-8F05-7B2C6EBA83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8CC9128-8FA2-42A9-B752-DC9B4B730B6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CDAC057-507A-486A-9525-1D2A736BAF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146050</xdr:rowOff>
    </xdr:from>
    <xdr:to>
      <xdr:col>55</xdr:col>
      <xdr:colOff>50800</xdr:colOff>
      <xdr:row>36</xdr:row>
      <xdr:rowOff>76200</xdr:rowOff>
    </xdr:to>
    <xdr:sp macro="" textlink="">
      <xdr:nvSpPr>
        <xdr:cNvPr id="131" name="楕円 130">
          <a:extLst>
            <a:ext uri="{FF2B5EF4-FFF2-40B4-BE49-F238E27FC236}">
              <a16:creationId xmlns:a16="http://schemas.microsoft.com/office/drawing/2014/main" id="{29800344-8FD7-427E-82B2-16A262C7F127}"/>
            </a:ext>
          </a:extLst>
        </xdr:cNvPr>
        <xdr:cNvSpPr/>
      </xdr:nvSpPr>
      <xdr:spPr>
        <a:xfrm>
          <a:off x="104267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168927</xdr:rowOff>
    </xdr:from>
    <xdr:ext cx="469744" cy="259045"/>
    <xdr:sp macro="" textlink="">
      <xdr:nvSpPr>
        <xdr:cNvPr id="132" name="【図書館】&#10;一人当たり面積該当値テキスト">
          <a:extLst>
            <a:ext uri="{FF2B5EF4-FFF2-40B4-BE49-F238E27FC236}">
              <a16:creationId xmlns:a16="http://schemas.microsoft.com/office/drawing/2014/main" id="{682645D2-163F-4DC3-908C-298DADA19B1B}"/>
            </a:ext>
          </a:extLst>
        </xdr:cNvPr>
        <xdr:cNvSpPr txBox="1"/>
      </xdr:nvSpPr>
      <xdr:spPr>
        <a:xfrm>
          <a:off x="10515600"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158750</xdr:rowOff>
    </xdr:from>
    <xdr:to>
      <xdr:col>50</xdr:col>
      <xdr:colOff>165100</xdr:colOff>
      <xdr:row>36</xdr:row>
      <xdr:rowOff>88900</xdr:rowOff>
    </xdr:to>
    <xdr:sp macro="" textlink="">
      <xdr:nvSpPr>
        <xdr:cNvPr id="133" name="楕円 132">
          <a:extLst>
            <a:ext uri="{FF2B5EF4-FFF2-40B4-BE49-F238E27FC236}">
              <a16:creationId xmlns:a16="http://schemas.microsoft.com/office/drawing/2014/main" id="{56279E30-8627-45DB-8D9E-5A71073B18F7}"/>
            </a:ext>
          </a:extLst>
        </xdr:cNvPr>
        <xdr:cNvSpPr/>
      </xdr:nvSpPr>
      <xdr:spPr>
        <a:xfrm>
          <a:off x="9588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25400</xdr:rowOff>
    </xdr:from>
    <xdr:to>
      <xdr:col>55</xdr:col>
      <xdr:colOff>0</xdr:colOff>
      <xdr:row>36</xdr:row>
      <xdr:rowOff>38100</xdr:rowOff>
    </xdr:to>
    <xdr:cxnSp macro="">
      <xdr:nvCxnSpPr>
        <xdr:cNvPr id="134" name="直線コネクタ 133">
          <a:extLst>
            <a:ext uri="{FF2B5EF4-FFF2-40B4-BE49-F238E27FC236}">
              <a16:creationId xmlns:a16="http://schemas.microsoft.com/office/drawing/2014/main" id="{15953AEC-B7B6-45F4-BFBE-E6F6FABB6A0B}"/>
            </a:ext>
          </a:extLst>
        </xdr:cNvPr>
        <xdr:cNvCxnSpPr/>
      </xdr:nvCxnSpPr>
      <xdr:spPr>
        <a:xfrm flipV="1">
          <a:off x="9639300" y="6197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158750</xdr:rowOff>
    </xdr:from>
    <xdr:to>
      <xdr:col>46</xdr:col>
      <xdr:colOff>38100</xdr:colOff>
      <xdr:row>36</xdr:row>
      <xdr:rowOff>88900</xdr:rowOff>
    </xdr:to>
    <xdr:sp macro="" textlink="">
      <xdr:nvSpPr>
        <xdr:cNvPr id="135" name="楕円 134">
          <a:extLst>
            <a:ext uri="{FF2B5EF4-FFF2-40B4-BE49-F238E27FC236}">
              <a16:creationId xmlns:a16="http://schemas.microsoft.com/office/drawing/2014/main" id="{20674814-763D-43E5-BD8A-075BC5C180E3}"/>
            </a:ext>
          </a:extLst>
        </xdr:cNvPr>
        <xdr:cNvSpPr/>
      </xdr:nvSpPr>
      <xdr:spPr>
        <a:xfrm>
          <a:off x="8699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38100</xdr:rowOff>
    </xdr:from>
    <xdr:to>
      <xdr:col>50</xdr:col>
      <xdr:colOff>114300</xdr:colOff>
      <xdr:row>36</xdr:row>
      <xdr:rowOff>38100</xdr:rowOff>
    </xdr:to>
    <xdr:cxnSp macro="">
      <xdr:nvCxnSpPr>
        <xdr:cNvPr id="136" name="直線コネクタ 135">
          <a:extLst>
            <a:ext uri="{FF2B5EF4-FFF2-40B4-BE49-F238E27FC236}">
              <a16:creationId xmlns:a16="http://schemas.microsoft.com/office/drawing/2014/main" id="{CFA8D7D2-12C1-4440-9800-2C0ADE78D096}"/>
            </a:ext>
          </a:extLst>
        </xdr:cNvPr>
        <xdr:cNvCxnSpPr/>
      </xdr:nvCxnSpPr>
      <xdr:spPr>
        <a:xfrm>
          <a:off x="8750300" y="621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158750</xdr:rowOff>
    </xdr:from>
    <xdr:to>
      <xdr:col>41</xdr:col>
      <xdr:colOff>101600</xdr:colOff>
      <xdr:row>36</xdr:row>
      <xdr:rowOff>88900</xdr:rowOff>
    </xdr:to>
    <xdr:sp macro="" textlink="">
      <xdr:nvSpPr>
        <xdr:cNvPr id="137" name="楕円 136">
          <a:extLst>
            <a:ext uri="{FF2B5EF4-FFF2-40B4-BE49-F238E27FC236}">
              <a16:creationId xmlns:a16="http://schemas.microsoft.com/office/drawing/2014/main" id="{F22890CD-0FD9-4332-8627-0CEC05C6863B}"/>
            </a:ext>
          </a:extLst>
        </xdr:cNvPr>
        <xdr:cNvSpPr/>
      </xdr:nvSpPr>
      <xdr:spPr>
        <a:xfrm>
          <a:off x="7810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38100</xdr:rowOff>
    </xdr:from>
    <xdr:to>
      <xdr:col>45</xdr:col>
      <xdr:colOff>177800</xdr:colOff>
      <xdr:row>36</xdr:row>
      <xdr:rowOff>38100</xdr:rowOff>
    </xdr:to>
    <xdr:cxnSp macro="">
      <xdr:nvCxnSpPr>
        <xdr:cNvPr id="138" name="直線コネクタ 137">
          <a:extLst>
            <a:ext uri="{FF2B5EF4-FFF2-40B4-BE49-F238E27FC236}">
              <a16:creationId xmlns:a16="http://schemas.microsoft.com/office/drawing/2014/main" id="{85B7B728-83C8-47DF-A498-2FC479AD8CE3}"/>
            </a:ext>
          </a:extLst>
        </xdr:cNvPr>
        <xdr:cNvCxnSpPr/>
      </xdr:nvCxnSpPr>
      <xdr:spPr>
        <a:xfrm>
          <a:off x="7861300" y="621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0</xdr:rowOff>
    </xdr:from>
    <xdr:to>
      <xdr:col>36</xdr:col>
      <xdr:colOff>165100</xdr:colOff>
      <xdr:row>36</xdr:row>
      <xdr:rowOff>101600</xdr:rowOff>
    </xdr:to>
    <xdr:sp macro="" textlink="">
      <xdr:nvSpPr>
        <xdr:cNvPr id="139" name="楕円 138">
          <a:extLst>
            <a:ext uri="{FF2B5EF4-FFF2-40B4-BE49-F238E27FC236}">
              <a16:creationId xmlns:a16="http://schemas.microsoft.com/office/drawing/2014/main" id="{54EFA712-CABD-45B0-8452-89DD14181C79}"/>
            </a:ext>
          </a:extLst>
        </xdr:cNvPr>
        <xdr:cNvSpPr/>
      </xdr:nvSpPr>
      <xdr:spPr>
        <a:xfrm>
          <a:off x="6921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38100</xdr:rowOff>
    </xdr:from>
    <xdr:to>
      <xdr:col>41</xdr:col>
      <xdr:colOff>50800</xdr:colOff>
      <xdr:row>36</xdr:row>
      <xdr:rowOff>50800</xdr:rowOff>
    </xdr:to>
    <xdr:cxnSp macro="">
      <xdr:nvCxnSpPr>
        <xdr:cNvPr id="140" name="直線コネクタ 139">
          <a:extLst>
            <a:ext uri="{FF2B5EF4-FFF2-40B4-BE49-F238E27FC236}">
              <a16:creationId xmlns:a16="http://schemas.microsoft.com/office/drawing/2014/main" id="{F57A1747-B566-4287-9EA5-E16067E1445E}"/>
            </a:ext>
          </a:extLst>
        </xdr:cNvPr>
        <xdr:cNvCxnSpPr/>
      </xdr:nvCxnSpPr>
      <xdr:spPr>
        <a:xfrm flipV="1">
          <a:off x="6972300" y="621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1" name="n_1aveValue【図書館】&#10;一人当たり面積">
          <a:extLst>
            <a:ext uri="{FF2B5EF4-FFF2-40B4-BE49-F238E27FC236}">
              <a16:creationId xmlns:a16="http://schemas.microsoft.com/office/drawing/2014/main" id="{856C9E72-F0EB-454A-9DDA-C409D2B965BB}"/>
            </a:ext>
          </a:extLst>
        </xdr:cNvPr>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2" name="n_2aveValue【図書館】&#10;一人当たり面積">
          <a:extLst>
            <a:ext uri="{FF2B5EF4-FFF2-40B4-BE49-F238E27FC236}">
              <a16:creationId xmlns:a16="http://schemas.microsoft.com/office/drawing/2014/main" id="{AC3FEF94-458B-42F0-B27B-9568FC9D96DB}"/>
            </a:ext>
          </a:extLst>
        </xdr:cNvPr>
        <xdr:cNvSpPr txBox="1"/>
      </xdr:nvSpPr>
      <xdr:spPr>
        <a:xfrm>
          <a:off x="8515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3" name="n_3aveValue【図書館】&#10;一人当たり面積">
          <a:extLst>
            <a:ext uri="{FF2B5EF4-FFF2-40B4-BE49-F238E27FC236}">
              <a16:creationId xmlns:a16="http://schemas.microsoft.com/office/drawing/2014/main" id="{368AF439-C58B-4764-AA21-D438A0742533}"/>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a:extLst>
            <a:ext uri="{FF2B5EF4-FFF2-40B4-BE49-F238E27FC236}">
              <a16:creationId xmlns:a16="http://schemas.microsoft.com/office/drawing/2014/main" id="{4367540D-D1EF-4623-83F2-4AB79D67D6CF}"/>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105427</xdr:rowOff>
    </xdr:from>
    <xdr:ext cx="469744" cy="259045"/>
    <xdr:sp macro="" textlink="">
      <xdr:nvSpPr>
        <xdr:cNvPr id="145" name="n_1mainValue【図書館】&#10;一人当たり面積">
          <a:extLst>
            <a:ext uri="{FF2B5EF4-FFF2-40B4-BE49-F238E27FC236}">
              <a16:creationId xmlns:a16="http://schemas.microsoft.com/office/drawing/2014/main" id="{7E8A95C5-DA48-4E59-BAED-E7688C553738}"/>
            </a:ext>
          </a:extLst>
        </xdr:cNvPr>
        <xdr:cNvSpPr txBox="1"/>
      </xdr:nvSpPr>
      <xdr:spPr>
        <a:xfrm>
          <a:off x="93917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105427</xdr:rowOff>
    </xdr:from>
    <xdr:ext cx="469744" cy="259045"/>
    <xdr:sp macro="" textlink="">
      <xdr:nvSpPr>
        <xdr:cNvPr id="146" name="n_2mainValue【図書館】&#10;一人当たり面積">
          <a:extLst>
            <a:ext uri="{FF2B5EF4-FFF2-40B4-BE49-F238E27FC236}">
              <a16:creationId xmlns:a16="http://schemas.microsoft.com/office/drawing/2014/main" id="{192E326D-1479-414A-A4DF-C1D03F3E3924}"/>
            </a:ext>
          </a:extLst>
        </xdr:cNvPr>
        <xdr:cNvSpPr txBox="1"/>
      </xdr:nvSpPr>
      <xdr:spPr>
        <a:xfrm>
          <a:off x="85154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105427</xdr:rowOff>
    </xdr:from>
    <xdr:ext cx="469744" cy="259045"/>
    <xdr:sp macro="" textlink="">
      <xdr:nvSpPr>
        <xdr:cNvPr id="147" name="n_3mainValue【図書館】&#10;一人当たり面積">
          <a:extLst>
            <a:ext uri="{FF2B5EF4-FFF2-40B4-BE49-F238E27FC236}">
              <a16:creationId xmlns:a16="http://schemas.microsoft.com/office/drawing/2014/main" id="{167BBEF5-3FE2-40DA-9A4A-691122172E74}"/>
            </a:ext>
          </a:extLst>
        </xdr:cNvPr>
        <xdr:cNvSpPr txBox="1"/>
      </xdr:nvSpPr>
      <xdr:spPr>
        <a:xfrm>
          <a:off x="76264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118127</xdr:rowOff>
    </xdr:from>
    <xdr:ext cx="469744" cy="259045"/>
    <xdr:sp macro="" textlink="">
      <xdr:nvSpPr>
        <xdr:cNvPr id="148" name="n_4mainValue【図書館】&#10;一人当たり面積">
          <a:extLst>
            <a:ext uri="{FF2B5EF4-FFF2-40B4-BE49-F238E27FC236}">
              <a16:creationId xmlns:a16="http://schemas.microsoft.com/office/drawing/2014/main" id="{AF64ADDF-4459-45FD-809C-08243A2E8AA6}"/>
            </a:ext>
          </a:extLst>
        </xdr:cNvPr>
        <xdr:cNvSpPr txBox="1"/>
      </xdr:nvSpPr>
      <xdr:spPr>
        <a:xfrm>
          <a:off x="67374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1AE40B0-5E1B-41A6-8654-DEB00A7EA8D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4FE3EDD-DDA1-430E-988F-71F8ABE426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D7C7322-D86E-4FFC-9B0D-7EB3452F099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D7A149A-1167-4E35-961B-4C5E619C78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2CC693C-B4D0-4269-BDDD-557BA179E3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FBF7A2B-5EB4-4C5D-B882-5A33CDF766D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84BA6FA-31A5-46C5-9575-1FC7C2191B1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ABCA0D2-F8D8-459B-A468-77E21C4BCBA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E33BA1F-5831-4BC0-914D-7C55C201268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859B903-92BE-4E50-AF39-4F66A72DE47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3A79EE2-3488-4037-8DAB-7F25B19E394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53FBDEDB-CBD5-4A5F-9E9A-6EEDEB0D287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828C2AB8-33DD-40CC-99C5-C3E0CA61F4E7}"/>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3124C684-4FB9-4735-95EE-FE0CE9C70CA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AC4487F-3450-46C8-9595-1AA3E2470AEB}"/>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6891B90D-067A-451B-9B76-1665B9A72DFE}"/>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DB17A9-0ED8-4CB6-8875-75D58E333A1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916389F5-F73C-46C9-9E04-08DBBA41B721}"/>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F1EA5F18-86CE-4BB4-A855-FD46D902E2EF}"/>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6F8DCD9-4169-45DF-A9FF-CF5754B93A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44188CC6-0733-45B4-9B87-FA88D4437F55}"/>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F9FBEDD-E68F-4822-8CDB-858A3E595A5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156B4B65-2DB6-4751-9882-C508CCEB65F0}"/>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D22D517-709E-4C38-87BB-CD46A7BB8B1C}"/>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AA5C3038-C8C9-41AD-B868-CB40BE6F7A73}"/>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F4FEAEE-4767-4BCB-AFAE-2208665B8F85}"/>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BECD5BB8-AA62-4D81-9E1B-207BB9D24A55}"/>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163085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1A8457E-7276-4746-A000-465BD1E56335}"/>
            </a:ext>
          </a:extLst>
        </xdr:cNvPr>
        <xdr:cNvSpPr txBox="1"/>
      </xdr:nvSpPr>
      <xdr:spPr>
        <a:xfrm>
          <a:off x="4673600" y="10107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3827D731-06FE-432C-BD30-1B9E094B12A3}"/>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0C00F23C-38B7-411B-95DD-974A049441B2}"/>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44B920DE-3E68-43AD-92EB-B36D08F5A1C8}"/>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56C94B32-530A-48AA-8A7A-4545DC555DCA}"/>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D2E773BF-7A87-49A8-A2C4-D00CD42ADA0B}"/>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41F783D-A4D7-439E-8C49-C7522AC768D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D059C92-2F7F-4C3C-AF1D-61AFC0E65B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AD081A9-8D0B-4A6E-9A2D-151D21AD1F2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AD16355-C496-439A-AF5D-9AA8BAAA10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998F25C-F08C-4817-A3A5-73938A688B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170942</xdr:rowOff>
    </xdr:from>
    <xdr:to>
      <xdr:col>24</xdr:col>
      <xdr:colOff>114300</xdr:colOff>
      <xdr:row>56</xdr:row>
      <xdr:rowOff>101092</xdr:rowOff>
    </xdr:to>
    <xdr:sp macro="" textlink="">
      <xdr:nvSpPr>
        <xdr:cNvPr id="187" name="楕円 186">
          <a:extLst>
            <a:ext uri="{FF2B5EF4-FFF2-40B4-BE49-F238E27FC236}">
              <a16:creationId xmlns:a16="http://schemas.microsoft.com/office/drawing/2014/main" id="{8F1BCAAA-7116-4F14-BF62-C86A03CF22EE}"/>
            </a:ext>
          </a:extLst>
        </xdr:cNvPr>
        <xdr:cNvSpPr/>
      </xdr:nvSpPr>
      <xdr:spPr>
        <a:xfrm>
          <a:off x="4584700" y="96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22369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EE3DEEC-5EDD-457B-9132-CF53B7F18D1D}"/>
            </a:ext>
          </a:extLst>
        </xdr:cNvPr>
        <xdr:cNvSpPr txBox="1"/>
      </xdr:nvSpPr>
      <xdr:spPr>
        <a:xfrm>
          <a:off x="4673600" y="945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161798</xdr:rowOff>
    </xdr:from>
    <xdr:to>
      <xdr:col>20</xdr:col>
      <xdr:colOff>38100</xdr:colOff>
      <xdr:row>56</xdr:row>
      <xdr:rowOff>91948</xdr:rowOff>
    </xdr:to>
    <xdr:sp macro="" textlink="">
      <xdr:nvSpPr>
        <xdr:cNvPr id="189" name="楕円 188">
          <a:extLst>
            <a:ext uri="{FF2B5EF4-FFF2-40B4-BE49-F238E27FC236}">
              <a16:creationId xmlns:a16="http://schemas.microsoft.com/office/drawing/2014/main" id="{0CE81377-4CFE-42ED-8415-4DEE27F13CB8}"/>
            </a:ext>
          </a:extLst>
        </xdr:cNvPr>
        <xdr:cNvSpPr/>
      </xdr:nvSpPr>
      <xdr:spPr>
        <a:xfrm>
          <a:off x="3746500" y="959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41148</xdr:rowOff>
    </xdr:from>
    <xdr:to>
      <xdr:col>24</xdr:col>
      <xdr:colOff>63500</xdr:colOff>
      <xdr:row>56</xdr:row>
      <xdr:rowOff>50292</xdr:rowOff>
    </xdr:to>
    <xdr:cxnSp macro="">
      <xdr:nvCxnSpPr>
        <xdr:cNvPr id="190" name="直線コネクタ 189">
          <a:extLst>
            <a:ext uri="{FF2B5EF4-FFF2-40B4-BE49-F238E27FC236}">
              <a16:creationId xmlns:a16="http://schemas.microsoft.com/office/drawing/2014/main" id="{EF4AB47F-45FF-4FC8-A684-FDB928898EC9}"/>
            </a:ext>
          </a:extLst>
        </xdr:cNvPr>
        <xdr:cNvCxnSpPr/>
      </xdr:nvCxnSpPr>
      <xdr:spPr>
        <a:xfrm>
          <a:off x="3797300" y="96423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106934</xdr:rowOff>
    </xdr:from>
    <xdr:to>
      <xdr:col>15</xdr:col>
      <xdr:colOff>101600</xdr:colOff>
      <xdr:row>56</xdr:row>
      <xdr:rowOff>37084</xdr:rowOff>
    </xdr:to>
    <xdr:sp macro="" textlink="">
      <xdr:nvSpPr>
        <xdr:cNvPr id="191" name="楕円 190">
          <a:extLst>
            <a:ext uri="{FF2B5EF4-FFF2-40B4-BE49-F238E27FC236}">
              <a16:creationId xmlns:a16="http://schemas.microsoft.com/office/drawing/2014/main" id="{6F7C4874-CD97-4212-BD43-808AE37AB45F}"/>
            </a:ext>
          </a:extLst>
        </xdr:cNvPr>
        <xdr:cNvSpPr/>
      </xdr:nvSpPr>
      <xdr:spPr>
        <a:xfrm>
          <a:off x="28575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157734</xdr:rowOff>
    </xdr:from>
    <xdr:to>
      <xdr:col>19</xdr:col>
      <xdr:colOff>177800</xdr:colOff>
      <xdr:row>56</xdr:row>
      <xdr:rowOff>41148</xdr:rowOff>
    </xdr:to>
    <xdr:cxnSp macro="">
      <xdr:nvCxnSpPr>
        <xdr:cNvPr id="192" name="直線コネクタ 191">
          <a:extLst>
            <a:ext uri="{FF2B5EF4-FFF2-40B4-BE49-F238E27FC236}">
              <a16:creationId xmlns:a16="http://schemas.microsoft.com/office/drawing/2014/main" id="{FFA7173A-E2C8-43D3-8036-59F788BC9D55}"/>
            </a:ext>
          </a:extLst>
        </xdr:cNvPr>
        <xdr:cNvCxnSpPr/>
      </xdr:nvCxnSpPr>
      <xdr:spPr>
        <a:xfrm>
          <a:off x="2908300" y="9587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49784</xdr:rowOff>
    </xdr:from>
    <xdr:to>
      <xdr:col>10</xdr:col>
      <xdr:colOff>165100</xdr:colOff>
      <xdr:row>55</xdr:row>
      <xdr:rowOff>151384</xdr:rowOff>
    </xdr:to>
    <xdr:sp macro="" textlink="">
      <xdr:nvSpPr>
        <xdr:cNvPr id="193" name="楕円 192">
          <a:extLst>
            <a:ext uri="{FF2B5EF4-FFF2-40B4-BE49-F238E27FC236}">
              <a16:creationId xmlns:a16="http://schemas.microsoft.com/office/drawing/2014/main" id="{38D12663-4374-45AF-9DED-27A5BC03B511}"/>
            </a:ext>
          </a:extLst>
        </xdr:cNvPr>
        <xdr:cNvSpPr/>
      </xdr:nvSpPr>
      <xdr:spPr>
        <a:xfrm>
          <a:off x="1968500" y="9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100584</xdr:rowOff>
    </xdr:from>
    <xdr:to>
      <xdr:col>15</xdr:col>
      <xdr:colOff>50800</xdr:colOff>
      <xdr:row>55</xdr:row>
      <xdr:rowOff>157734</xdr:rowOff>
    </xdr:to>
    <xdr:cxnSp macro="">
      <xdr:nvCxnSpPr>
        <xdr:cNvPr id="194" name="直線コネクタ 193">
          <a:extLst>
            <a:ext uri="{FF2B5EF4-FFF2-40B4-BE49-F238E27FC236}">
              <a16:creationId xmlns:a16="http://schemas.microsoft.com/office/drawing/2014/main" id="{AED93CA1-B3BC-416A-B88A-1C5A57B52CDE}"/>
            </a:ext>
          </a:extLst>
        </xdr:cNvPr>
        <xdr:cNvCxnSpPr/>
      </xdr:nvCxnSpPr>
      <xdr:spPr>
        <a:xfrm>
          <a:off x="2019300" y="95303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166370</xdr:rowOff>
    </xdr:from>
    <xdr:to>
      <xdr:col>6</xdr:col>
      <xdr:colOff>38100</xdr:colOff>
      <xdr:row>55</xdr:row>
      <xdr:rowOff>96520</xdr:rowOff>
    </xdr:to>
    <xdr:sp macro="" textlink="">
      <xdr:nvSpPr>
        <xdr:cNvPr id="195" name="楕円 194">
          <a:extLst>
            <a:ext uri="{FF2B5EF4-FFF2-40B4-BE49-F238E27FC236}">
              <a16:creationId xmlns:a16="http://schemas.microsoft.com/office/drawing/2014/main" id="{76823F16-D6ED-4533-B81E-CCDC81FB1806}"/>
            </a:ext>
          </a:extLst>
        </xdr:cNvPr>
        <xdr:cNvSpPr/>
      </xdr:nvSpPr>
      <xdr:spPr>
        <a:xfrm>
          <a:off x="1079500"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45720</xdr:rowOff>
    </xdr:from>
    <xdr:to>
      <xdr:col>10</xdr:col>
      <xdr:colOff>114300</xdr:colOff>
      <xdr:row>55</xdr:row>
      <xdr:rowOff>100584</xdr:rowOff>
    </xdr:to>
    <xdr:cxnSp macro="">
      <xdr:nvCxnSpPr>
        <xdr:cNvPr id="196" name="直線コネクタ 195">
          <a:extLst>
            <a:ext uri="{FF2B5EF4-FFF2-40B4-BE49-F238E27FC236}">
              <a16:creationId xmlns:a16="http://schemas.microsoft.com/office/drawing/2014/main" id="{73F9332B-9997-47D7-993B-123CE75F28E6}"/>
            </a:ext>
          </a:extLst>
        </xdr:cNvPr>
        <xdr:cNvCxnSpPr/>
      </xdr:nvCxnSpPr>
      <xdr:spPr>
        <a:xfrm>
          <a:off x="1130300" y="947547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67073</xdr:rowOff>
    </xdr:from>
    <xdr:ext cx="405111" cy="259045"/>
    <xdr:sp macro="" textlink="">
      <xdr:nvSpPr>
        <xdr:cNvPr id="197" name="n_1aveValue【体育館・プール】&#10;有形固定資産減価償却率">
          <a:extLst>
            <a:ext uri="{FF2B5EF4-FFF2-40B4-BE49-F238E27FC236}">
              <a16:creationId xmlns:a16="http://schemas.microsoft.com/office/drawing/2014/main" id="{DBF9841F-A5E9-44EF-8DFB-C41E1E26AEC4}"/>
            </a:ext>
          </a:extLst>
        </xdr:cNvPr>
        <xdr:cNvSpPr txBox="1"/>
      </xdr:nvSpPr>
      <xdr:spPr>
        <a:xfrm>
          <a:off x="35820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28211</xdr:rowOff>
    </xdr:from>
    <xdr:ext cx="405111" cy="259045"/>
    <xdr:sp macro="" textlink="">
      <xdr:nvSpPr>
        <xdr:cNvPr id="198" name="n_2aveValue【体育館・プール】&#10;有形固定資産減価償却率">
          <a:extLst>
            <a:ext uri="{FF2B5EF4-FFF2-40B4-BE49-F238E27FC236}">
              <a16:creationId xmlns:a16="http://schemas.microsoft.com/office/drawing/2014/main" id="{BB9DE828-E01E-4D27-A07B-5879A68DEBCC}"/>
            </a:ext>
          </a:extLst>
        </xdr:cNvPr>
        <xdr:cNvSpPr txBox="1"/>
      </xdr:nvSpPr>
      <xdr:spPr>
        <a:xfrm>
          <a:off x="2705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39641</xdr:rowOff>
    </xdr:from>
    <xdr:ext cx="405111" cy="259045"/>
    <xdr:sp macro="" textlink="">
      <xdr:nvSpPr>
        <xdr:cNvPr id="199" name="n_3aveValue【体育館・プール】&#10;有形固定資産減価償却率">
          <a:extLst>
            <a:ext uri="{FF2B5EF4-FFF2-40B4-BE49-F238E27FC236}">
              <a16:creationId xmlns:a16="http://schemas.microsoft.com/office/drawing/2014/main" id="{FDE216E3-9A91-4496-99CE-87920B77589C}"/>
            </a:ext>
          </a:extLst>
        </xdr:cNvPr>
        <xdr:cNvSpPr txBox="1"/>
      </xdr:nvSpPr>
      <xdr:spPr>
        <a:xfrm>
          <a:off x="1816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156227</xdr:rowOff>
    </xdr:from>
    <xdr:ext cx="405111" cy="259045"/>
    <xdr:sp macro="" textlink="">
      <xdr:nvSpPr>
        <xdr:cNvPr id="200" name="n_4aveValue【体育館・プール】&#10;有形固定資産減価償却率">
          <a:extLst>
            <a:ext uri="{FF2B5EF4-FFF2-40B4-BE49-F238E27FC236}">
              <a16:creationId xmlns:a16="http://schemas.microsoft.com/office/drawing/2014/main" id="{FA1AD6F1-FDC4-4414-A6DA-20C3923CE53A}"/>
            </a:ext>
          </a:extLst>
        </xdr:cNvPr>
        <xdr:cNvSpPr txBox="1"/>
      </xdr:nvSpPr>
      <xdr:spPr>
        <a:xfrm>
          <a:off x="927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108475</xdr:rowOff>
    </xdr:from>
    <xdr:ext cx="405111" cy="259045"/>
    <xdr:sp macro="" textlink="">
      <xdr:nvSpPr>
        <xdr:cNvPr id="201" name="n_1mainValue【体育館・プール】&#10;有形固定資産減価償却率">
          <a:extLst>
            <a:ext uri="{FF2B5EF4-FFF2-40B4-BE49-F238E27FC236}">
              <a16:creationId xmlns:a16="http://schemas.microsoft.com/office/drawing/2014/main" id="{2C901531-4444-4A61-B605-C8CF1AE2AAEF}"/>
            </a:ext>
          </a:extLst>
        </xdr:cNvPr>
        <xdr:cNvSpPr txBox="1"/>
      </xdr:nvSpPr>
      <xdr:spPr>
        <a:xfrm>
          <a:off x="3582044" y="936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53611</xdr:rowOff>
    </xdr:from>
    <xdr:ext cx="405111" cy="259045"/>
    <xdr:sp macro="" textlink="">
      <xdr:nvSpPr>
        <xdr:cNvPr id="202" name="n_2mainValue【体育館・プール】&#10;有形固定資産減価償却率">
          <a:extLst>
            <a:ext uri="{FF2B5EF4-FFF2-40B4-BE49-F238E27FC236}">
              <a16:creationId xmlns:a16="http://schemas.microsoft.com/office/drawing/2014/main" id="{247B3AB8-EC03-4341-ABE3-48A88D46A300}"/>
            </a:ext>
          </a:extLst>
        </xdr:cNvPr>
        <xdr:cNvSpPr txBox="1"/>
      </xdr:nvSpPr>
      <xdr:spPr>
        <a:xfrm>
          <a:off x="2705744" y="931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167911</xdr:rowOff>
    </xdr:from>
    <xdr:ext cx="405111" cy="259045"/>
    <xdr:sp macro="" textlink="">
      <xdr:nvSpPr>
        <xdr:cNvPr id="203" name="n_3mainValue【体育館・プール】&#10;有形固定資産減価償却率">
          <a:extLst>
            <a:ext uri="{FF2B5EF4-FFF2-40B4-BE49-F238E27FC236}">
              <a16:creationId xmlns:a16="http://schemas.microsoft.com/office/drawing/2014/main" id="{9085A3D0-8C68-461C-8312-D3451CD8572C}"/>
            </a:ext>
          </a:extLst>
        </xdr:cNvPr>
        <xdr:cNvSpPr txBox="1"/>
      </xdr:nvSpPr>
      <xdr:spPr>
        <a:xfrm>
          <a:off x="1816744" y="925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113047</xdr:rowOff>
    </xdr:from>
    <xdr:ext cx="405111" cy="259045"/>
    <xdr:sp macro="" textlink="">
      <xdr:nvSpPr>
        <xdr:cNvPr id="204" name="n_4mainValue【体育館・プール】&#10;有形固定資産減価償却率">
          <a:extLst>
            <a:ext uri="{FF2B5EF4-FFF2-40B4-BE49-F238E27FC236}">
              <a16:creationId xmlns:a16="http://schemas.microsoft.com/office/drawing/2014/main" id="{0B653F98-3FD3-4C85-916E-5A70D3E6B707}"/>
            </a:ext>
          </a:extLst>
        </xdr:cNvPr>
        <xdr:cNvSpPr txBox="1"/>
      </xdr:nvSpPr>
      <xdr:spPr>
        <a:xfrm>
          <a:off x="927744" y="919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24DFA55-7CCA-4AB9-88B0-EAF78445BB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BB93A51-17B4-4E8B-B283-835AB265EBE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51423BE-F22F-4F6D-BEA1-E9BBD6EA59C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2771B58-02FA-4465-B0F7-862E779AF3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ACE2380-1069-48B3-8EB1-606843F7018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FF3DE91-1A91-450B-800C-E02F33278C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3813D12-2F59-4AFB-946F-5117EF6DBB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C7C7A4D-64DA-466E-BAC3-44A4780C361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23D1F15-9850-4993-928F-2978108B92C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40CB38B-BC2E-45B6-A32B-1F6A905CD8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218F6A0F-4051-427A-9F28-C2E5B9A1DAB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688C1187-F073-48A6-B3EB-DE51E8E2ADC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CBD4863A-AC1C-4E9F-B0CF-D5626F577F3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D301BD4A-2249-416A-A711-01D5CAFD4F7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5CAB3489-E652-4C44-AF50-756FB740E80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BA50717B-308F-40E7-B96E-AE8DEBCF2F3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D4DA7A32-7EF1-46D2-830E-CBAB168CB83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B0FD1D85-36BC-4606-AD0D-E90EDF11697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3F7E05E3-6936-4505-9F9C-E901AAFA141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D258431C-61BF-4F12-879D-F56D5B25E1E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8CF11F51-27A4-4992-9D5F-9C09B6CFAEC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393B2B2E-5E3B-4877-A1F4-BDF29823E0E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3099D40-911B-458B-9016-B5392ECE0F2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3A6B77E2-9BEC-4125-AB0F-4C3A3139673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BF7D5DF-0A7D-4BDD-A09B-A3541FA2C56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84C774F9-9478-4FA5-AE08-07FB09B0FD74}"/>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451542E7-8710-466E-965E-54C5C33487CA}"/>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4331B3C3-EFD4-466D-ADE2-D99338615CFA}"/>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65F938D4-6EF1-4C34-88BE-9F62C32044C4}"/>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26B965AD-8AEB-4CE1-A689-1F11B1A736D2}"/>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C4D5C57B-BD4E-4155-AFFB-8476C3B08691}"/>
            </a:ext>
          </a:extLst>
        </xdr:cNvPr>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058F6B32-48EE-483C-916B-5A99024EF04F}"/>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F78A45C6-9ED8-4037-A35A-1E8BA8ADB531}"/>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51D4CA1C-27DF-485E-86F2-26EB72102BE1}"/>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64DC80E0-A36C-4C12-897E-85E9CB8BA78E}"/>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7A938F75-4D1D-47E9-84ED-48B34584816E}"/>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A3EC5AA-C40A-4E70-BD93-C3C8B898007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E388E88-5AE6-4E3F-9D79-634A6196808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BCFBCD1-5D9D-464E-9F0C-F0569982CAD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7788F31-AAF2-4EDF-AEAA-8666EB977F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9D757B2-6DE8-4555-8E65-7AEFDACB5C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246" name="楕円 245">
          <a:extLst>
            <a:ext uri="{FF2B5EF4-FFF2-40B4-BE49-F238E27FC236}">
              <a16:creationId xmlns:a16="http://schemas.microsoft.com/office/drawing/2014/main" id="{D077C5F5-AE93-4000-9C4B-36A44E3A045D}"/>
            </a:ext>
          </a:extLst>
        </xdr:cNvPr>
        <xdr:cNvSpPr/>
      </xdr:nvSpPr>
      <xdr:spPr>
        <a:xfrm>
          <a:off x="10426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99077</xdr:rowOff>
    </xdr:from>
    <xdr:ext cx="469744" cy="259045"/>
    <xdr:sp macro="" textlink="">
      <xdr:nvSpPr>
        <xdr:cNvPr id="247" name="【体育館・プール】&#10;一人当たり面積該当値テキスト">
          <a:extLst>
            <a:ext uri="{FF2B5EF4-FFF2-40B4-BE49-F238E27FC236}">
              <a16:creationId xmlns:a16="http://schemas.microsoft.com/office/drawing/2014/main" id="{F4E57732-8AA9-47B8-80CF-CD5392F73D63}"/>
            </a:ext>
          </a:extLst>
        </xdr:cNvPr>
        <xdr:cNvSpPr txBox="1"/>
      </xdr:nvSpPr>
      <xdr:spPr>
        <a:xfrm>
          <a:off x="10515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123916</xdr:rowOff>
    </xdr:from>
    <xdr:to>
      <xdr:col>50</xdr:col>
      <xdr:colOff>165100</xdr:colOff>
      <xdr:row>62</xdr:row>
      <xdr:rowOff>54066</xdr:rowOff>
    </xdr:to>
    <xdr:sp macro="" textlink="">
      <xdr:nvSpPr>
        <xdr:cNvPr id="248" name="楕円 247">
          <a:extLst>
            <a:ext uri="{FF2B5EF4-FFF2-40B4-BE49-F238E27FC236}">
              <a16:creationId xmlns:a16="http://schemas.microsoft.com/office/drawing/2014/main" id="{F0CE0DEB-1A36-4445-B65E-552063F269B9}"/>
            </a:ext>
          </a:extLst>
        </xdr:cNvPr>
        <xdr:cNvSpPr/>
      </xdr:nvSpPr>
      <xdr:spPr>
        <a:xfrm>
          <a:off x="9588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3266</xdr:rowOff>
    </xdr:to>
    <xdr:cxnSp macro="">
      <xdr:nvCxnSpPr>
        <xdr:cNvPr id="249" name="直線コネクタ 248">
          <a:extLst>
            <a:ext uri="{FF2B5EF4-FFF2-40B4-BE49-F238E27FC236}">
              <a16:creationId xmlns:a16="http://schemas.microsoft.com/office/drawing/2014/main" id="{68A813DF-6414-4F35-954D-718CFE787D54}"/>
            </a:ext>
          </a:extLst>
        </xdr:cNvPr>
        <xdr:cNvCxnSpPr/>
      </xdr:nvCxnSpPr>
      <xdr:spPr>
        <a:xfrm flipV="1">
          <a:off x="9639300" y="106299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127181</xdr:rowOff>
    </xdr:from>
    <xdr:to>
      <xdr:col>46</xdr:col>
      <xdr:colOff>38100</xdr:colOff>
      <xdr:row>62</xdr:row>
      <xdr:rowOff>57331</xdr:rowOff>
    </xdr:to>
    <xdr:sp macro="" textlink="">
      <xdr:nvSpPr>
        <xdr:cNvPr id="250" name="楕円 249">
          <a:extLst>
            <a:ext uri="{FF2B5EF4-FFF2-40B4-BE49-F238E27FC236}">
              <a16:creationId xmlns:a16="http://schemas.microsoft.com/office/drawing/2014/main" id="{BB65547D-688C-4539-8E0B-B21992007684}"/>
            </a:ext>
          </a:extLst>
        </xdr:cNvPr>
        <xdr:cNvSpPr/>
      </xdr:nvSpPr>
      <xdr:spPr>
        <a:xfrm>
          <a:off x="8699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3266</xdr:rowOff>
    </xdr:from>
    <xdr:to>
      <xdr:col>50</xdr:col>
      <xdr:colOff>114300</xdr:colOff>
      <xdr:row>62</xdr:row>
      <xdr:rowOff>6531</xdr:rowOff>
    </xdr:to>
    <xdr:cxnSp macro="">
      <xdr:nvCxnSpPr>
        <xdr:cNvPr id="251" name="直線コネクタ 250">
          <a:extLst>
            <a:ext uri="{FF2B5EF4-FFF2-40B4-BE49-F238E27FC236}">
              <a16:creationId xmlns:a16="http://schemas.microsoft.com/office/drawing/2014/main" id="{B2877E2C-C4B8-4B04-9BE5-A18C849BBFB8}"/>
            </a:ext>
          </a:extLst>
        </xdr:cNvPr>
        <xdr:cNvCxnSpPr/>
      </xdr:nvCxnSpPr>
      <xdr:spPr>
        <a:xfrm flipV="1">
          <a:off x="8750300" y="106331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127181</xdr:rowOff>
    </xdr:from>
    <xdr:to>
      <xdr:col>41</xdr:col>
      <xdr:colOff>101600</xdr:colOff>
      <xdr:row>62</xdr:row>
      <xdr:rowOff>57331</xdr:rowOff>
    </xdr:to>
    <xdr:sp macro="" textlink="">
      <xdr:nvSpPr>
        <xdr:cNvPr id="252" name="楕円 251">
          <a:extLst>
            <a:ext uri="{FF2B5EF4-FFF2-40B4-BE49-F238E27FC236}">
              <a16:creationId xmlns:a16="http://schemas.microsoft.com/office/drawing/2014/main" id="{7401AD42-66F8-4E5E-8227-DA0C97DABA79}"/>
            </a:ext>
          </a:extLst>
        </xdr:cNvPr>
        <xdr:cNvSpPr/>
      </xdr:nvSpPr>
      <xdr:spPr>
        <a:xfrm>
          <a:off x="781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6531</xdr:rowOff>
    </xdr:from>
    <xdr:to>
      <xdr:col>45</xdr:col>
      <xdr:colOff>177800</xdr:colOff>
      <xdr:row>62</xdr:row>
      <xdr:rowOff>6531</xdr:rowOff>
    </xdr:to>
    <xdr:cxnSp macro="">
      <xdr:nvCxnSpPr>
        <xdr:cNvPr id="253" name="直線コネクタ 252">
          <a:extLst>
            <a:ext uri="{FF2B5EF4-FFF2-40B4-BE49-F238E27FC236}">
              <a16:creationId xmlns:a16="http://schemas.microsoft.com/office/drawing/2014/main" id="{3E4D475C-1680-4019-B9A0-708848E558EF}"/>
            </a:ext>
          </a:extLst>
        </xdr:cNvPr>
        <xdr:cNvCxnSpPr/>
      </xdr:nvCxnSpPr>
      <xdr:spPr>
        <a:xfrm>
          <a:off x="7861300" y="106364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130447</xdr:rowOff>
    </xdr:from>
    <xdr:to>
      <xdr:col>36</xdr:col>
      <xdr:colOff>165100</xdr:colOff>
      <xdr:row>62</xdr:row>
      <xdr:rowOff>60597</xdr:rowOff>
    </xdr:to>
    <xdr:sp macro="" textlink="">
      <xdr:nvSpPr>
        <xdr:cNvPr id="254" name="楕円 253">
          <a:extLst>
            <a:ext uri="{FF2B5EF4-FFF2-40B4-BE49-F238E27FC236}">
              <a16:creationId xmlns:a16="http://schemas.microsoft.com/office/drawing/2014/main" id="{D4035AB1-1D4B-45DB-A64E-99AC5ED8E71D}"/>
            </a:ext>
          </a:extLst>
        </xdr:cNvPr>
        <xdr:cNvSpPr/>
      </xdr:nvSpPr>
      <xdr:spPr>
        <a:xfrm>
          <a:off x="6921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6531</xdr:rowOff>
    </xdr:from>
    <xdr:to>
      <xdr:col>41</xdr:col>
      <xdr:colOff>50800</xdr:colOff>
      <xdr:row>62</xdr:row>
      <xdr:rowOff>9797</xdr:rowOff>
    </xdr:to>
    <xdr:cxnSp macro="">
      <xdr:nvCxnSpPr>
        <xdr:cNvPr id="255" name="直線コネクタ 254">
          <a:extLst>
            <a:ext uri="{FF2B5EF4-FFF2-40B4-BE49-F238E27FC236}">
              <a16:creationId xmlns:a16="http://schemas.microsoft.com/office/drawing/2014/main" id="{03F9667E-E78D-46D5-8734-4E89A0541555}"/>
            </a:ext>
          </a:extLst>
        </xdr:cNvPr>
        <xdr:cNvCxnSpPr/>
      </xdr:nvCxnSpPr>
      <xdr:spPr>
        <a:xfrm flipV="1">
          <a:off x="6972300" y="106364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4D673F83-97C1-4328-9299-D2BD81E80F70}"/>
            </a:ext>
          </a:extLst>
        </xdr:cNvPr>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CB8F760F-FF9D-43FB-8227-10DC3332341B}"/>
            </a:ext>
          </a:extLst>
        </xdr:cNvPr>
        <xdr:cNvSpPr txBox="1"/>
      </xdr:nvSpPr>
      <xdr:spPr>
        <a:xfrm>
          <a:off x="8515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48458</xdr:rowOff>
    </xdr:from>
    <xdr:ext cx="469744" cy="259045"/>
    <xdr:sp macro="" textlink="">
      <xdr:nvSpPr>
        <xdr:cNvPr id="258" name="n_3aveValue【体育館・プール】&#10;一人当たり面積">
          <a:extLst>
            <a:ext uri="{FF2B5EF4-FFF2-40B4-BE49-F238E27FC236}">
              <a16:creationId xmlns:a16="http://schemas.microsoft.com/office/drawing/2014/main" id="{2DB946AE-D922-455E-8FF3-17C4C4974038}"/>
            </a:ext>
          </a:extLst>
        </xdr:cNvPr>
        <xdr:cNvSpPr txBox="1"/>
      </xdr:nvSpPr>
      <xdr:spPr>
        <a:xfrm>
          <a:off x="7626427" y="1067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61521</xdr:rowOff>
    </xdr:from>
    <xdr:ext cx="469744" cy="259045"/>
    <xdr:sp macro="" textlink="">
      <xdr:nvSpPr>
        <xdr:cNvPr id="259" name="n_4aveValue【体育館・プール】&#10;一人当たり面積">
          <a:extLst>
            <a:ext uri="{FF2B5EF4-FFF2-40B4-BE49-F238E27FC236}">
              <a16:creationId xmlns:a16="http://schemas.microsoft.com/office/drawing/2014/main" id="{52831DFC-F80D-4053-8124-B70B77CFBC36}"/>
            </a:ext>
          </a:extLst>
        </xdr:cNvPr>
        <xdr:cNvSpPr txBox="1"/>
      </xdr:nvSpPr>
      <xdr:spPr>
        <a:xfrm>
          <a:off x="6737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45193</xdr:rowOff>
    </xdr:from>
    <xdr:ext cx="469744" cy="259045"/>
    <xdr:sp macro="" textlink="">
      <xdr:nvSpPr>
        <xdr:cNvPr id="260" name="n_1mainValue【体育館・プール】&#10;一人当たり面積">
          <a:extLst>
            <a:ext uri="{FF2B5EF4-FFF2-40B4-BE49-F238E27FC236}">
              <a16:creationId xmlns:a16="http://schemas.microsoft.com/office/drawing/2014/main" id="{654A30E2-D754-4FD5-A886-05B381AB4537}"/>
            </a:ext>
          </a:extLst>
        </xdr:cNvPr>
        <xdr:cNvSpPr txBox="1"/>
      </xdr:nvSpPr>
      <xdr:spPr>
        <a:xfrm>
          <a:off x="9391727" y="1067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48458</xdr:rowOff>
    </xdr:from>
    <xdr:ext cx="469744" cy="259045"/>
    <xdr:sp macro="" textlink="">
      <xdr:nvSpPr>
        <xdr:cNvPr id="261" name="n_2mainValue【体育館・プール】&#10;一人当たり面積">
          <a:extLst>
            <a:ext uri="{FF2B5EF4-FFF2-40B4-BE49-F238E27FC236}">
              <a16:creationId xmlns:a16="http://schemas.microsoft.com/office/drawing/2014/main" id="{C196A667-03A7-4C2A-8A20-137C8BF1207E}"/>
            </a:ext>
          </a:extLst>
        </xdr:cNvPr>
        <xdr:cNvSpPr txBox="1"/>
      </xdr:nvSpPr>
      <xdr:spPr>
        <a:xfrm>
          <a:off x="8515427" y="1067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62" name="n_3mainValue【体育館・プール】&#10;一人当たり面積">
          <a:extLst>
            <a:ext uri="{FF2B5EF4-FFF2-40B4-BE49-F238E27FC236}">
              <a16:creationId xmlns:a16="http://schemas.microsoft.com/office/drawing/2014/main" id="{A41A368A-D4FA-4740-A738-C929D00C42D2}"/>
            </a:ext>
          </a:extLst>
        </xdr:cNvPr>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77124</xdr:rowOff>
    </xdr:from>
    <xdr:ext cx="469744" cy="259045"/>
    <xdr:sp macro="" textlink="">
      <xdr:nvSpPr>
        <xdr:cNvPr id="263" name="n_4mainValue【体育館・プール】&#10;一人当たり面積">
          <a:extLst>
            <a:ext uri="{FF2B5EF4-FFF2-40B4-BE49-F238E27FC236}">
              <a16:creationId xmlns:a16="http://schemas.microsoft.com/office/drawing/2014/main" id="{1686ADBB-D928-4AB3-829B-1924849C2FA5}"/>
            </a:ext>
          </a:extLst>
        </xdr:cNvPr>
        <xdr:cNvSpPr txBox="1"/>
      </xdr:nvSpPr>
      <xdr:spPr>
        <a:xfrm>
          <a:off x="6737427" y="103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97ABC38-B931-44AC-9CC1-950F4C8838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35629E9-B93C-48ED-8926-FFA09AE58DB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E6919C9-0196-4B23-8841-BD0540F5E43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F6DAE44-2261-4528-BCB4-E6A8517390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C90E995-E57F-479E-8E62-AC3F9649D30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7E05134-1141-454A-A68E-2FA433C3BA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9ED1326-6C35-4A97-8BAA-81DEEC19C3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C3FAB39-8575-4F0D-850A-58608F4359D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68AD977-64CA-4D08-B10D-7E52F245ABD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D9A64FA-7F29-4ABA-8604-C6E844E5134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454909A-0377-45B1-BEB0-D2FBB0CE9CF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DD302482-4DE4-4BEA-826B-2DED335C149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A55F2147-A575-4510-82E2-24ECA5FBB80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A0B80C12-33A8-40AE-9610-AA49BD9A237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E3703C5B-7061-49D7-A1C7-FB2F3D06A1D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677D705D-40F7-47F7-9F71-2B5ADB766C9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80A34DDD-77E8-4DAC-89D4-45E16D15BF5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AD4D2BD5-B59A-4C33-8F40-C2850B09749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72358F1F-A139-4D45-8997-8970BE9BA38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4768EC1-3B1B-463E-9444-A0736B196AA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6FEFDD60-3A0D-4AA6-9520-AA4D527F381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6DB89D13-BA08-4F99-9244-9F4E2DDFCE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68062060-B19A-478B-8D36-334A45B3D054}"/>
            </a:ext>
          </a:extLst>
        </xdr:cNvPr>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24C52AB-FF95-461B-AA97-BD5DE3D869C9}"/>
            </a:ext>
          </a:extLst>
        </xdr:cNvPr>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8CFEF813-CA51-4BA8-8E4B-36B935CEC430}"/>
            </a:ext>
          </a:extLst>
        </xdr:cNvPr>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61D5BD6-BAF6-44E2-B95F-FB035C06201F}"/>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D83E5103-98FF-45B3-ADB4-7A38FA3F5398}"/>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20E2600-9826-4703-9394-228BAD443E0A}"/>
            </a:ext>
          </a:extLst>
        </xdr:cNvPr>
        <xdr:cNvSpPr txBox="1"/>
      </xdr:nvSpPr>
      <xdr:spPr>
        <a:xfrm>
          <a:off x="4673600" y="1369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D6408E13-570D-4097-B949-25C8BE17D7FF}"/>
            </a:ext>
          </a:extLst>
        </xdr:cNvPr>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803D495D-2F0D-4890-BDD7-972AC1B65DB0}"/>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F47F6625-8B28-40DC-9354-83FE2251D3F9}"/>
            </a:ext>
          </a:extLst>
        </xdr:cNvPr>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A9B25A70-836F-47CC-A209-10249502F7B9}"/>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6157903A-6151-4B3F-820E-484103882F6C}"/>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AB3B2B0-1839-4408-A286-E7446B8EB6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63CDEA2-14D6-4C1B-9B41-0AEDABCFEC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A78F80D-DB98-43C1-B26E-44529C8548E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EC88ED9-9980-40A8-88F2-A7E387287F0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3378190-613E-46FB-B617-875B23B5B1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2" name="楕円 301">
          <a:extLst>
            <a:ext uri="{FF2B5EF4-FFF2-40B4-BE49-F238E27FC236}">
              <a16:creationId xmlns:a16="http://schemas.microsoft.com/office/drawing/2014/main" id="{E9E4DA37-2D45-4E97-BDFC-A23E52D7DC7F}"/>
            </a:ext>
          </a:extLst>
        </xdr:cNvPr>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3441B272-0AE3-42AF-8A41-0D848B2E002F}"/>
            </a:ext>
          </a:extLst>
        </xdr:cNvPr>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304" name="楕円 303">
          <a:extLst>
            <a:ext uri="{FF2B5EF4-FFF2-40B4-BE49-F238E27FC236}">
              <a16:creationId xmlns:a16="http://schemas.microsoft.com/office/drawing/2014/main" id="{F55E0D45-3FB9-44E5-BCEE-ABBFAC4C2DBF}"/>
            </a:ext>
          </a:extLst>
        </xdr:cNvPr>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49530</xdr:rowOff>
    </xdr:to>
    <xdr:cxnSp macro="">
      <xdr:nvCxnSpPr>
        <xdr:cNvPr id="305" name="直線コネクタ 304">
          <a:extLst>
            <a:ext uri="{FF2B5EF4-FFF2-40B4-BE49-F238E27FC236}">
              <a16:creationId xmlns:a16="http://schemas.microsoft.com/office/drawing/2014/main" id="{CC851912-6A89-4D77-A823-DD39E7746086}"/>
            </a:ext>
          </a:extLst>
        </xdr:cNvPr>
        <xdr:cNvCxnSpPr/>
      </xdr:nvCxnSpPr>
      <xdr:spPr>
        <a:xfrm>
          <a:off x="3797300" y="142455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103887</xdr:rowOff>
    </xdr:from>
    <xdr:to>
      <xdr:col>15</xdr:col>
      <xdr:colOff>101600</xdr:colOff>
      <xdr:row>83</xdr:row>
      <xdr:rowOff>34037</xdr:rowOff>
    </xdr:to>
    <xdr:sp macro="" textlink="">
      <xdr:nvSpPr>
        <xdr:cNvPr id="306" name="楕円 305">
          <a:extLst>
            <a:ext uri="{FF2B5EF4-FFF2-40B4-BE49-F238E27FC236}">
              <a16:creationId xmlns:a16="http://schemas.microsoft.com/office/drawing/2014/main" id="{252DC69C-5E4B-4AE4-B91A-4A8C566729A1}"/>
            </a:ext>
          </a:extLst>
        </xdr:cNvPr>
        <xdr:cNvSpPr/>
      </xdr:nvSpPr>
      <xdr:spPr>
        <a:xfrm>
          <a:off x="28575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154687</xdr:rowOff>
    </xdr:from>
    <xdr:to>
      <xdr:col>19</xdr:col>
      <xdr:colOff>177800</xdr:colOff>
      <xdr:row>83</xdr:row>
      <xdr:rowOff>15239</xdr:rowOff>
    </xdr:to>
    <xdr:cxnSp macro="">
      <xdr:nvCxnSpPr>
        <xdr:cNvPr id="307" name="直線コネクタ 306">
          <a:extLst>
            <a:ext uri="{FF2B5EF4-FFF2-40B4-BE49-F238E27FC236}">
              <a16:creationId xmlns:a16="http://schemas.microsoft.com/office/drawing/2014/main" id="{FCB043A1-9848-4E42-9D9F-59EAC09B64B6}"/>
            </a:ext>
          </a:extLst>
        </xdr:cNvPr>
        <xdr:cNvCxnSpPr/>
      </xdr:nvCxnSpPr>
      <xdr:spPr>
        <a:xfrm>
          <a:off x="2908300" y="1421358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67311</xdr:rowOff>
    </xdr:from>
    <xdr:to>
      <xdr:col>10</xdr:col>
      <xdr:colOff>165100</xdr:colOff>
      <xdr:row>82</xdr:row>
      <xdr:rowOff>168911</xdr:rowOff>
    </xdr:to>
    <xdr:sp macro="" textlink="">
      <xdr:nvSpPr>
        <xdr:cNvPr id="308" name="楕円 307">
          <a:extLst>
            <a:ext uri="{FF2B5EF4-FFF2-40B4-BE49-F238E27FC236}">
              <a16:creationId xmlns:a16="http://schemas.microsoft.com/office/drawing/2014/main" id="{CA4A08FB-1404-4C36-BB47-3D099D9CD7F8}"/>
            </a:ext>
          </a:extLst>
        </xdr:cNvPr>
        <xdr:cNvSpPr/>
      </xdr:nvSpPr>
      <xdr:spPr>
        <a:xfrm>
          <a:off x="1968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118111</xdr:rowOff>
    </xdr:from>
    <xdr:to>
      <xdr:col>15</xdr:col>
      <xdr:colOff>50800</xdr:colOff>
      <xdr:row>82</xdr:row>
      <xdr:rowOff>154687</xdr:rowOff>
    </xdr:to>
    <xdr:cxnSp macro="">
      <xdr:nvCxnSpPr>
        <xdr:cNvPr id="309" name="直線コネクタ 308">
          <a:extLst>
            <a:ext uri="{FF2B5EF4-FFF2-40B4-BE49-F238E27FC236}">
              <a16:creationId xmlns:a16="http://schemas.microsoft.com/office/drawing/2014/main" id="{F40A76B0-4AF1-4BC1-874B-FDFAE8E20C81}"/>
            </a:ext>
          </a:extLst>
        </xdr:cNvPr>
        <xdr:cNvCxnSpPr/>
      </xdr:nvCxnSpPr>
      <xdr:spPr>
        <a:xfrm>
          <a:off x="2019300" y="1417701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55880</xdr:rowOff>
    </xdr:from>
    <xdr:to>
      <xdr:col>6</xdr:col>
      <xdr:colOff>38100</xdr:colOff>
      <xdr:row>82</xdr:row>
      <xdr:rowOff>157480</xdr:rowOff>
    </xdr:to>
    <xdr:sp macro="" textlink="">
      <xdr:nvSpPr>
        <xdr:cNvPr id="310" name="楕円 309">
          <a:extLst>
            <a:ext uri="{FF2B5EF4-FFF2-40B4-BE49-F238E27FC236}">
              <a16:creationId xmlns:a16="http://schemas.microsoft.com/office/drawing/2014/main" id="{EBCD7366-4C11-4976-B672-A98525652773}"/>
            </a:ext>
          </a:extLst>
        </xdr:cNvPr>
        <xdr:cNvSpPr/>
      </xdr:nvSpPr>
      <xdr:spPr>
        <a:xfrm>
          <a:off x="1079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106680</xdr:rowOff>
    </xdr:from>
    <xdr:to>
      <xdr:col>10</xdr:col>
      <xdr:colOff>114300</xdr:colOff>
      <xdr:row>82</xdr:row>
      <xdr:rowOff>118111</xdr:rowOff>
    </xdr:to>
    <xdr:cxnSp macro="">
      <xdr:nvCxnSpPr>
        <xdr:cNvPr id="311" name="直線コネクタ 310">
          <a:extLst>
            <a:ext uri="{FF2B5EF4-FFF2-40B4-BE49-F238E27FC236}">
              <a16:creationId xmlns:a16="http://schemas.microsoft.com/office/drawing/2014/main" id="{26668B2E-1DC9-46E3-9BC4-8B72BA69E343}"/>
            </a:ext>
          </a:extLst>
        </xdr:cNvPr>
        <xdr:cNvCxnSpPr/>
      </xdr:nvCxnSpPr>
      <xdr:spPr>
        <a:xfrm>
          <a:off x="1130300" y="14165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id="{E0FA1ED7-2683-41F1-B725-143D81ACFA47}"/>
            </a:ext>
          </a:extLst>
        </xdr:cNvPr>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id="{F5052AAC-729D-426F-8F8A-1DCD7FFF7850}"/>
            </a:ext>
          </a:extLst>
        </xdr:cNvPr>
        <xdr:cNvSpPr txBox="1"/>
      </xdr:nvSpPr>
      <xdr:spPr>
        <a:xfrm>
          <a:off x="2705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a:extLst>
            <a:ext uri="{FF2B5EF4-FFF2-40B4-BE49-F238E27FC236}">
              <a16:creationId xmlns:a16="http://schemas.microsoft.com/office/drawing/2014/main" id="{DB0B6795-6103-4C6D-B699-B03BFEC925F3}"/>
            </a:ext>
          </a:extLst>
        </xdr:cNvPr>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a:extLst>
            <a:ext uri="{FF2B5EF4-FFF2-40B4-BE49-F238E27FC236}">
              <a16:creationId xmlns:a16="http://schemas.microsoft.com/office/drawing/2014/main" id="{573C3FFF-D630-40F3-B00D-4978A5B35126}"/>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316" name="n_1mainValue【福祉施設】&#10;有形固定資産減価償却率">
          <a:extLst>
            <a:ext uri="{FF2B5EF4-FFF2-40B4-BE49-F238E27FC236}">
              <a16:creationId xmlns:a16="http://schemas.microsoft.com/office/drawing/2014/main" id="{1670AAED-AAD7-4C3B-99C1-BBCB16E30487}"/>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25164</xdr:rowOff>
    </xdr:from>
    <xdr:ext cx="405111" cy="259045"/>
    <xdr:sp macro="" textlink="">
      <xdr:nvSpPr>
        <xdr:cNvPr id="317" name="n_2mainValue【福祉施設】&#10;有形固定資産減価償却率">
          <a:extLst>
            <a:ext uri="{FF2B5EF4-FFF2-40B4-BE49-F238E27FC236}">
              <a16:creationId xmlns:a16="http://schemas.microsoft.com/office/drawing/2014/main" id="{B726DBEA-0AF4-4A08-AF0A-F209CF6244AE}"/>
            </a:ext>
          </a:extLst>
        </xdr:cNvPr>
        <xdr:cNvSpPr txBox="1"/>
      </xdr:nvSpPr>
      <xdr:spPr>
        <a:xfrm>
          <a:off x="2705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318" name="n_3mainValue【福祉施設】&#10;有形固定資産減価償却率">
          <a:extLst>
            <a:ext uri="{FF2B5EF4-FFF2-40B4-BE49-F238E27FC236}">
              <a16:creationId xmlns:a16="http://schemas.microsoft.com/office/drawing/2014/main" id="{7226ABA8-2C4E-42A4-8895-A168EAFEF3FD}"/>
            </a:ext>
          </a:extLst>
        </xdr:cNvPr>
        <xdr:cNvSpPr txBox="1"/>
      </xdr:nvSpPr>
      <xdr:spPr>
        <a:xfrm>
          <a:off x="1816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mainValue【福祉施設】&#10;有形固定資産減価償却率">
          <a:extLst>
            <a:ext uri="{FF2B5EF4-FFF2-40B4-BE49-F238E27FC236}">
              <a16:creationId xmlns:a16="http://schemas.microsoft.com/office/drawing/2014/main" id="{40BE506A-46A3-4EB6-B56D-196FB80F34AD}"/>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AC50350-30FF-4C70-84EE-18990993EA7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D074C91-893C-4964-B2DC-DF29221CE6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79B5036-0937-464E-83FA-B51222581D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73F987E-712A-466D-9B32-E12F862240F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84E18E2-0413-4A85-9D98-B052B72197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7B7A815-8B90-426A-8CE6-89DF97B9ED0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C94A103-4F3B-4C8F-8F4A-F0B69022F1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C36D84A-75FF-43EC-9E8B-E741D21218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2A5F579-DEF3-4F85-9306-F47A1BD11E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7CC4ABC-62B2-4538-AAC0-E361DC4F73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39E809BF-0840-4B30-A7EE-192C44D9EAB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3F8CCE1-011B-433E-86EF-67E55C6EF12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C6C9314-A152-48E0-AB07-0DFB2F08B78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AAF1FE12-FEC6-4E96-8F3B-4DC9EE35EDB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D95A5984-2903-43FC-84C0-1265DD25800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ADA8A554-6911-40B0-804D-02151007343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3FAE2D4F-E7DA-4CA6-AB8C-CCC54DBD386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BB2FCED-7712-4236-9572-CA344F22F20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C5F91DA-2173-47C8-A260-2B40DDD3864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1EA7584-B981-409C-987F-8D9DE456719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E66A5335-8BCB-4BC0-8707-6EC04A59E7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2F3EEFB7-014C-4F82-95D3-BFED40A31400}"/>
            </a:ext>
          </a:extLst>
        </xdr:cNvPr>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25B4729A-6EC6-4CE0-ACDA-9D41154A72F2}"/>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226EFD1F-79FE-4F2B-9356-3AE5C28045C6}"/>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2D07BFA1-0577-4153-8C57-F267EDF2FE94}"/>
            </a:ext>
          </a:extLst>
        </xdr:cNvPr>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6A540776-AAC1-4F04-A172-8A581C8FBDF3}"/>
            </a:ext>
          </a:extLst>
        </xdr:cNvPr>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id="{4AFE118D-9421-4A8F-A14D-038F9D6C846B}"/>
            </a:ext>
          </a:extLst>
        </xdr:cNvPr>
        <xdr:cNvSpPr txBox="1"/>
      </xdr:nvSpPr>
      <xdr:spPr>
        <a:xfrm>
          <a:off x="10515600" y="1390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469F2C2C-B599-401F-A67A-69DDC31C12D4}"/>
            </a:ext>
          </a:extLst>
        </xdr:cNvPr>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143850E6-CE36-4F8A-9E5C-11B3C3AE8E4E}"/>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DD316426-986B-4E3B-AC1B-119B1870F274}"/>
            </a:ext>
          </a:extLst>
        </xdr:cNvPr>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CAA22912-F52B-41F8-84F4-796B22D03C08}"/>
            </a:ext>
          </a:extLst>
        </xdr:cNvPr>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DEA26D9A-37E3-4D46-883E-528ABD5902A3}"/>
            </a:ext>
          </a:extLst>
        </xdr:cNvPr>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8300AEB-B6F0-420E-9004-D1CCBCFB40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691E30D-5192-4C33-9E50-DD2CE73C41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91840EA-39CF-4D3D-B53B-6C9709C8B4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70E7D81-045C-4356-AD3A-4E3DC05BFE8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1361EE0-9C62-46EC-AE5E-C61138FCBF8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57" name="楕円 356">
          <a:extLst>
            <a:ext uri="{FF2B5EF4-FFF2-40B4-BE49-F238E27FC236}">
              <a16:creationId xmlns:a16="http://schemas.microsoft.com/office/drawing/2014/main" id="{6C09615B-98D0-4856-A9B9-FA1C3FE41FB8}"/>
            </a:ext>
          </a:extLst>
        </xdr:cNvPr>
        <xdr:cNvSpPr/>
      </xdr:nvSpPr>
      <xdr:spPr>
        <a:xfrm>
          <a:off x="104267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146321</xdr:rowOff>
    </xdr:from>
    <xdr:ext cx="469744" cy="259045"/>
    <xdr:sp macro="" textlink="">
      <xdr:nvSpPr>
        <xdr:cNvPr id="358" name="【福祉施設】&#10;一人当たり面積該当値テキスト">
          <a:extLst>
            <a:ext uri="{FF2B5EF4-FFF2-40B4-BE49-F238E27FC236}">
              <a16:creationId xmlns:a16="http://schemas.microsoft.com/office/drawing/2014/main" id="{BDB48F38-E877-4854-85A3-FF0E6CDCD4BB}"/>
            </a:ext>
          </a:extLst>
        </xdr:cNvPr>
        <xdr:cNvSpPr txBox="1"/>
      </xdr:nvSpPr>
      <xdr:spPr>
        <a:xfrm>
          <a:off x="10515600" y="1403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167894</xdr:rowOff>
    </xdr:from>
    <xdr:to>
      <xdr:col>50</xdr:col>
      <xdr:colOff>165100</xdr:colOff>
      <xdr:row>82</xdr:row>
      <xdr:rowOff>98044</xdr:rowOff>
    </xdr:to>
    <xdr:sp macro="" textlink="">
      <xdr:nvSpPr>
        <xdr:cNvPr id="359" name="楕円 358">
          <a:extLst>
            <a:ext uri="{FF2B5EF4-FFF2-40B4-BE49-F238E27FC236}">
              <a16:creationId xmlns:a16="http://schemas.microsoft.com/office/drawing/2014/main" id="{8023021E-D891-4F8E-9471-68B08F1EC20D}"/>
            </a:ext>
          </a:extLst>
        </xdr:cNvPr>
        <xdr:cNvSpPr/>
      </xdr:nvSpPr>
      <xdr:spPr>
        <a:xfrm>
          <a:off x="9588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47244</xdr:rowOff>
    </xdr:from>
    <xdr:to>
      <xdr:col>55</xdr:col>
      <xdr:colOff>0</xdr:colOff>
      <xdr:row>82</xdr:row>
      <xdr:rowOff>47244</xdr:rowOff>
    </xdr:to>
    <xdr:cxnSp macro="">
      <xdr:nvCxnSpPr>
        <xdr:cNvPr id="360" name="直線コネクタ 359">
          <a:extLst>
            <a:ext uri="{FF2B5EF4-FFF2-40B4-BE49-F238E27FC236}">
              <a16:creationId xmlns:a16="http://schemas.microsoft.com/office/drawing/2014/main" id="{742F7505-527C-406B-A953-259514CBCDB3}"/>
            </a:ext>
          </a:extLst>
        </xdr:cNvPr>
        <xdr:cNvCxnSpPr/>
      </xdr:nvCxnSpPr>
      <xdr:spPr>
        <a:xfrm>
          <a:off x="9639300" y="141061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5587</xdr:rowOff>
    </xdr:from>
    <xdr:to>
      <xdr:col>46</xdr:col>
      <xdr:colOff>38100</xdr:colOff>
      <xdr:row>82</xdr:row>
      <xdr:rowOff>107187</xdr:rowOff>
    </xdr:to>
    <xdr:sp macro="" textlink="">
      <xdr:nvSpPr>
        <xdr:cNvPr id="361" name="楕円 360">
          <a:extLst>
            <a:ext uri="{FF2B5EF4-FFF2-40B4-BE49-F238E27FC236}">
              <a16:creationId xmlns:a16="http://schemas.microsoft.com/office/drawing/2014/main" id="{99385631-E17A-40F1-9BEF-20F3382C75E3}"/>
            </a:ext>
          </a:extLst>
        </xdr:cNvPr>
        <xdr:cNvSpPr/>
      </xdr:nvSpPr>
      <xdr:spPr>
        <a:xfrm>
          <a:off x="8699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47244</xdr:rowOff>
    </xdr:from>
    <xdr:to>
      <xdr:col>50</xdr:col>
      <xdr:colOff>114300</xdr:colOff>
      <xdr:row>82</xdr:row>
      <xdr:rowOff>56387</xdr:rowOff>
    </xdr:to>
    <xdr:cxnSp macro="">
      <xdr:nvCxnSpPr>
        <xdr:cNvPr id="362" name="直線コネクタ 361">
          <a:extLst>
            <a:ext uri="{FF2B5EF4-FFF2-40B4-BE49-F238E27FC236}">
              <a16:creationId xmlns:a16="http://schemas.microsoft.com/office/drawing/2014/main" id="{E3C47F73-CEB2-455B-BA8E-8BD7EF45BF25}"/>
            </a:ext>
          </a:extLst>
        </xdr:cNvPr>
        <xdr:cNvCxnSpPr/>
      </xdr:nvCxnSpPr>
      <xdr:spPr>
        <a:xfrm flipV="1">
          <a:off x="8750300" y="141061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5587</xdr:rowOff>
    </xdr:from>
    <xdr:to>
      <xdr:col>41</xdr:col>
      <xdr:colOff>101600</xdr:colOff>
      <xdr:row>82</xdr:row>
      <xdr:rowOff>107187</xdr:rowOff>
    </xdr:to>
    <xdr:sp macro="" textlink="">
      <xdr:nvSpPr>
        <xdr:cNvPr id="363" name="楕円 362">
          <a:extLst>
            <a:ext uri="{FF2B5EF4-FFF2-40B4-BE49-F238E27FC236}">
              <a16:creationId xmlns:a16="http://schemas.microsoft.com/office/drawing/2014/main" id="{3011475F-9486-4536-BFC0-30A8E1A379E9}"/>
            </a:ext>
          </a:extLst>
        </xdr:cNvPr>
        <xdr:cNvSpPr/>
      </xdr:nvSpPr>
      <xdr:spPr>
        <a:xfrm>
          <a:off x="7810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56387</xdr:rowOff>
    </xdr:from>
    <xdr:to>
      <xdr:col>45</xdr:col>
      <xdr:colOff>177800</xdr:colOff>
      <xdr:row>82</xdr:row>
      <xdr:rowOff>56387</xdr:rowOff>
    </xdr:to>
    <xdr:cxnSp macro="">
      <xdr:nvCxnSpPr>
        <xdr:cNvPr id="364" name="直線コネクタ 363">
          <a:extLst>
            <a:ext uri="{FF2B5EF4-FFF2-40B4-BE49-F238E27FC236}">
              <a16:creationId xmlns:a16="http://schemas.microsoft.com/office/drawing/2014/main" id="{51C91104-DD04-4941-A71E-B854A8BC7847}"/>
            </a:ext>
          </a:extLst>
        </xdr:cNvPr>
        <xdr:cNvCxnSpPr/>
      </xdr:nvCxnSpPr>
      <xdr:spPr>
        <a:xfrm>
          <a:off x="7861300" y="1411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5587</xdr:rowOff>
    </xdr:from>
    <xdr:to>
      <xdr:col>36</xdr:col>
      <xdr:colOff>165100</xdr:colOff>
      <xdr:row>82</xdr:row>
      <xdr:rowOff>107187</xdr:rowOff>
    </xdr:to>
    <xdr:sp macro="" textlink="">
      <xdr:nvSpPr>
        <xdr:cNvPr id="365" name="楕円 364">
          <a:extLst>
            <a:ext uri="{FF2B5EF4-FFF2-40B4-BE49-F238E27FC236}">
              <a16:creationId xmlns:a16="http://schemas.microsoft.com/office/drawing/2014/main" id="{DB168E22-66CE-42F3-8D4A-3F416D8C6D35}"/>
            </a:ext>
          </a:extLst>
        </xdr:cNvPr>
        <xdr:cNvSpPr/>
      </xdr:nvSpPr>
      <xdr:spPr>
        <a:xfrm>
          <a:off x="6921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56387</xdr:rowOff>
    </xdr:from>
    <xdr:to>
      <xdr:col>41</xdr:col>
      <xdr:colOff>50800</xdr:colOff>
      <xdr:row>82</xdr:row>
      <xdr:rowOff>56387</xdr:rowOff>
    </xdr:to>
    <xdr:cxnSp macro="">
      <xdr:nvCxnSpPr>
        <xdr:cNvPr id="366" name="直線コネクタ 365">
          <a:extLst>
            <a:ext uri="{FF2B5EF4-FFF2-40B4-BE49-F238E27FC236}">
              <a16:creationId xmlns:a16="http://schemas.microsoft.com/office/drawing/2014/main" id="{567BA8D2-7C21-4652-B8BA-2BC673F722B7}"/>
            </a:ext>
          </a:extLst>
        </xdr:cNvPr>
        <xdr:cNvCxnSpPr/>
      </xdr:nvCxnSpPr>
      <xdr:spPr>
        <a:xfrm>
          <a:off x="6972300" y="1411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id="{79D75563-8DA6-4B0F-9192-91C61D161EE4}"/>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id="{22019386-3D2B-4A7B-8F03-3AD1BB382B89}"/>
            </a:ext>
          </a:extLst>
        </xdr:cNvPr>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a:extLst>
            <a:ext uri="{FF2B5EF4-FFF2-40B4-BE49-F238E27FC236}">
              <a16:creationId xmlns:a16="http://schemas.microsoft.com/office/drawing/2014/main" id="{BDB9E8F1-E660-4E46-A9F3-768AB42730D0}"/>
            </a:ext>
          </a:extLst>
        </xdr:cNvPr>
        <xdr:cNvSpPr txBox="1"/>
      </xdr:nvSpPr>
      <xdr:spPr>
        <a:xfrm>
          <a:off x="7626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98314</xdr:rowOff>
    </xdr:from>
    <xdr:ext cx="469744" cy="259045"/>
    <xdr:sp macro="" textlink="">
      <xdr:nvSpPr>
        <xdr:cNvPr id="370" name="n_4aveValue【福祉施設】&#10;一人当たり面積">
          <a:extLst>
            <a:ext uri="{FF2B5EF4-FFF2-40B4-BE49-F238E27FC236}">
              <a16:creationId xmlns:a16="http://schemas.microsoft.com/office/drawing/2014/main" id="{CE980E8C-05A0-4D31-8F92-1AC917D02741}"/>
            </a:ext>
          </a:extLst>
        </xdr:cNvPr>
        <xdr:cNvSpPr txBox="1"/>
      </xdr:nvSpPr>
      <xdr:spPr>
        <a:xfrm>
          <a:off x="6737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89171</xdr:rowOff>
    </xdr:from>
    <xdr:ext cx="469744" cy="259045"/>
    <xdr:sp macro="" textlink="">
      <xdr:nvSpPr>
        <xdr:cNvPr id="371" name="n_1mainValue【福祉施設】&#10;一人当たり面積">
          <a:extLst>
            <a:ext uri="{FF2B5EF4-FFF2-40B4-BE49-F238E27FC236}">
              <a16:creationId xmlns:a16="http://schemas.microsoft.com/office/drawing/2014/main" id="{C33E7024-49E7-4F78-8F7F-07D222B92F3C}"/>
            </a:ext>
          </a:extLst>
        </xdr:cNvPr>
        <xdr:cNvSpPr txBox="1"/>
      </xdr:nvSpPr>
      <xdr:spPr>
        <a:xfrm>
          <a:off x="9391727"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98314</xdr:rowOff>
    </xdr:from>
    <xdr:ext cx="469744" cy="259045"/>
    <xdr:sp macro="" textlink="">
      <xdr:nvSpPr>
        <xdr:cNvPr id="372" name="n_2mainValue【福祉施設】&#10;一人当たり面積">
          <a:extLst>
            <a:ext uri="{FF2B5EF4-FFF2-40B4-BE49-F238E27FC236}">
              <a16:creationId xmlns:a16="http://schemas.microsoft.com/office/drawing/2014/main" id="{25452362-C23E-4F93-94E8-77C3D8EAD1E6}"/>
            </a:ext>
          </a:extLst>
        </xdr:cNvPr>
        <xdr:cNvSpPr txBox="1"/>
      </xdr:nvSpPr>
      <xdr:spPr>
        <a:xfrm>
          <a:off x="8515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98314</xdr:rowOff>
    </xdr:from>
    <xdr:ext cx="469744" cy="259045"/>
    <xdr:sp macro="" textlink="">
      <xdr:nvSpPr>
        <xdr:cNvPr id="373" name="n_3mainValue【福祉施設】&#10;一人当たり面積">
          <a:extLst>
            <a:ext uri="{FF2B5EF4-FFF2-40B4-BE49-F238E27FC236}">
              <a16:creationId xmlns:a16="http://schemas.microsoft.com/office/drawing/2014/main" id="{B0C6EB75-C37B-4246-866E-E8DABC24044C}"/>
            </a:ext>
          </a:extLst>
        </xdr:cNvPr>
        <xdr:cNvSpPr txBox="1"/>
      </xdr:nvSpPr>
      <xdr:spPr>
        <a:xfrm>
          <a:off x="7626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4" name="n_4mainValue【福祉施設】&#10;一人当たり面積">
          <a:extLst>
            <a:ext uri="{FF2B5EF4-FFF2-40B4-BE49-F238E27FC236}">
              <a16:creationId xmlns:a16="http://schemas.microsoft.com/office/drawing/2014/main" id="{5888FB28-8960-4440-9E65-2C159AEF71B8}"/>
            </a:ext>
          </a:extLst>
        </xdr:cNvPr>
        <xdr:cNvSpPr txBox="1"/>
      </xdr:nvSpPr>
      <xdr:spPr>
        <a:xfrm>
          <a:off x="6737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CBBBB1B-4048-428C-B568-BB7F00054F8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8111400-D5E4-49D4-A98A-CFB57F95963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ED00BEF-FDD3-4848-8894-364E2F99DCC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F0CB1A6-D5B5-4037-B5AE-205D39EC936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BA43075-498F-46EA-9E36-678B8B882BC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9FB0F63-DA90-4089-B26A-2C699C908F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A61C1BE-B7DB-4403-B4CD-F26BC3A22F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3803996-F62A-4181-9533-823406D0ACB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6050B69-83D8-4D33-BFA7-38C0904E834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E111513-257B-445D-AA74-811C4113BB4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68E08CD-CF94-45FC-84F9-A5682F7B1A9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E0BEC726-DAB4-4C66-BA5E-E2060C67A1B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308DBC52-4839-45CD-89E9-BD30312DB5A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520BBF5D-08D3-4263-B6CA-F91CCF5DE63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D19A703B-F987-407D-8B69-93D52F2E439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F4BDCC32-C1D4-4E06-883A-4ACFDF75C9C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95C65F8-F2E3-4397-A31C-2AE82824EE1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DE72157-F643-4FE4-A07F-238FD499C5C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359BEBBA-1C78-42C4-97DF-FDE24F1E8EC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3E10CD6D-2752-4514-A9B7-2761BF11C28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A5246769-48AE-4C31-955E-A83C8FEE670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52FEAE00-8093-4EED-9790-7305D7FD225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729E2CE6-CC15-45D2-A5F7-8C616F06193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2D2866D-F9DA-496F-A6EC-7634BD09AB7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30D58D9F-901C-4469-B8D0-B99472C8682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8DCA653B-7A21-424F-9EF4-2684CB7A51CD}"/>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E712C270-FAC2-4DF3-86AE-6873B066ECC9}"/>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19DC5673-6A57-4870-916A-5A0B9A29EA0C}"/>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44AC66BD-0183-47C7-94B8-ED8A9737846C}"/>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805E1AE9-00D9-4379-B17D-C5419D2658ED}"/>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1E8B89FC-AA2C-459B-96EE-8EDCC8985CF6}"/>
            </a:ext>
          </a:extLst>
        </xdr:cNvPr>
        <xdr:cNvSpPr txBox="1"/>
      </xdr:nvSpPr>
      <xdr:spPr>
        <a:xfrm>
          <a:off x="4673600" y="1782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6D18EF10-6E5D-4664-AD8E-1043802A48B7}"/>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345BB832-9BDD-4634-B888-5D42BB336620}"/>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8365BFAD-890C-4701-AB0A-7DA471FB54D5}"/>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84CADC42-04A0-4C3D-AB99-AC18EC29C7F2}"/>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0DCA5141-3FF6-48F1-B138-B0A5E7F50588}"/>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8CC7C0D-7420-4599-8B4F-6B485737AA1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7F0AD01-025B-4514-817D-C6449771252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86488CC-14C2-4072-9CA3-2129C425244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1DEF099-9F22-4CB7-9399-FCDDBF518DB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43E7B8A-0D26-46FB-9C05-69729F08FBA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43362</xdr:rowOff>
    </xdr:from>
    <xdr:to>
      <xdr:col>24</xdr:col>
      <xdr:colOff>114300</xdr:colOff>
      <xdr:row>106</xdr:row>
      <xdr:rowOff>144962</xdr:rowOff>
    </xdr:to>
    <xdr:sp macro="" textlink="">
      <xdr:nvSpPr>
        <xdr:cNvPr id="416" name="楕円 415">
          <a:extLst>
            <a:ext uri="{FF2B5EF4-FFF2-40B4-BE49-F238E27FC236}">
              <a16:creationId xmlns:a16="http://schemas.microsoft.com/office/drawing/2014/main" id="{2207A10C-F214-47FC-8E82-5AE748DFD1E4}"/>
            </a:ext>
          </a:extLst>
        </xdr:cNvPr>
        <xdr:cNvSpPr/>
      </xdr:nvSpPr>
      <xdr:spPr>
        <a:xfrm>
          <a:off x="4584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21789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4E36EEAE-FA90-4ED4-851F-790E84FF34E7}"/>
            </a:ext>
          </a:extLst>
        </xdr:cNvPr>
        <xdr:cNvSpPr txBox="1"/>
      </xdr:nvSpPr>
      <xdr:spPr>
        <a:xfrm>
          <a:off x="4673600"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22134</xdr:rowOff>
    </xdr:from>
    <xdr:to>
      <xdr:col>20</xdr:col>
      <xdr:colOff>38100</xdr:colOff>
      <xdr:row>106</xdr:row>
      <xdr:rowOff>123734</xdr:rowOff>
    </xdr:to>
    <xdr:sp macro="" textlink="">
      <xdr:nvSpPr>
        <xdr:cNvPr id="418" name="楕円 417">
          <a:extLst>
            <a:ext uri="{FF2B5EF4-FFF2-40B4-BE49-F238E27FC236}">
              <a16:creationId xmlns:a16="http://schemas.microsoft.com/office/drawing/2014/main" id="{35DC30C3-D9F5-408C-BDF9-E65657D04FF2}"/>
            </a:ext>
          </a:extLst>
        </xdr:cNvPr>
        <xdr:cNvSpPr/>
      </xdr:nvSpPr>
      <xdr:spPr>
        <a:xfrm>
          <a:off x="3746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72934</xdr:rowOff>
    </xdr:from>
    <xdr:to>
      <xdr:col>24</xdr:col>
      <xdr:colOff>63500</xdr:colOff>
      <xdr:row>106</xdr:row>
      <xdr:rowOff>94162</xdr:rowOff>
    </xdr:to>
    <xdr:cxnSp macro="">
      <xdr:nvCxnSpPr>
        <xdr:cNvPr id="419" name="直線コネクタ 418">
          <a:extLst>
            <a:ext uri="{FF2B5EF4-FFF2-40B4-BE49-F238E27FC236}">
              <a16:creationId xmlns:a16="http://schemas.microsoft.com/office/drawing/2014/main" id="{F6493194-C6BD-4C29-8BD1-FB2602646190}"/>
            </a:ext>
          </a:extLst>
        </xdr:cNvPr>
        <xdr:cNvCxnSpPr/>
      </xdr:nvCxnSpPr>
      <xdr:spPr>
        <a:xfrm>
          <a:off x="3797300" y="1824663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165826</xdr:rowOff>
    </xdr:from>
    <xdr:to>
      <xdr:col>15</xdr:col>
      <xdr:colOff>101600</xdr:colOff>
      <xdr:row>106</xdr:row>
      <xdr:rowOff>95976</xdr:rowOff>
    </xdr:to>
    <xdr:sp macro="" textlink="">
      <xdr:nvSpPr>
        <xdr:cNvPr id="420" name="楕円 419">
          <a:extLst>
            <a:ext uri="{FF2B5EF4-FFF2-40B4-BE49-F238E27FC236}">
              <a16:creationId xmlns:a16="http://schemas.microsoft.com/office/drawing/2014/main" id="{DB92A4DA-2B2E-4A79-85BD-4EC8906AFE33}"/>
            </a:ext>
          </a:extLst>
        </xdr:cNvPr>
        <xdr:cNvSpPr/>
      </xdr:nvSpPr>
      <xdr:spPr>
        <a:xfrm>
          <a:off x="2857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45176</xdr:rowOff>
    </xdr:from>
    <xdr:to>
      <xdr:col>19</xdr:col>
      <xdr:colOff>177800</xdr:colOff>
      <xdr:row>106</xdr:row>
      <xdr:rowOff>72934</xdr:rowOff>
    </xdr:to>
    <xdr:cxnSp macro="">
      <xdr:nvCxnSpPr>
        <xdr:cNvPr id="421" name="直線コネクタ 420">
          <a:extLst>
            <a:ext uri="{FF2B5EF4-FFF2-40B4-BE49-F238E27FC236}">
              <a16:creationId xmlns:a16="http://schemas.microsoft.com/office/drawing/2014/main" id="{08138EBA-9800-44A7-AAA7-01F42EA8E0E7}"/>
            </a:ext>
          </a:extLst>
        </xdr:cNvPr>
        <xdr:cNvCxnSpPr/>
      </xdr:nvCxnSpPr>
      <xdr:spPr>
        <a:xfrm>
          <a:off x="2908300" y="182188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142966</xdr:rowOff>
    </xdr:from>
    <xdr:to>
      <xdr:col>10</xdr:col>
      <xdr:colOff>165100</xdr:colOff>
      <xdr:row>106</xdr:row>
      <xdr:rowOff>73116</xdr:rowOff>
    </xdr:to>
    <xdr:sp macro="" textlink="">
      <xdr:nvSpPr>
        <xdr:cNvPr id="422" name="楕円 421">
          <a:extLst>
            <a:ext uri="{FF2B5EF4-FFF2-40B4-BE49-F238E27FC236}">
              <a16:creationId xmlns:a16="http://schemas.microsoft.com/office/drawing/2014/main" id="{9F53BD9D-B71C-4352-91CB-3CEFE9039FD9}"/>
            </a:ext>
          </a:extLst>
        </xdr:cNvPr>
        <xdr:cNvSpPr/>
      </xdr:nvSpPr>
      <xdr:spPr>
        <a:xfrm>
          <a:off x="1968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22316</xdr:rowOff>
    </xdr:from>
    <xdr:to>
      <xdr:col>15</xdr:col>
      <xdr:colOff>50800</xdr:colOff>
      <xdr:row>106</xdr:row>
      <xdr:rowOff>45176</xdr:rowOff>
    </xdr:to>
    <xdr:cxnSp macro="">
      <xdr:nvCxnSpPr>
        <xdr:cNvPr id="423" name="直線コネクタ 422">
          <a:extLst>
            <a:ext uri="{FF2B5EF4-FFF2-40B4-BE49-F238E27FC236}">
              <a16:creationId xmlns:a16="http://schemas.microsoft.com/office/drawing/2014/main" id="{E8638276-FE64-46FB-B37F-77069B96D02E}"/>
            </a:ext>
          </a:extLst>
        </xdr:cNvPr>
        <xdr:cNvCxnSpPr/>
      </xdr:nvCxnSpPr>
      <xdr:spPr>
        <a:xfrm>
          <a:off x="2019300" y="181960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24" name="楕円 423">
          <a:extLst>
            <a:ext uri="{FF2B5EF4-FFF2-40B4-BE49-F238E27FC236}">
              <a16:creationId xmlns:a16="http://schemas.microsoft.com/office/drawing/2014/main" id="{436738E2-3121-49BC-9352-258EA74DF1CF}"/>
            </a:ext>
          </a:extLst>
        </xdr:cNvPr>
        <xdr:cNvSpPr/>
      </xdr:nvSpPr>
      <xdr:spPr>
        <a:xfrm>
          <a:off x="1079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161108</xdr:rowOff>
    </xdr:from>
    <xdr:to>
      <xdr:col>10</xdr:col>
      <xdr:colOff>114300</xdr:colOff>
      <xdr:row>106</xdr:row>
      <xdr:rowOff>22316</xdr:rowOff>
    </xdr:to>
    <xdr:cxnSp macro="">
      <xdr:nvCxnSpPr>
        <xdr:cNvPr id="425" name="直線コネクタ 424">
          <a:extLst>
            <a:ext uri="{FF2B5EF4-FFF2-40B4-BE49-F238E27FC236}">
              <a16:creationId xmlns:a16="http://schemas.microsoft.com/office/drawing/2014/main" id="{BF173B4D-309E-4E89-AB37-24A2E0BDAEA4}"/>
            </a:ext>
          </a:extLst>
        </xdr:cNvPr>
        <xdr:cNvCxnSpPr/>
      </xdr:nvCxnSpPr>
      <xdr:spPr>
        <a:xfrm>
          <a:off x="1130300" y="181633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a:extLst>
            <a:ext uri="{FF2B5EF4-FFF2-40B4-BE49-F238E27FC236}">
              <a16:creationId xmlns:a16="http://schemas.microsoft.com/office/drawing/2014/main" id="{6A61D12E-2306-4C54-9A77-EA95D43A8245}"/>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a:extLst>
            <a:ext uri="{FF2B5EF4-FFF2-40B4-BE49-F238E27FC236}">
              <a16:creationId xmlns:a16="http://schemas.microsoft.com/office/drawing/2014/main" id="{876BEE31-710F-41D3-B455-A7C3960AA7E6}"/>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a:extLst>
            <a:ext uri="{FF2B5EF4-FFF2-40B4-BE49-F238E27FC236}">
              <a16:creationId xmlns:a16="http://schemas.microsoft.com/office/drawing/2014/main" id="{145CD906-14B2-48CD-A77A-A8082AA142D8}"/>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a:extLst>
            <a:ext uri="{FF2B5EF4-FFF2-40B4-BE49-F238E27FC236}">
              <a16:creationId xmlns:a16="http://schemas.microsoft.com/office/drawing/2014/main" id="{3479FB70-E1D8-4781-9B6E-2804BD791242}"/>
            </a:ext>
          </a:extLst>
        </xdr:cNvPr>
        <xdr:cNvSpPr txBox="1"/>
      </xdr:nvSpPr>
      <xdr:spPr>
        <a:xfrm>
          <a:off x="927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114861</xdr:rowOff>
    </xdr:from>
    <xdr:ext cx="405111" cy="259045"/>
    <xdr:sp macro="" textlink="">
      <xdr:nvSpPr>
        <xdr:cNvPr id="430" name="n_1mainValue【市民会館】&#10;有形固定資産減価償却率">
          <a:extLst>
            <a:ext uri="{FF2B5EF4-FFF2-40B4-BE49-F238E27FC236}">
              <a16:creationId xmlns:a16="http://schemas.microsoft.com/office/drawing/2014/main" id="{AAC5634B-0736-40FA-8EE4-ECEC3AC77393}"/>
            </a:ext>
          </a:extLst>
        </xdr:cNvPr>
        <xdr:cNvSpPr txBox="1"/>
      </xdr:nvSpPr>
      <xdr:spPr>
        <a:xfrm>
          <a:off x="3582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87103</xdr:rowOff>
    </xdr:from>
    <xdr:ext cx="405111" cy="259045"/>
    <xdr:sp macro="" textlink="">
      <xdr:nvSpPr>
        <xdr:cNvPr id="431" name="n_2mainValue【市民会館】&#10;有形固定資産減価償却率">
          <a:extLst>
            <a:ext uri="{FF2B5EF4-FFF2-40B4-BE49-F238E27FC236}">
              <a16:creationId xmlns:a16="http://schemas.microsoft.com/office/drawing/2014/main" id="{FEF608C6-4FB5-4CEA-8AB5-F2FB636BDBCE}"/>
            </a:ext>
          </a:extLst>
        </xdr:cNvPr>
        <xdr:cNvSpPr txBox="1"/>
      </xdr:nvSpPr>
      <xdr:spPr>
        <a:xfrm>
          <a:off x="2705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64243</xdr:rowOff>
    </xdr:from>
    <xdr:ext cx="405111" cy="259045"/>
    <xdr:sp macro="" textlink="">
      <xdr:nvSpPr>
        <xdr:cNvPr id="432" name="n_3mainValue【市民会館】&#10;有形固定資産減価償却率">
          <a:extLst>
            <a:ext uri="{FF2B5EF4-FFF2-40B4-BE49-F238E27FC236}">
              <a16:creationId xmlns:a16="http://schemas.microsoft.com/office/drawing/2014/main" id="{5A65FA8E-342B-4A17-AC51-75C4E160D37B}"/>
            </a:ext>
          </a:extLst>
        </xdr:cNvPr>
        <xdr:cNvSpPr txBox="1"/>
      </xdr:nvSpPr>
      <xdr:spPr>
        <a:xfrm>
          <a:off x="1816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33" name="n_4mainValue【市民会館】&#10;有形固定資産減価償却率">
          <a:extLst>
            <a:ext uri="{FF2B5EF4-FFF2-40B4-BE49-F238E27FC236}">
              <a16:creationId xmlns:a16="http://schemas.microsoft.com/office/drawing/2014/main" id="{914D4071-83D9-4818-9980-573999524180}"/>
            </a:ext>
          </a:extLst>
        </xdr:cNvPr>
        <xdr:cNvSpPr txBox="1"/>
      </xdr:nvSpPr>
      <xdr:spPr>
        <a:xfrm>
          <a:off x="927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5D4C19C5-B602-4268-ADBF-B6BB5183B6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8BDF4C44-1066-4F13-BAE2-2AA75AC585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859CDC86-BFD1-45F6-8636-8E299613B9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BC081864-7264-4EB4-88E7-52DDB5EE70A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2F5395B3-7951-41BF-9B9A-9EBD590938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24B7658A-821E-4F33-85DB-FF62E4FF3C3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75EB31DF-270C-431E-990E-926EAB9B458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B632EAF2-AB6F-4821-BE3A-58C9AA42A09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E9E3987-987B-43A3-A1EE-E19A256499A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9832E875-E6E7-4C24-ADEB-A541B95F54C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F5263349-8D00-4987-80B7-E142CD3D686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2B3CEBE3-EB53-4AC3-9CBF-CFF09C6D5FE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DD08F3E9-E518-49EB-A64D-FD6439056C3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7CAA85F6-304A-48DB-B0D3-0CED28ECE25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35FCB329-B67A-4D53-B9E6-A280D1AE84A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60DC69C2-DACD-4BAD-90F8-636698056AB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C259B29-D26F-4AFC-8188-8C25CA85EDA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F39DBAB3-314E-4D9D-9B42-3043DE6A8E7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350E4D70-3761-437B-8557-590E29FE3F8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550190CD-D034-4E34-A288-1F5F72FC6D5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9A38F1A1-0176-4A51-9A71-CAC661AF2EF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2A13D5EC-CDBF-4213-BA0E-BC86F512E39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E0616EE9-3CB6-473F-8070-10A8FF981C7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C1A6A3A6-EC54-46D6-802F-635CB636DF4C}"/>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7033B96D-9AF2-4709-9967-7304517CF8FF}"/>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8B3A286F-4166-44AE-814A-2A0BCFFB093E}"/>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707C12A2-76F8-4BA4-A8D3-3D2FCCFFCE22}"/>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1178AA76-9F80-4C6F-94E1-909BE5EDCAB3}"/>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a:extLst>
            <a:ext uri="{FF2B5EF4-FFF2-40B4-BE49-F238E27FC236}">
              <a16:creationId xmlns:a16="http://schemas.microsoft.com/office/drawing/2014/main" id="{7A9D2BFC-683C-4383-BD33-641812FF9582}"/>
            </a:ext>
          </a:extLst>
        </xdr:cNvPr>
        <xdr:cNvSpPr txBox="1"/>
      </xdr:nvSpPr>
      <xdr:spPr>
        <a:xfrm>
          <a:off x="10515600" y="18023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14D433EF-513B-4434-A0C1-89C70DBDA3CF}"/>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AC10FF40-7110-4792-9007-03C1DF5F9F16}"/>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9F7C40C3-3357-4F49-AD22-62B1E3D1E4C2}"/>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B36518D0-96F7-4471-B79D-DE7723457C8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7002E65A-587B-4B03-8BDD-38F99D407E1D}"/>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6036957-B7E7-4E50-BED7-9B6B7715B46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B386A3C-5569-4764-A268-27B54D0CA0C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FB04BFD-96E1-4164-A980-3F66202917B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37C8290-FC97-4BDC-8D3A-4FD369001C7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0E0A79A-C28D-415D-9C91-9E87568F984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17780</xdr:rowOff>
    </xdr:from>
    <xdr:to>
      <xdr:col>55</xdr:col>
      <xdr:colOff>50800</xdr:colOff>
      <xdr:row>106</xdr:row>
      <xdr:rowOff>119380</xdr:rowOff>
    </xdr:to>
    <xdr:sp macro="" textlink="">
      <xdr:nvSpPr>
        <xdr:cNvPr id="473" name="楕円 472">
          <a:extLst>
            <a:ext uri="{FF2B5EF4-FFF2-40B4-BE49-F238E27FC236}">
              <a16:creationId xmlns:a16="http://schemas.microsoft.com/office/drawing/2014/main" id="{020A1B49-5EE9-48BC-9437-D1DC91D95F4E}"/>
            </a:ext>
          </a:extLst>
        </xdr:cNvPr>
        <xdr:cNvSpPr/>
      </xdr:nvSpPr>
      <xdr:spPr>
        <a:xfrm>
          <a:off x="10426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167657</xdr:rowOff>
    </xdr:from>
    <xdr:ext cx="469744" cy="259045"/>
    <xdr:sp macro="" textlink="">
      <xdr:nvSpPr>
        <xdr:cNvPr id="474" name="【市民会館】&#10;一人当たり面積該当値テキスト">
          <a:extLst>
            <a:ext uri="{FF2B5EF4-FFF2-40B4-BE49-F238E27FC236}">
              <a16:creationId xmlns:a16="http://schemas.microsoft.com/office/drawing/2014/main" id="{50596504-4EEC-4CAD-85BE-12B384F54F04}"/>
            </a:ext>
          </a:extLst>
        </xdr:cNvPr>
        <xdr:cNvSpPr txBox="1"/>
      </xdr:nvSpPr>
      <xdr:spPr>
        <a:xfrm>
          <a:off x="10515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21589</xdr:rowOff>
    </xdr:from>
    <xdr:to>
      <xdr:col>50</xdr:col>
      <xdr:colOff>165100</xdr:colOff>
      <xdr:row>106</xdr:row>
      <xdr:rowOff>123189</xdr:rowOff>
    </xdr:to>
    <xdr:sp macro="" textlink="">
      <xdr:nvSpPr>
        <xdr:cNvPr id="475" name="楕円 474">
          <a:extLst>
            <a:ext uri="{FF2B5EF4-FFF2-40B4-BE49-F238E27FC236}">
              <a16:creationId xmlns:a16="http://schemas.microsoft.com/office/drawing/2014/main" id="{8B8B79D0-E2CD-4AF3-B199-38A3C85A496E}"/>
            </a:ext>
          </a:extLst>
        </xdr:cNvPr>
        <xdr:cNvSpPr/>
      </xdr:nvSpPr>
      <xdr:spPr>
        <a:xfrm>
          <a:off x="9588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68580</xdr:rowOff>
    </xdr:from>
    <xdr:to>
      <xdr:col>55</xdr:col>
      <xdr:colOff>0</xdr:colOff>
      <xdr:row>106</xdr:row>
      <xdr:rowOff>72389</xdr:rowOff>
    </xdr:to>
    <xdr:cxnSp macro="">
      <xdr:nvCxnSpPr>
        <xdr:cNvPr id="476" name="直線コネクタ 475">
          <a:extLst>
            <a:ext uri="{FF2B5EF4-FFF2-40B4-BE49-F238E27FC236}">
              <a16:creationId xmlns:a16="http://schemas.microsoft.com/office/drawing/2014/main" id="{4A730887-47C4-4339-ABD6-A090207868F2}"/>
            </a:ext>
          </a:extLst>
        </xdr:cNvPr>
        <xdr:cNvCxnSpPr/>
      </xdr:nvCxnSpPr>
      <xdr:spPr>
        <a:xfrm flipV="1">
          <a:off x="9639300" y="182422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21589</xdr:rowOff>
    </xdr:from>
    <xdr:to>
      <xdr:col>46</xdr:col>
      <xdr:colOff>38100</xdr:colOff>
      <xdr:row>106</xdr:row>
      <xdr:rowOff>123189</xdr:rowOff>
    </xdr:to>
    <xdr:sp macro="" textlink="">
      <xdr:nvSpPr>
        <xdr:cNvPr id="477" name="楕円 476">
          <a:extLst>
            <a:ext uri="{FF2B5EF4-FFF2-40B4-BE49-F238E27FC236}">
              <a16:creationId xmlns:a16="http://schemas.microsoft.com/office/drawing/2014/main" id="{66BE03AE-7DDC-4C63-9625-1A0E9028C969}"/>
            </a:ext>
          </a:extLst>
        </xdr:cNvPr>
        <xdr:cNvSpPr/>
      </xdr:nvSpPr>
      <xdr:spPr>
        <a:xfrm>
          <a:off x="8699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72389</xdr:rowOff>
    </xdr:from>
    <xdr:to>
      <xdr:col>50</xdr:col>
      <xdr:colOff>114300</xdr:colOff>
      <xdr:row>106</xdr:row>
      <xdr:rowOff>72389</xdr:rowOff>
    </xdr:to>
    <xdr:cxnSp macro="">
      <xdr:nvCxnSpPr>
        <xdr:cNvPr id="478" name="直線コネクタ 477">
          <a:extLst>
            <a:ext uri="{FF2B5EF4-FFF2-40B4-BE49-F238E27FC236}">
              <a16:creationId xmlns:a16="http://schemas.microsoft.com/office/drawing/2014/main" id="{3ED07DD6-C53A-4D32-8EF9-651BEF699525}"/>
            </a:ext>
          </a:extLst>
        </xdr:cNvPr>
        <xdr:cNvCxnSpPr/>
      </xdr:nvCxnSpPr>
      <xdr:spPr>
        <a:xfrm>
          <a:off x="8750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79" name="楕円 478">
          <a:extLst>
            <a:ext uri="{FF2B5EF4-FFF2-40B4-BE49-F238E27FC236}">
              <a16:creationId xmlns:a16="http://schemas.microsoft.com/office/drawing/2014/main" id="{97BE8EC5-3D45-46DA-8409-CFD610EF07B0}"/>
            </a:ext>
          </a:extLst>
        </xdr:cNvPr>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72389</xdr:rowOff>
    </xdr:from>
    <xdr:to>
      <xdr:col>45</xdr:col>
      <xdr:colOff>177800</xdr:colOff>
      <xdr:row>106</xdr:row>
      <xdr:rowOff>76200</xdr:rowOff>
    </xdr:to>
    <xdr:cxnSp macro="">
      <xdr:nvCxnSpPr>
        <xdr:cNvPr id="480" name="直線コネクタ 479">
          <a:extLst>
            <a:ext uri="{FF2B5EF4-FFF2-40B4-BE49-F238E27FC236}">
              <a16:creationId xmlns:a16="http://schemas.microsoft.com/office/drawing/2014/main" id="{E9F76D6C-2A2C-4E2D-93E9-92BB4944981B}"/>
            </a:ext>
          </a:extLst>
        </xdr:cNvPr>
        <xdr:cNvCxnSpPr/>
      </xdr:nvCxnSpPr>
      <xdr:spPr>
        <a:xfrm flipV="1">
          <a:off x="7861300" y="1824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1" name="楕円 480">
          <a:extLst>
            <a:ext uri="{FF2B5EF4-FFF2-40B4-BE49-F238E27FC236}">
              <a16:creationId xmlns:a16="http://schemas.microsoft.com/office/drawing/2014/main" id="{447C11B2-CFD6-4290-AFFF-535A8CD7C3A0}"/>
            </a:ext>
          </a:extLst>
        </xdr:cNvPr>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76200</xdr:rowOff>
    </xdr:to>
    <xdr:cxnSp macro="">
      <xdr:nvCxnSpPr>
        <xdr:cNvPr id="482" name="直線コネクタ 481">
          <a:extLst>
            <a:ext uri="{FF2B5EF4-FFF2-40B4-BE49-F238E27FC236}">
              <a16:creationId xmlns:a16="http://schemas.microsoft.com/office/drawing/2014/main" id="{6AD9EF21-648A-4E41-AAD2-6D92A91F699E}"/>
            </a:ext>
          </a:extLst>
        </xdr:cNvPr>
        <xdr:cNvCxnSpPr/>
      </xdr:nvCxnSpPr>
      <xdr:spPr>
        <a:xfrm>
          <a:off x="6972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7013323E-F528-4AA5-A734-781A734A1EC7}"/>
            </a:ext>
          </a:extLst>
        </xdr:cNvPr>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a:extLst>
            <a:ext uri="{FF2B5EF4-FFF2-40B4-BE49-F238E27FC236}">
              <a16:creationId xmlns:a16="http://schemas.microsoft.com/office/drawing/2014/main" id="{60D7C210-7E4C-416F-8A9F-1AF9378DA2C8}"/>
            </a:ext>
          </a:extLst>
        </xdr:cNvPr>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5" name="n_3aveValue【市民会館】&#10;一人当たり面積">
          <a:extLst>
            <a:ext uri="{FF2B5EF4-FFF2-40B4-BE49-F238E27FC236}">
              <a16:creationId xmlns:a16="http://schemas.microsoft.com/office/drawing/2014/main" id="{E22318B8-C7A2-44A2-8051-D632517B3982}"/>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a:extLst>
            <a:ext uri="{FF2B5EF4-FFF2-40B4-BE49-F238E27FC236}">
              <a16:creationId xmlns:a16="http://schemas.microsoft.com/office/drawing/2014/main" id="{942B8C4E-4763-4DA4-BCCC-D5C3A263604F}"/>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114316</xdr:rowOff>
    </xdr:from>
    <xdr:ext cx="469744" cy="259045"/>
    <xdr:sp macro="" textlink="">
      <xdr:nvSpPr>
        <xdr:cNvPr id="487" name="n_1mainValue【市民会館】&#10;一人当たり面積">
          <a:extLst>
            <a:ext uri="{FF2B5EF4-FFF2-40B4-BE49-F238E27FC236}">
              <a16:creationId xmlns:a16="http://schemas.microsoft.com/office/drawing/2014/main" id="{A6785253-FDE3-44EF-ABAD-4AECBF56B941}"/>
            </a:ext>
          </a:extLst>
        </xdr:cNvPr>
        <xdr:cNvSpPr txBox="1"/>
      </xdr:nvSpPr>
      <xdr:spPr>
        <a:xfrm>
          <a:off x="93917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114316</xdr:rowOff>
    </xdr:from>
    <xdr:ext cx="469744" cy="259045"/>
    <xdr:sp macro="" textlink="">
      <xdr:nvSpPr>
        <xdr:cNvPr id="488" name="n_2mainValue【市民会館】&#10;一人当たり面積">
          <a:extLst>
            <a:ext uri="{FF2B5EF4-FFF2-40B4-BE49-F238E27FC236}">
              <a16:creationId xmlns:a16="http://schemas.microsoft.com/office/drawing/2014/main" id="{33E0AF5C-5602-4A1D-ACE3-3778EBFCBF6C}"/>
            </a:ext>
          </a:extLst>
        </xdr:cNvPr>
        <xdr:cNvSpPr txBox="1"/>
      </xdr:nvSpPr>
      <xdr:spPr>
        <a:xfrm>
          <a:off x="8515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89" name="n_3mainValue【市民会館】&#10;一人当たり面積">
          <a:extLst>
            <a:ext uri="{FF2B5EF4-FFF2-40B4-BE49-F238E27FC236}">
              <a16:creationId xmlns:a16="http://schemas.microsoft.com/office/drawing/2014/main" id="{12DA4EE0-CA5B-4789-B15B-4700FE23ABA8}"/>
            </a:ext>
          </a:extLst>
        </xdr:cNvPr>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0" name="n_4mainValue【市民会館】&#10;一人当たり面積">
          <a:extLst>
            <a:ext uri="{FF2B5EF4-FFF2-40B4-BE49-F238E27FC236}">
              <a16:creationId xmlns:a16="http://schemas.microsoft.com/office/drawing/2014/main" id="{97D23943-481F-4C23-9574-5FF082D461D2}"/>
            </a:ext>
          </a:extLst>
        </xdr:cNvPr>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698AA83-6526-4DAC-B614-1B5B1E3143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A77468D-7AD0-4572-9C09-2E6EE701AE1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3A94DF3F-3C49-40C2-A205-8B162D4E5C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4707CCA2-625D-4070-B35B-2962182FF1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368F9AD4-386F-4F47-8B0E-125D92D5DD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FD39FAEA-965F-48BC-8F7E-5F40380D27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90545CB1-F926-4DC1-BF11-345270BE59D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D4C3467-B550-40DF-AED0-6C15039842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509C3A47-454D-4A0B-8C8C-D674092A5D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3F476120-854E-45AE-8314-6007F2664EC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3AE89E69-367D-4C6C-B306-E67F2EC21BE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FBA4BE21-925D-4102-B13C-0CE13E5469B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EDE1BE9B-FE47-4012-92FB-3FCBF0FA7945}"/>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931E991E-D4CB-4AA5-B0E5-39D0F3CDE25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C6674AE5-C672-46B2-A941-5A0CB525A45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45EF479D-4DFB-41E6-823C-2ED87D5483D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72F55833-BAB0-4353-99DA-B2ECA84A3D5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D0028985-4FAA-480C-876E-CC5D3D040AE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B3B9EA8D-AFDC-4FA8-921C-4EB8B41ED0D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91C63857-8E84-462F-B23A-2BCA9601C6B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1AC51D78-BCC5-42D7-AF52-48472C23F964}"/>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4AC35AD8-A86B-4C22-BF0E-D2F125E31BA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738C512C-1A33-4F45-882E-98849CE9DBA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3D294002-2DAC-40DF-AA83-CE3B4469C58F}"/>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6F9DD712-28F5-478F-BC64-64143A54C7D3}"/>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B659722D-0032-437D-81B8-E5C311A3BD64}"/>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EBD41572-9D64-438E-A0C2-671954D7450D}"/>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6F615E2A-7E4D-4378-A1F2-B03B54ECC9DA}"/>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C19CA582-C540-4E9A-A668-8C233DEB3813}"/>
            </a:ext>
          </a:extLst>
        </xdr:cNvPr>
        <xdr:cNvSpPr txBox="1"/>
      </xdr:nvSpPr>
      <xdr:spPr>
        <a:xfrm>
          <a:off x="16357600" y="6729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32B3511A-90E0-401D-B380-DB7DC3412982}"/>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89151936-23A6-42F1-8CAB-B81128799183}"/>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4EA418B8-354F-47DA-8CBE-C50F7BCCC867}"/>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40F6EF24-A7FD-45DB-999C-BD1BB516AC28}"/>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0B289449-4917-462F-B00A-2C0E67156420}"/>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E39B50B-4F32-4402-916B-4B95499977F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97778DC-9407-4DD7-97CE-F375DA71109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97BCA6B-A217-443B-A8ED-7803235C0D5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51531A3-B752-45E6-A239-A7512AB0197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D8C01AB-8165-4959-A417-32F98046D19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10160</xdr:rowOff>
    </xdr:from>
    <xdr:to>
      <xdr:col>85</xdr:col>
      <xdr:colOff>177800</xdr:colOff>
      <xdr:row>41</xdr:row>
      <xdr:rowOff>111760</xdr:rowOff>
    </xdr:to>
    <xdr:sp macro="" textlink="">
      <xdr:nvSpPr>
        <xdr:cNvPr id="530" name="楕円 529">
          <a:extLst>
            <a:ext uri="{FF2B5EF4-FFF2-40B4-BE49-F238E27FC236}">
              <a16:creationId xmlns:a16="http://schemas.microsoft.com/office/drawing/2014/main" id="{09EA86C6-ABF7-40B4-94B7-5B76FD35E47E}"/>
            </a:ext>
          </a:extLst>
        </xdr:cNvPr>
        <xdr:cNvSpPr/>
      </xdr:nvSpPr>
      <xdr:spPr>
        <a:xfrm>
          <a:off x="162687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160037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58EB01C7-BE04-4061-B0E3-58C595AD71A8}"/>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137795</xdr:rowOff>
    </xdr:from>
    <xdr:to>
      <xdr:col>81</xdr:col>
      <xdr:colOff>101600</xdr:colOff>
      <xdr:row>41</xdr:row>
      <xdr:rowOff>67945</xdr:rowOff>
    </xdr:to>
    <xdr:sp macro="" textlink="">
      <xdr:nvSpPr>
        <xdr:cNvPr id="532" name="楕円 531">
          <a:extLst>
            <a:ext uri="{FF2B5EF4-FFF2-40B4-BE49-F238E27FC236}">
              <a16:creationId xmlns:a16="http://schemas.microsoft.com/office/drawing/2014/main" id="{684986BD-7816-4B33-9131-2132DB8A1EFE}"/>
            </a:ext>
          </a:extLst>
        </xdr:cNvPr>
        <xdr:cNvSpPr/>
      </xdr:nvSpPr>
      <xdr:spPr>
        <a:xfrm>
          <a:off x="15430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17145</xdr:rowOff>
    </xdr:from>
    <xdr:to>
      <xdr:col>85</xdr:col>
      <xdr:colOff>127000</xdr:colOff>
      <xdr:row>41</xdr:row>
      <xdr:rowOff>60960</xdr:rowOff>
    </xdr:to>
    <xdr:cxnSp macro="">
      <xdr:nvCxnSpPr>
        <xdr:cNvPr id="533" name="直線コネクタ 532">
          <a:extLst>
            <a:ext uri="{FF2B5EF4-FFF2-40B4-BE49-F238E27FC236}">
              <a16:creationId xmlns:a16="http://schemas.microsoft.com/office/drawing/2014/main" id="{42449E3E-6D7C-4EBE-96AD-5CED6693587D}"/>
            </a:ext>
          </a:extLst>
        </xdr:cNvPr>
        <xdr:cNvCxnSpPr/>
      </xdr:nvCxnSpPr>
      <xdr:spPr>
        <a:xfrm>
          <a:off x="15481300" y="70465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90170</xdr:rowOff>
    </xdr:from>
    <xdr:to>
      <xdr:col>76</xdr:col>
      <xdr:colOff>165100</xdr:colOff>
      <xdr:row>41</xdr:row>
      <xdr:rowOff>20320</xdr:rowOff>
    </xdr:to>
    <xdr:sp macro="" textlink="">
      <xdr:nvSpPr>
        <xdr:cNvPr id="534" name="楕円 533">
          <a:extLst>
            <a:ext uri="{FF2B5EF4-FFF2-40B4-BE49-F238E27FC236}">
              <a16:creationId xmlns:a16="http://schemas.microsoft.com/office/drawing/2014/main" id="{A0295EFD-4E86-41C7-A423-A37B8D2CE571}"/>
            </a:ext>
          </a:extLst>
        </xdr:cNvPr>
        <xdr:cNvSpPr/>
      </xdr:nvSpPr>
      <xdr:spPr>
        <a:xfrm>
          <a:off x="14541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140970</xdr:rowOff>
    </xdr:from>
    <xdr:to>
      <xdr:col>81</xdr:col>
      <xdr:colOff>50800</xdr:colOff>
      <xdr:row>41</xdr:row>
      <xdr:rowOff>17145</xdr:rowOff>
    </xdr:to>
    <xdr:cxnSp macro="">
      <xdr:nvCxnSpPr>
        <xdr:cNvPr id="535" name="直線コネクタ 534">
          <a:extLst>
            <a:ext uri="{FF2B5EF4-FFF2-40B4-BE49-F238E27FC236}">
              <a16:creationId xmlns:a16="http://schemas.microsoft.com/office/drawing/2014/main" id="{A75604DA-E347-422E-8821-A8D7AB486743}"/>
            </a:ext>
          </a:extLst>
        </xdr:cNvPr>
        <xdr:cNvCxnSpPr/>
      </xdr:nvCxnSpPr>
      <xdr:spPr>
        <a:xfrm>
          <a:off x="14592300" y="69989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63500</xdr:rowOff>
    </xdr:from>
    <xdr:to>
      <xdr:col>72</xdr:col>
      <xdr:colOff>38100</xdr:colOff>
      <xdr:row>40</xdr:row>
      <xdr:rowOff>165100</xdr:rowOff>
    </xdr:to>
    <xdr:sp macro="" textlink="">
      <xdr:nvSpPr>
        <xdr:cNvPr id="536" name="楕円 535">
          <a:extLst>
            <a:ext uri="{FF2B5EF4-FFF2-40B4-BE49-F238E27FC236}">
              <a16:creationId xmlns:a16="http://schemas.microsoft.com/office/drawing/2014/main" id="{FC668DFA-FB9D-4112-BDFD-E15D7E22D785}"/>
            </a:ext>
          </a:extLst>
        </xdr:cNvPr>
        <xdr:cNvSpPr/>
      </xdr:nvSpPr>
      <xdr:spPr>
        <a:xfrm>
          <a:off x="13652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114300</xdr:rowOff>
    </xdr:from>
    <xdr:to>
      <xdr:col>76</xdr:col>
      <xdr:colOff>114300</xdr:colOff>
      <xdr:row>40</xdr:row>
      <xdr:rowOff>140970</xdr:rowOff>
    </xdr:to>
    <xdr:cxnSp macro="">
      <xdr:nvCxnSpPr>
        <xdr:cNvPr id="537" name="直線コネクタ 536">
          <a:extLst>
            <a:ext uri="{FF2B5EF4-FFF2-40B4-BE49-F238E27FC236}">
              <a16:creationId xmlns:a16="http://schemas.microsoft.com/office/drawing/2014/main" id="{E019F02C-D15B-4D1D-AE4A-359D2BB369F0}"/>
            </a:ext>
          </a:extLst>
        </xdr:cNvPr>
        <xdr:cNvCxnSpPr/>
      </xdr:nvCxnSpPr>
      <xdr:spPr>
        <a:xfrm>
          <a:off x="13703300" y="6972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55880</xdr:rowOff>
    </xdr:from>
    <xdr:to>
      <xdr:col>67</xdr:col>
      <xdr:colOff>101600</xdr:colOff>
      <xdr:row>39</xdr:row>
      <xdr:rowOff>157480</xdr:rowOff>
    </xdr:to>
    <xdr:sp macro="" textlink="">
      <xdr:nvSpPr>
        <xdr:cNvPr id="538" name="楕円 537">
          <a:extLst>
            <a:ext uri="{FF2B5EF4-FFF2-40B4-BE49-F238E27FC236}">
              <a16:creationId xmlns:a16="http://schemas.microsoft.com/office/drawing/2014/main" id="{73C9ED01-A29E-44B9-830E-032EA038B1FB}"/>
            </a:ext>
          </a:extLst>
        </xdr:cNvPr>
        <xdr:cNvSpPr/>
      </xdr:nvSpPr>
      <xdr:spPr>
        <a:xfrm>
          <a:off x="12763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106680</xdr:rowOff>
    </xdr:from>
    <xdr:to>
      <xdr:col>71</xdr:col>
      <xdr:colOff>177800</xdr:colOff>
      <xdr:row>40</xdr:row>
      <xdr:rowOff>114300</xdr:rowOff>
    </xdr:to>
    <xdr:cxnSp macro="">
      <xdr:nvCxnSpPr>
        <xdr:cNvPr id="539" name="直線コネクタ 538">
          <a:extLst>
            <a:ext uri="{FF2B5EF4-FFF2-40B4-BE49-F238E27FC236}">
              <a16:creationId xmlns:a16="http://schemas.microsoft.com/office/drawing/2014/main" id="{77453DF1-8F06-465E-B137-788ED9DC686D}"/>
            </a:ext>
          </a:extLst>
        </xdr:cNvPr>
        <xdr:cNvCxnSpPr/>
      </xdr:nvCxnSpPr>
      <xdr:spPr>
        <a:xfrm>
          <a:off x="12814300" y="679323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31B771FA-A3A2-4F26-B5A6-AA7CA576573F}"/>
            </a:ext>
          </a:extLst>
        </xdr:cNvPr>
        <xdr:cNvSpPr txBox="1"/>
      </xdr:nvSpPr>
      <xdr:spPr>
        <a:xfrm>
          <a:off x="152660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B5D0298A-8DEE-4665-8B40-9675ECEC98AE}"/>
            </a:ext>
          </a:extLst>
        </xdr:cNvPr>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62BD2D3C-53BD-490C-A6E3-67A681718252}"/>
            </a:ext>
          </a:extLst>
        </xdr:cNvPr>
        <xdr:cNvSpPr txBox="1"/>
      </xdr:nvSpPr>
      <xdr:spPr>
        <a:xfrm>
          <a:off x="13500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65C2FD0D-054B-4E06-AD68-B101178E306A}"/>
            </a:ext>
          </a:extLst>
        </xdr:cNvPr>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59072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48EBFA4D-04D5-43B2-A06A-458402BE13B5}"/>
            </a:ext>
          </a:extLst>
        </xdr:cNvPr>
        <xdr:cNvSpPr txBox="1"/>
      </xdr:nvSpPr>
      <xdr:spPr>
        <a:xfrm>
          <a:off x="152660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11447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C185C902-5817-4ABD-9A28-D5F7B72ADEF5}"/>
            </a:ext>
          </a:extLst>
        </xdr:cNvPr>
        <xdr:cNvSpPr txBox="1"/>
      </xdr:nvSpPr>
      <xdr:spPr>
        <a:xfrm>
          <a:off x="14389744"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156227</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75888FEC-1529-4247-82CA-EE138439834B}"/>
            </a:ext>
          </a:extLst>
        </xdr:cNvPr>
        <xdr:cNvSpPr txBox="1"/>
      </xdr:nvSpPr>
      <xdr:spPr>
        <a:xfrm>
          <a:off x="135007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148607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105521E-F6BB-4CCB-B631-A62728D1C6B4}"/>
            </a:ext>
          </a:extLst>
        </xdr:cNvPr>
        <xdr:cNvSpPr txBox="1"/>
      </xdr:nvSpPr>
      <xdr:spPr>
        <a:xfrm>
          <a:off x="12611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106958DC-2DAD-424C-BE11-F38F8953ED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D95AB53A-B13F-4FEA-893B-D3C8F3BEF9C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C7C0C5EB-D080-4630-8A88-A9D569313C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BF87250F-A2D4-47A4-A3B6-F117B3C9E8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B02BC653-00E1-4059-A28A-29117B87DB0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4726C4E7-2E63-4D34-A9FF-BA7C461334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4300D9E3-15E6-41D4-A132-54F829DE6B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1A8E8F4F-DFAE-4296-83E6-D9024D86FD7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4725CFA7-426C-4C0A-A390-D903DCFC62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7B21CFF3-3D23-4D33-B61B-8F6D364297B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3BD2E16A-842A-44FF-B92D-6B7BE4DD720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D4E7F95E-109D-4838-88A3-113A53BE2E4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2BF8FCB8-B760-44C1-A9BB-85C37734940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6AF323F4-B2BB-482C-8E3A-574FEEA5E27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C0F543C7-288B-448C-8891-40F98C033BE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5AECBD5C-A739-4009-B4AE-B7F6BDFB8E5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E2F6F529-74D4-4360-9449-87451134593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0C29C0BB-2E19-44C7-A535-6DFCF421593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C08E13D3-7074-4712-B246-697539D673E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E6063BF4-53A7-4351-98E2-DF9C1BF6DCB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A62916DF-F003-4367-A959-210FCF8D94C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64625CDE-1C23-490A-A02F-C53F13CF1BA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AF3E0ADB-52CE-4609-A9C8-50411A5366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CED7A4C5-06AB-458F-915B-FDD201C9A585}"/>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0BA2631D-0979-4D85-96D9-28C1396DC476}"/>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7F4CB174-2422-42FF-849C-13DAC20A042A}"/>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EDD67246-5B39-4ADA-B7FB-928A25C9B590}"/>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165E3AB0-2722-4D5B-8F44-652A2A0FDAF2}"/>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BCED2EB3-6B40-48CA-A3D8-676D05461EAD}"/>
            </a:ext>
          </a:extLst>
        </xdr:cNvPr>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D9F7C616-D567-4F9A-AE36-E65821D652C5}"/>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8C0AEDB6-254C-4101-9C80-43428CF97138}"/>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F5020ABA-EDAF-43B3-B109-CE95953A001A}"/>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8F0A359F-734C-4616-A42D-1B512A87EF71}"/>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CCA6CCBD-06BF-405E-B4A0-238030029F18}"/>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C720A833-B616-48AD-95AE-14543F708D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6DB2556-46AB-4C0A-95C2-CFF2E4713E5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7C2E334-3B80-4C33-B0D8-48776F779A4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89FD3B4-3FA9-467E-9464-2607B297DE7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FB29346-C273-48F6-BA47-4CB22DD3AC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34513</xdr:rowOff>
    </xdr:from>
    <xdr:to>
      <xdr:col>116</xdr:col>
      <xdr:colOff>114300</xdr:colOff>
      <xdr:row>41</xdr:row>
      <xdr:rowOff>136113</xdr:rowOff>
    </xdr:to>
    <xdr:sp macro="" textlink="">
      <xdr:nvSpPr>
        <xdr:cNvPr id="587" name="楕円 586">
          <a:extLst>
            <a:ext uri="{FF2B5EF4-FFF2-40B4-BE49-F238E27FC236}">
              <a16:creationId xmlns:a16="http://schemas.microsoft.com/office/drawing/2014/main" id="{525BE6C9-3595-4255-B51F-6A5EA324639E}"/>
            </a:ext>
          </a:extLst>
        </xdr:cNvPr>
        <xdr:cNvSpPr/>
      </xdr:nvSpPr>
      <xdr:spPr>
        <a:xfrm>
          <a:off x="22110700" y="70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120890</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9A01E26F-EC53-4E78-B8F6-C4E9FBCCDAB6}"/>
            </a:ext>
          </a:extLst>
        </xdr:cNvPr>
        <xdr:cNvSpPr txBox="1"/>
      </xdr:nvSpPr>
      <xdr:spPr>
        <a:xfrm>
          <a:off x="22199600" y="697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35478</xdr:rowOff>
    </xdr:from>
    <xdr:to>
      <xdr:col>112</xdr:col>
      <xdr:colOff>38100</xdr:colOff>
      <xdr:row>41</xdr:row>
      <xdr:rowOff>137078</xdr:rowOff>
    </xdr:to>
    <xdr:sp macro="" textlink="">
      <xdr:nvSpPr>
        <xdr:cNvPr id="589" name="楕円 588">
          <a:extLst>
            <a:ext uri="{FF2B5EF4-FFF2-40B4-BE49-F238E27FC236}">
              <a16:creationId xmlns:a16="http://schemas.microsoft.com/office/drawing/2014/main" id="{E53DB121-C6C2-481E-A854-CA1C07F7545F}"/>
            </a:ext>
          </a:extLst>
        </xdr:cNvPr>
        <xdr:cNvSpPr/>
      </xdr:nvSpPr>
      <xdr:spPr>
        <a:xfrm>
          <a:off x="21272500" y="70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85313</xdr:rowOff>
    </xdr:from>
    <xdr:to>
      <xdr:col>116</xdr:col>
      <xdr:colOff>63500</xdr:colOff>
      <xdr:row>41</xdr:row>
      <xdr:rowOff>86278</xdr:rowOff>
    </xdr:to>
    <xdr:cxnSp macro="">
      <xdr:nvCxnSpPr>
        <xdr:cNvPr id="590" name="直線コネクタ 589">
          <a:extLst>
            <a:ext uri="{FF2B5EF4-FFF2-40B4-BE49-F238E27FC236}">
              <a16:creationId xmlns:a16="http://schemas.microsoft.com/office/drawing/2014/main" id="{2CB61CEA-D972-48A5-8C6F-213C8FF20791}"/>
            </a:ext>
          </a:extLst>
        </xdr:cNvPr>
        <xdr:cNvCxnSpPr/>
      </xdr:nvCxnSpPr>
      <xdr:spPr>
        <a:xfrm flipV="1">
          <a:off x="21323300" y="7114763"/>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35706</xdr:rowOff>
    </xdr:from>
    <xdr:to>
      <xdr:col>107</xdr:col>
      <xdr:colOff>101600</xdr:colOff>
      <xdr:row>41</xdr:row>
      <xdr:rowOff>137306</xdr:rowOff>
    </xdr:to>
    <xdr:sp macro="" textlink="">
      <xdr:nvSpPr>
        <xdr:cNvPr id="591" name="楕円 590">
          <a:extLst>
            <a:ext uri="{FF2B5EF4-FFF2-40B4-BE49-F238E27FC236}">
              <a16:creationId xmlns:a16="http://schemas.microsoft.com/office/drawing/2014/main" id="{698D3038-BCE7-4350-AA6A-D298DE1311E0}"/>
            </a:ext>
          </a:extLst>
        </xdr:cNvPr>
        <xdr:cNvSpPr/>
      </xdr:nvSpPr>
      <xdr:spPr>
        <a:xfrm>
          <a:off x="20383500" y="70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86278</xdr:rowOff>
    </xdr:from>
    <xdr:to>
      <xdr:col>111</xdr:col>
      <xdr:colOff>177800</xdr:colOff>
      <xdr:row>41</xdr:row>
      <xdr:rowOff>86506</xdr:rowOff>
    </xdr:to>
    <xdr:cxnSp macro="">
      <xdr:nvCxnSpPr>
        <xdr:cNvPr id="592" name="直線コネクタ 591">
          <a:extLst>
            <a:ext uri="{FF2B5EF4-FFF2-40B4-BE49-F238E27FC236}">
              <a16:creationId xmlns:a16="http://schemas.microsoft.com/office/drawing/2014/main" id="{A954DF29-D0E0-42E7-B076-AFBDC9FEA27C}"/>
            </a:ext>
          </a:extLst>
        </xdr:cNvPr>
        <xdr:cNvCxnSpPr/>
      </xdr:nvCxnSpPr>
      <xdr:spPr>
        <a:xfrm flipV="1">
          <a:off x="20434300" y="711572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50591</xdr:rowOff>
    </xdr:from>
    <xdr:to>
      <xdr:col>102</xdr:col>
      <xdr:colOff>165100</xdr:colOff>
      <xdr:row>41</xdr:row>
      <xdr:rowOff>152191</xdr:rowOff>
    </xdr:to>
    <xdr:sp macro="" textlink="">
      <xdr:nvSpPr>
        <xdr:cNvPr id="593" name="楕円 592">
          <a:extLst>
            <a:ext uri="{FF2B5EF4-FFF2-40B4-BE49-F238E27FC236}">
              <a16:creationId xmlns:a16="http://schemas.microsoft.com/office/drawing/2014/main" id="{A812443E-F182-457A-B695-769070EE4413}"/>
            </a:ext>
          </a:extLst>
        </xdr:cNvPr>
        <xdr:cNvSpPr/>
      </xdr:nvSpPr>
      <xdr:spPr>
        <a:xfrm>
          <a:off x="19494500" y="70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86506</xdr:rowOff>
    </xdr:from>
    <xdr:to>
      <xdr:col>107</xdr:col>
      <xdr:colOff>50800</xdr:colOff>
      <xdr:row>41</xdr:row>
      <xdr:rowOff>101391</xdr:rowOff>
    </xdr:to>
    <xdr:cxnSp macro="">
      <xdr:nvCxnSpPr>
        <xdr:cNvPr id="594" name="直線コネクタ 593">
          <a:extLst>
            <a:ext uri="{FF2B5EF4-FFF2-40B4-BE49-F238E27FC236}">
              <a16:creationId xmlns:a16="http://schemas.microsoft.com/office/drawing/2014/main" id="{9982E9FF-8A7B-46BE-9293-2799B6B621E0}"/>
            </a:ext>
          </a:extLst>
        </xdr:cNvPr>
        <xdr:cNvCxnSpPr/>
      </xdr:nvCxnSpPr>
      <xdr:spPr>
        <a:xfrm flipV="1">
          <a:off x="19545300" y="7115956"/>
          <a:ext cx="889000" cy="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38072</xdr:rowOff>
    </xdr:from>
    <xdr:to>
      <xdr:col>98</xdr:col>
      <xdr:colOff>38100</xdr:colOff>
      <xdr:row>41</xdr:row>
      <xdr:rowOff>139672</xdr:rowOff>
    </xdr:to>
    <xdr:sp macro="" textlink="">
      <xdr:nvSpPr>
        <xdr:cNvPr id="595" name="楕円 594">
          <a:extLst>
            <a:ext uri="{FF2B5EF4-FFF2-40B4-BE49-F238E27FC236}">
              <a16:creationId xmlns:a16="http://schemas.microsoft.com/office/drawing/2014/main" id="{8E410573-2F34-4170-BA94-97972CE7F4F8}"/>
            </a:ext>
          </a:extLst>
        </xdr:cNvPr>
        <xdr:cNvSpPr/>
      </xdr:nvSpPr>
      <xdr:spPr>
        <a:xfrm>
          <a:off x="18605500" y="706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88872</xdr:rowOff>
    </xdr:from>
    <xdr:to>
      <xdr:col>102</xdr:col>
      <xdr:colOff>114300</xdr:colOff>
      <xdr:row>41</xdr:row>
      <xdr:rowOff>101391</xdr:rowOff>
    </xdr:to>
    <xdr:cxnSp macro="">
      <xdr:nvCxnSpPr>
        <xdr:cNvPr id="596" name="直線コネクタ 595">
          <a:extLst>
            <a:ext uri="{FF2B5EF4-FFF2-40B4-BE49-F238E27FC236}">
              <a16:creationId xmlns:a16="http://schemas.microsoft.com/office/drawing/2014/main" id="{805F3C2B-9605-4A9A-832A-C137A23CC6A6}"/>
            </a:ext>
          </a:extLst>
        </xdr:cNvPr>
        <xdr:cNvCxnSpPr/>
      </xdr:nvCxnSpPr>
      <xdr:spPr>
        <a:xfrm>
          <a:off x="18656300" y="7118322"/>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78DEB3AB-1D46-4667-BF05-006E54DC5EDA}"/>
            </a:ext>
          </a:extLst>
        </xdr:cNvPr>
        <xdr:cNvSpPr txBox="1"/>
      </xdr:nvSpPr>
      <xdr:spPr>
        <a:xfrm>
          <a:off x="21043411" y="66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374C6EF1-EDB1-41B2-B52C-BAB03202A1AC}"/>
            </a:ext>
          </a:extLst>
        </xdr:cNvPr>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5C34F0F5-A815-421A-8F65-156B41337DF2}"/>
            </a:ext>
          </a:extLst>
        </xdr:cNvPr>
        <xdr:cNvSpPr txBox="1"/>
      </xdr:nvSpPr>
      <xdr:spPr>
        <a:xfrm>
          <a:off x="19278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418A8624-60B8-4DBF-AB87-9E080F7E058E}"/>
            </a:ext>
          </a:extLst>
        </xdr:cNvPr>
        <xdr:cNvSpPr txBox="1"/>
      </xdr:nvSpPr>
      <xdr:spPr>
        <a:xfrm>
          <a:off x="18389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128205</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614F1CB5-530C-4F12-AF5D-F312230EB1E3}"/>
            </a:ext>
          </a:extLst>
        </xdr:cNvPr>
        <xdr:cNvSpPr txBox="1"/>
      </xdr:nvSpPr>
      <xdr:spPr>
        <a:xfrm>
          <a:off x="21043411" y="715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128433</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5154C2F3-24E5-493A-A9C6-A6B725C52900}"/>
            </a:ext>
          </a:extLst>
        </xdr:cNvPr>
        <xdr:cNvSpPr txBox="1"/>
      </xdr:nvSpPr>
      <xdr:spPr>
        <a:xfrm>
          <a:off x="20167111" y="715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143318</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76ADC98C-5FE8-46A4-A652-DD123518FFD3}"/>
            </a:ext>
          </a:extLst>
        </xdr:cNvPr>
        <xdr:cNvSpPr txBox="1"/>
      </xdr:nvSpPr>
      <xdr:spPr>
        <a:xfrm>
          <a:off x="19278111" y="717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130799</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0F8AA72A-57C4-453E-AB61-8671B6ADEFE9}"/>
            </a:ext>
          </a:extLst>
        </xdr:cNvPr>
        <xdr:cNvSpPr txBox="1"/>
      </xdr:nvSpPr>
      <xdr:spPr>
        <a:xfrm>
          <a:off x="18389111" y="716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D1C627F6-3952-4F6D-8DEE-B30D262EC2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8EBC3E02-B2D7-4DF4-A4C1-6A8C5683AD9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7CE9D2E7-A36B-4CB1-8B21-14DE87FF69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156C8899-7903-4854-A79C-D0EAB3AF43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C9CA57F2-5B39-49EB-B522-90204255D42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DF48C3ED-7A33-4BEF-88E1-26BD26BFCC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E6F357D2-077E-459E-978F-DB1D83BADC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5C9EBBEF-CEB4-4BC4-9B68-7EEFC1AA1C1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A6043459-1C07-4BCC-9136-CED4D7495EF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5C538B04-ED4A-40CA-B820-9A463E6E057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687A9BBC-B673-4EF0-93B2-D226A0875AA4}"/>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594CD548-0550-451F-B6EB-FC14CD4A250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1A0BC183-E82E-4438-AD36-787D2F22059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23080D18-AE90-4089-90CE-416AAE28E7C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D7AF9CC0-B74F-49CC-BA03-6A21F278215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7A1FE697-9477-44EB-ABA7-0F16BE5652F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1988678-C4CC-496A-BD9F-D022C86ED4E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4C4D6AFC-8BED-409F-A0EE-8BCFD57176D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9EEBB5D0-24EB-4381-8C89-1D77A877803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7756AC4A-E76F-4FCE-A413-AD6A53C0494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411B8EE9-B055-4783-95BE-C26DE2174A2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D0C211CB-7EF1-4DEB-95F2-F298E2DC2F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EAA688E8-4DF7-40C1-A929-A5BDF57D9B0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2E159E36-B82D-47F9-AA48-FC630F1716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08D7A6A3-C695-41C2-9AB9-D2DF58E7AD7A}"/>
            </a:ext>
          </a:extLst>
        </xdr:cNvPr>
        <xdr:cNvCxnSpPr/>
      </xdr:nvCxnSpPr>
      <xdr:spPr>
        <a:xfrm flipV="1">
          <a:off x="16318864" y="974217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E01E18B-D367-4681-AE70-AE7C575F4574}"/>
            </a:ext>
          </a:extLst>
        </xdr:cNvPr>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7B54022B-AC12-4CCD-A800-3E3A03A47DA5}"/>
            </a:ext>
          </a:extLst>
        </xdr:cNvPr>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57F1B937-744A-4717-8A2B-CAAA7B36D14D}"/>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835FE508-DA57-4015-88FE-6C3D55E2517A}"/>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6A6B1F04-4E4F-403E-8E9A-297766ECEA84}"/>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86D70365-219E-4BFC-A6C5-0CFF7340C013}"/>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5A7D24C8-81D7-4DC4-A1BC-586621DFC9AB}"/>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D19AE349-7B8A-4D78-A925-B8532F7BE504}"/>
            </a:ext>
          </a:extLst>
        </xdr:cNvPr>
        <xdr:cNvSpPr/>
      </xdr:nvSpPr>
      <xdr:spPr>
        <a:xfrm>
          <a:off x="14541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id="{37D6CE5F-9D7E-4077-8AFD-6BA8903098DE}"/>
            </a:ext>
          </a:extLst>
        </xdr:cNvPr>
        <xdr:cNvSpPr/>
      </xdr:nvSpPr>
      <xdr:spPr>
        <a:xfrm>
          <a:off x="1365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id="{33F3B5A0-B5FD-4945-AA2E-D1D8AF88000B}"/>
            </a:ext>
          </a:extLst>
        </xdr:cNvPr>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EC51DA6-9A00-4253-8EA4-8414DE1367B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3708688-D822-453B-8E3E-F554A1424FA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7471F0C-294D-474B-B86C-5B021D4CA68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82AF044-4EE7-4CDA-808A-6EE66288839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4D7AFE7-E1B4-4F44-9FBC-61DBEAD17D8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45" name="楕円 644">
          <a:extLst>
            <a:ext uri="{FF2B5EF4-FFF2-40B4-BE49-F238E27FC236}">
              <a16:creationId xmlns:a16="http://schemas.microsoft.com/office/drawing/2014/main" id="{AB4682A1-7D30-4292-9924-C991D4F84861}"/>
            </a:ext>
          </a:extLst>
        </xdr:cNvPr>
        <xdr:cNvSpPr/>
      </xdr:nvSpPr>
      <xdr:spPr>
        <a:xfrm>
          <a:off x="16268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133367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7745A15E-7BEC-4C51-8ECB-ADDC5D9C9DA4}"/>
            </a:ext>
          </a:extLst>
        </xdr:cNvPr>
        <xdr:cNvSpPr txBox="1"/>
      </xdr:nvSpPr>
      <xdr:spPr>
        <a:xfrm>
          <a:off x="16357600"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647" name="楕円 646">
          <a:extLst>
            <a:ext uri="{FF2B5EF4-FFF2-40B4-BE49-F238E27FC236}">
              <a16:creationId xmlns:a16="http://schemas.microsoft.com/office/drawing/2014/main" id="{04448F0A-A0D2-424B-80F0-B4F38B6E3BC6}"/>
            </a:ext>
          </a:extLst>
        </xdr:cNvPr>
        <xdr:cNvSpPr/>
      </xdr:nvSpPr>
      <xdr:spPr>
        <a:xfrm>
          <a:off x="15430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34290</xdr:rowOff>
    </xdr:from>
    <xdr:to>
      <xdr:col>85</xdr:col>
      <xdr:colOff>127000</xdr:colOff>
      <xdr:row>60</xdr:row>
      <xdr:rowOff>49530</xdr:rowOff>
    </xdr:to>
    <xdr:cxnSp macro="">
      <xdr:nvCxnSpPr>
        <xdr:cNvPr id="648" name="直線コネクタ 647">
          <a:extLst>
            <a:ext uri="{FF2B5EF4-FFF2-40B4-BE49-F238E27FC236}">
              <a16:creationId xmlns:a16="http://schemas.microsoft.com/office/drawing/2014/main" id="{AD03A02D-0B9E-4915-822F-2074621522CC}"/>
            </a:ext>
          </a:extLst>
        </xdr:cNvPr>
        <xdr:cNvCxnSpPr/>
      </xdr:nvCxnSpPr>
      <xdr:spPr>
        <a:xfrm flipV="1">
          <a:off x="15481300" y="103212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71120</xdr:rowOff>
    </xdr:from>
    <xdr:to>
      <xdr:col>76</xdr:col>
      <xdr:colOff>165100</xdr:colOff>
      <xdr:row>60</xdr:row>
      <xdr:rowOff>1270</xdr:rowOff>
    </xdr:to>
    <xdr:sp macro="" textlink="">
      <xdr:nvSpPr>
        <xdr:cNvPr id="649" name="楕円 648">
          <a:extLst>
            <a:ext uri="{FF2B5EF4-FFF2-40B4-BE49-F238E27FC236}">
              <a16:creationId xmlns:a16="http://schemas.microsoft.com/office/drawing/2014/main" id="{4ECFF5BA-580A-4675-855F-19700413B125}"/>
            </a:ext>
          </a:extLst>
        </xdr:cNvPr>
        <xdr:cNvSpPr/>
      </xdr:nvSpPr>
      <xdr:spPr>
        <a:xfrm>
          <a:off x="14541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121920</xdr:rowOff>
    </xdr:from>
    <xdr:to>
      <xdr:col>81</xdr:col>
      <xdr:colOff>50800</xdr:colOff>
      <xdr:row>60</xdr:row>
      <xdr:rowOff>49530</xdr:rowOff>
    </xdr:to>
    <xdr:cxnSp macro="">
      <xdr:nvCxnSpPr>
        <xdr:cNvPr id="650" name="直線コネクタ 649">
          <a:extLst>
            <a:ext uri="{FF2B5EF4-FFF2-40B4-BE49-F238E27FC236}">
              <a16:creationId xmlns:a16="http://schemas.microsoft.com/office/drawing/2014/main" id="{C390572C-0CA0-4D38-8EA1-54208931ADE1}"/>
            </a:ext>
          </a:extLst>
        </xdr:cNvPr>
        <xdr:cNvCxnSpPr/>
      </xdr:nvCxnSpPr>
      <xdr:spPr>
        <a:xfrm>
          <a:off x="14592300" y="102374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113030</xdr:rowOff>
    </xdr:from>
    <xdr:to>
      <xdr:col>72</xdr:col>
      <xdr:colOff>38100</xdr:colOff>
      <xdr:row>60</xdr:row>
      <xdr:rowOff>43180</xdr:rowOff>
    </xdr:to>
    <xdr:sp macro="" textlink="">
      <xdr:nvSpPr>
        <xdr:cNvPr id="651" name="楕円 650">
          <a:extLst>
            <a:ext uri="{FF2B5EF4-FFF2-40B4-BE49-F238E27FC236}">
              <a16:creationId xmlns:a16="http://schemas.microsoft.com/office/drawing/2014/main" id="{DF4E8D5F-10B9-42D4-867F-6EC3E1076463}"/>
            </a:ext>
          </a:extLst>
        </xdr:cNvPr>
        <xdr:cNvSpPr/>
      </xdr:nvSpPr>
      <xdr:spPr>
        <a:xfrm>
          <a:off x="13652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121920</xdr:rowOff>
    </xdr:from>
    <xdr:to>
      <xdr:col>76</xdr:col>
      <xdr:colOff>114300</xdr:colOff>
      <xdr:row>59</xdr:row>
      <xdr:rowOff>163830</xdr:rowOff>
    </xdr:to>
    <xdr:cxnSp macro="">
      <xdr:nvCxnSpPr>
        <xdr:cNvPr id="652" name="直線コネクタ 651">
          <a:extLst>
            <a:ext uri="{FF2B5EF4-FFF2-40B4-BE49-F238E27FC236}">
              <a16:creationId xmlns:a16="http://schemas.microsoft.com/office/drawing/2014/main" id="{1B806DBA-078B-49AE-AF0D-759D6B2A3E0A}"/>
            </a:ext>
          </a:extLst>
        </xdr:cNvPr>
        <xdr:cNvCxnSpPr/>
      </xdr:nvCxnSpPr>
      <xdr:spPr>
        <a:xfrm flipV="1">
          <a:off x="13703300" y="10237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21590</xdr:rowOff>
    </xdr:from>
    <xdr:to>
      <xdr:col>67</xdr:col>
      <xdr:colOff>101600</xdr:colOff>
      <xdr:row>59</xdr:row>
      <xdr:rowOff>123190</xdr:rowOff>
    </xdr:to>
    <xdr:sp macro="" textlink="">
      <xdr:nvSpPr>
        <xdr:cNvPr id="653" name="楕円 652">
          <a:extLst>
            <a:ext uri="{FF2B5EF4-FFF2-40B4-BE49-F238E27FC236}">
              <a16:creationId xmlns:a16="http://schemas.microsoft.com/office/drawing/2014/main" id="{F4A5EA10-33BA-4BB8-9F4C-B805536A225D}"/>
            </a:ext>
          </a:extLst>
        </xdr:cNvPr>
        <xdr:cNvSpPr/>
      </xdr:nvSpPr>
      <xdr:spPr>
        <a:xfrm>
          <a:off x="12763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72390</xdr:rowOff>
    </xdr:from>
    <xdr:to>
      <xdr:col>71</xdr:col>
      <xdr:colOff>177800</xdr:colOff>
      <xdr:row>59</xdr:row>
      <xdr:rowOff>163830</xdr:rowOff>
    </xdr:to>
    <xdr:cxnSp macro="">
      <xdr:nvCxnSpPr>
        <xdr:cNvPr id="654" name="直線コネクタ 653">
          <a:extLst>
            <a:ext uri="{FF2B5EF4-FFF2-40B4-BE49-F238E27FC236}">
              <a16:creationId xmlns:a16="http://schemas.microsoft.com/office/drawing/2014/main" id="{4FC38F55-5F92-4AC2-9AB7-F8C5B3EE64CD}"/>
            </a:ext>
          </a:extLst>
        </xdr:cNvPr>
        <xdr:cNvCxnSpPr/>
      </xdr:nvCxnSpPr>
      <xdr:spPr>
        <a:xfrm>
          <a:off x="12814300" y="10187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61A50F62-083B-4AF3-8F00-C65AD1E3944A}"/>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9F66EB35-5E9F-4A7C-9C38-887C702AE8B8}"/>
            </a:ext>
          </a:extLst>
        </xdr:cNvPr>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C8DA9699-024F-416B-BF63-B94860E3BC4E}"/>
            </a:ext>
          </a:extLst>
        </xdr:cNvPr>
        <xdr:cNvSpPr txBox="1"/>
      </xdr:nvSpPr>
      <xdr:spPr>
        <a:xfrm>
          <a:off x="13500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26134900-1997-484B-8BC5-A45D9D5D2312}"/>
            </a:ext>
          </a:extLst>
        </xdr:cNvPr>
        <xdr:cNvSpPr txBox="1"/>
      </xdr:nvSpPr>
      <xdr:spPr>
        <a:xfrm>
          <a:off x="12611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91457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AC8BDCC7-BBF8-4EEE-A966-AE0585238BC7}"/>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B04FD6ED-DB70-42AD-9CE9-FE83DA4C291D}"/>
            </a:ext>
          </a:extLst>
        </xdr:cNvPr>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34307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5C3195A-4625-4E24-BD59-EA043CEEC9D7}"/>
            </a:ext>
          </a:extLst>
        </xdr:cNvPr>
        <xdr:cNvSpPr txBox="1"/>
      </xdr:nvSpPr>
      <xdr:spPr>
        <a:xfrm>
          <a:off x="13500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114317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D276E93C-DBBE-431F-8120-8E92EC2FF4BF}"/>
            </a:ext>
          </a:extLst>
        </xdr:cNvPr>
        <xdr:cNvSpPr txBox="1"/>
      </xdr:nvSpPr>
      <xdr:spPr>
        <a:xfrm>
          <a:off x="12611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89DDDE1C-A9A6-40AB-B657-5589F195CC7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76ADF73A-D2BD-4623-83EE-FFDB6B65EC6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39F3F9BD-CF95-4559-B010-8C2AFCC9EC0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A3A40A0-E910-4CA9-BF51-511FBAA521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A815C8F2-C901-46EF-A56F-E12EFFB1D4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E1E93446-3D04-49E0-A7FB-6B37773DD82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D328DE4E-AB1F-4B4F-9F10-B222F4017DF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E026D789-9D67-4659-91E3-1A0EE6F92D3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1B40D84D-AD0D-4B42-A9AB-BC3AA1A9BA5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267AA669-1321-4A9E-AC0F-A24C504A4E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1E61CF22-81F7-4F08-8223-12E3C20BB89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8D2D4D8B-8070-4D9B-88CA-D2CAE8DE5FA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CBF6C2BB-8574-4770-8E1E-94703996D20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8F3655D5-1963-4A45-A5A1-A545824ABAC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92C68916-0D16-4977-BA76-206992913B2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6C931845-6BC4-48CF-A6FC-B647EB23CB1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B77B9CA4-07DC-45F5-8EE3-3D2B4F9C060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8C0C3952-718A-46E8-9DD4-E051A3A902D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32D0D768-AE94-4D63-AE09-04ABCDA369F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1AD928AF-B3A3-4085-9844-F9D6CCDE2A6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1C06B50F-5E7E-41D9-87ED-3EB24FF1FEB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7C5593E3-AAE7-4FD0-B9AD-B3F18545551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E319D324-4B63-421E-8BD5-C23EBC1C195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9DACEBFD-99C8-45F1-A3BC-FDB8B0761F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8E178ACD-38BB-409F-BF25-511FE69265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F171E51B-DE5E-4E5D-A978-991CD0C07411}"/>
            </a:ext>
          </a:extLst>
        </xdr:cNvPr>
        <xdr:cNvCxnSpPr/>
      </xdr:nvCxnSpPr>
      <xdr:spPr>
        <a:xfrm flipV="1">
          <a:off x="22160864" y="96665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50027E54-5A0A-48F1-B939-36FD8D64C3C9}"/>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700F1D3D-1E3E-4F94-AABC-EC7E00E4F9A8}"/>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CAEC8C4D-C2E1-474B-8723-9982860860B0}"/>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25CB9143-A152-4218-8316-7183E887C323}"/>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20155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AD2665CB-D05A-442A-A2D7-A7081DE4E729}"/>
            </a:ext>
          </a:extLst>
        </xdr:cNvPr>
        <xdr:cNvSpPr txBox="1"/>
      </xdr:nvSpPr>
      <xdr:spPr>
        <a:xfrm>
          <a:off x="22199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C2355750-DC00-437A-9434-67F9D4E98643}"/>
            </a:ext>
          </a:extLst>
        </xdr:cNvPr>
        <xdr:cNvSpPr/>
      </xdr:nvSpPr>
      <xdr:spPr>
        <a:xfrm>
          <a:off x="22110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37E0E3F6-E8E9-4772-90B3-3582A9CD3560}"/>
            </a:ext>
          </a:extLst>
        </xdr:cNvPr>
        <xdr:cNvSpPr/>
      </xdr:nvSpPr>
      <xdr:spPr>
        <a:xfrm>
          <a:off x="21272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C10ABC0C-E0B1-47BD-A221-1B4801FD51BD}"/>
            </a:ext>
          </a:extLst>
        </xdr:cNvPr>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id="{6E629872-7636-4205-95A6-37F02F64906E}"/>
            </a:ext>
          </a:extLst>
        </xdr:cNvPr>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id="{67F52242-7FF7-4E68-8973-B94B7E7E528E}"/>
            </a:ext>
          </a:extLst>
        </xdr:cNvPr>
        <xdr:cNvSpPr/>
      </xdr:nvSpPr>
      <xdr:spPr>
        <a:xfrm>
          <a:off x="18605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D29F8B2-60DE-4C4A-9534-C0D45D5A141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621C891-1AD2-4621-87BA-394B8FDFDAE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40819BE-6FFB-4F43-851F-00E28D98856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C945187-221D-4C80-8ADC-9D1132A580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86E6980-993A-4F3D-A7E5-02DB37A0AEB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93435</xdr:rowOff>
    </xdr:from>
    <xdr:to>
      <xdr:col>116</xdr:col>
      <xdr:colOff>114300</xdr:colOff>
      <xdr:row>62</xdr:row>
      <xdr:rowOff>23585</xdr:rowOff>
    </xdr:to>
    <xdr:sp macro="" textlink="">
      <xdr:nvSpPr>
        <xdr:cNvPr id="704" name="楕円 703">
          <a:extLst>
            <a:ext uri="{FF2B5EF4-FFF2-40B4-BE49-F238E27FC236}">
              <a16:creationId xmlns:a16="http://schemas.microsoft.com/office/drawing/2014/main" id="{8F60AF73-C3F9-4922-91A7-D9073F38D23A}"/>
            </a:ext>
          </a:extLst>
        </xdr:cNvPr>
        <xdr:cNvSpPr/>
      </xdr:nvSpPr>
      <xdr:spPr>
        <a:xfrm>
          <a:off x="221107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116312</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DFE5167-39FD-419C-A10E-555C6245B31B}"/>
            </a:ext>
          </a:extLst>
        </xdr:cNvPr>
        <xdr:cNvSpPr txBox="1"/>
      </xdr:nvSpPr>
      <xdr:spPr>
        <a:xfrm>
          <a:off x="22199600"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93435</xdr:rowOff>
    </xdr:from>
    <xdr:to>
      <xdr:col>112</xdr:col>
      <xdr:colOff>38100</xdr:colOff>
      <xdr:row>62</xdr:row>
      <xdr:rowOff>23585</xdr:rowOff>
    </xdr:to>
    <xdr:sp macro="" textlink="">
      <xdr:nvSpPr>
        <xdr:cNvPr id="706" name="楕円 705">
          <a:extLst>
            <a:ext uri="{FF2B5EF4-FFF2-40B4-BE49-F238E27FC236}">
              <a16:creationId xmlns:a16="http://schemas.microsoft.com/office/drawing/2014/main" id="{B4F87006-4738-467D-B2CF-F02722C0FD45}"/>
            </a:ext>
          </a:extLst>
        </xdr:cNvPr>
        <xdr:cNvSpPr/>
      </xdr:nvSpPr>
      <xdr:spPr>
        <a:xfrm>
          <a:off x="21272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144235</xdr:rowOff>
    </xdr:from>
    <xdr:to>
      <xdr:col>116</xdr:col>
      <xdr:colOff>63500</xdr:colOff>
      <xdr:row>61</xdr:row>
      <xdr:rowOff>144235</xdr:rowOff>
    </xdr:to>
    <xdr:cxnSp macro="">
      <xdr:nvCxnSpPr>
        <xdr:cNvPr id="707" name="直線コネクタ 706">
          <a:extLst>
            <a:ext uri="{FF2B5EF4-FFF2-40B4-BE49-F238E27FC236}">
              <a16:creationId xmlns:a16="http://schemas.microsoft.com/office/drawing/2014/main" id="{583095B4-5407-4299-8227-B3A6D15D5884}"/>
            </a:ext>
          </a:extLst>
        </xdr:cNvPr>
        <xdr:cNvCxnSpPr/>
      </xdr:nvCxnSpPr>
      <xdr:spPr>
        <a:xfrm>
          <a:off x="21323300" y="10602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104322</xdr:rowOff>
    </xdr:from>
    <xdr:to>
      <xdr:col>107</xdr:col>
      <xdr:colOff>101600</xdr:colOff>
      <xdr:row>62</xdr:row>
      <xdr:rowOff>34472</xdr:rowOff>
    </xdr:to>
    <xdr:sp macro="" textlink="">
      <xdr:nvSpPr>
        <xdr:cNvPr id="708" name="楕円 707">
          <a:extLst>
            <a:ext uri="{FF2B5EF4-FFF2-40B4-BE49-F238E27FC236}">
              <a16:creationId xmlns:a16="http://schemas.microsoft.com/office/drawing/2014/main" id="{BD64C2D1-919C-4BB2-81CD-7113537D613E}"/>
            </a:ext>
          </a:extLst>
        </xdr:cNvPr>
        <xdr:cNvSpPr/>
      </xdr:nvSpPr>
      <xdr:spPr>
        <a:xfrm>
          <a:off x="20383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144235</xdr:rowOff>
    </xdr:from>
    <xdr:to>
      <xdr:col>111</xdr:col>
      <xdr:colOff>177800</xdr:colOff>
      <xdr:row>61</xdr:row>
      <xdr:rowOff>155122</xdr:rowOff>
    </xdr:to>
    <xdr:cxnSp macro="">
      <xdr:nvCxnSpPr>
        <xdr:cNvPr id="709" name="直線コネクタ 708">
          <a:extLst>
            <a:ext uri="{FF2B5EF4-FFF2-40B4-BE49-F238E27FC236}">
              <a16:creationId xmlns:a16="http://schemas.microsoft.com/office/drawing/2014/main" id="{99F78DBC-33D2-48E7-BFB9-734BDF81F218}"/>
            </a:ext>
          </a:extLst>
        </xdr:cNvPr>
        <xdr:cNvCxnSpPr/>
      </xdr:nvCxnSpPr>
      <xdr:spPr>
        <a:xfrm flipV="1">
          <a:off x="20434300" y="106026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104322</xdr:rowOff>
    </xdr:from>
    <xdr:to>
      <xdr:col>102</xdr:col>
      <xdr:colOff>165100</xdr:colOff>
      <xdr:row>62</xdr:row>
      <xdr:rowOff>34472</xdr:rowOff>
    </xdr:to>
    <xdr:sp macro="" textlink="">
      <xdr:nvSpPr>
        <xdr:cNvPr id="710" name="楕円 709">
          <a:extLst>
            <a:ext uri="{FF2B5EF4-FFF2-40B4-BE49-F238E27FC236}">
              <a16:creationId xmlns:a16="http://schemas.microsoft.com/office/drawing/2014/main" id="{161AB1E2-3751-4010-B7DA-C98F963B2D55}"/>
            </a:ext>
          </a:extLst>
        </xdr:cNvPr>
        <xdr:cNvSpPr/>
      </xdr:nvSpPr>
      <xdr:spPr>
        <a:xfrm>
          <a:off x="19494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155122</xdr:rowOff>
    </xdr:from>
    <xdr:to>
      <xdr:col>107</xdr:col>
      <xdr:colOff>50800</xdr:colOff>
      <xdr:row>61</xdr:row>
      <xdr:rowOff>155122</xdr:rowOff>
    </xdr:to>
    <xdr:cxnSp macro="">
      <xdr:nvCxnSpPr>
        <xdr:cNvPr id="711" name="直線コネクタ 710">
          <a:extLst>
            <a:ext uri="{FF2B5EF4-FFF2-40B4-BE49-F238E27FC236}">
              <a16:creationId xmlns:a16="http://schemas.microsoft.com/office/drawing/2014/main" id="{0FD56E54-7380-4B3C-8EFD-BA602F8F137E}"/>
            </a:ext>
          </a:extLst>
        </xdr:cNvPr>
        <xdr:cNvCxnSpPr/>
      </xdr:nvCxnSpPr>
      <xdr:spPr>
        <a:xfrm>
          <a:off x="19545300" y="10613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104322</xdr:rowOff>
    </xdr:from>
    <xdr:to>
      <xdr:col>98</xdr:col>
      <xdr:colOff>38100</xdr:colOff>
      <xdr:row>62</xdr:row>
      <xdr:rowOff>34472</xdr:rowOff>
    </xdr:to>
    <xdr:sp macro="" textlink="">
      <xdr:nvSpPr>
        <xdr:cNvPr id="712" name="楕円 711">
          <a:extLst>
            <a:ext uri="{FF2B5EF4-FFF2-40B4-BE49-F238E27FC236}">
              <a16:creationId xmlns:a16="http://schemas.microsoft.com/office/drawing/2014/main" id="{D8CC86BF-52FE-4FFE-8B30-D0332A254F11}"/>
            </a:ext>
          </a:extLst>
        </xdr:cNvPr>
        <xdr:cNvSpPr/>
      </xdr:nvSpPr>
      <xdr:spPr>
        <a:xfrm>
          <a:off x="18605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155122</xdr:rowOff>
    </xdr:from>
    <xdr:to>
      <xdr:col>102</xdr:col>
      <xdr:colOff>114300</xdr:colOff>
      <xdr:row>61</xdr:row>
      <xdr:rowOff>155122</xdr:rowOff>
    </xdr:to>
    <xdr:cxnSp macro="">
      <xdr:nvCxnSpPr>
        <xdr:cNvPr id="713" name="直線コネクタ 712">
          <a:extLst>
            <a:ext uri="{FF2B5EF4-FFF2-40B4-BE49-F238E27FC236}">
              <a16:creationId xmlns:a16="http://schemas.microsoft.com/office/drawing/2014/main" id="{1D3F8F34-956D-44B5-AC3A-20E06BDC50EF}"/>
            </a:ext>
          </a:extLst>
        </xdr:cNvPr>
        <xdr:cNvCxnSpPr/>
      </xdr:nvCxnSpPr>
      <xdr:spPr>
        <a:xfrm>
          <a:off x="18656300" y="10613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145342</xdr:rowOff>
    </xdr:from>
    <xdr:ext cx="469744" cy="259045"/>
    <xdr:sp macro="" textlink="">
      <xdr:nvSpPr>
        <xdr:cNvPr id="714" name="n_1aveValue【保健センター・保健所】&#10;一人当たり面積">
          <a:extLst>
            <a:ext uri="{FF2B5EF4-FFF2-40B4-BE49-F238E27FC236}">
              <a16:creationId xmlns:a16="http://schemas.microsoft.com/office/drawing/2014/main" id="{374DA4CD-E402-4976-8E19-DF845AB9E2FC}"/>
            </a:ext>
          </a:extLst>
        </xdr:cNvPr>
        <xdr:cNvSpPr txBox="1"/>
      </xdr:nvSpPr>
      <xdr:spPr>
        <a:xfrm>
          <a:off x="21075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15" name="n_2aveValue【保健センター・保健所】&#10;一人当たり面積">
          <a:extLst>
            <a:ext uri="{FF2B5EF4-FFF2-40B4-BE49-F238E27FC236}">
              <a16:creationId xmlns:a16="http://schemas.microsoft.com/office/drawing/2014/main" id="{D7304444-53EA-4E5C-9E6E-714A14F8B657}"/>
            </a:ext>
          </a:extLst>
        </xdr:cNvPr>
        <xdr:cNvSpPr txBox="1"/>
      </xdr:nvSpPr>
      <xdr:spPr>
        <a:xfrm>
          <a:off x="20199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16" name="n_3aveValue【保健センター・保健所】&#10;一人当たり面積">
          <a:extLst>
            <a:ext uri="{FF2B5EF4-FFF2-40B4-BE49-F238E27FC236}">
              <a16:creationId xmlns:a16="http://schemas.microsoft.com/office/drawing/2014/main" id="{AAF9D729-53DE-47D1-B4EE-752834FF1B0B}"/>
            </a:ext>
          </a:extLst>
        </xdr:cNvPr>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71862</xdr:rowOff>
    </xdr:from>
    <xdr:ext cx="469744" cy="259045"/>
    <xdr:sp macro="" textlink="">
      <xdr:nvSpPr>
        <xdr:cNvPr id="717" name="n_4aveValue【保健センター・保健所】&#10;一人当たり面積">
          <a:extLst>
            <a:ext uri="{FF2B5EF4-FFF2-40B4-BE49-F238E27FC236}">
              <a16:creationId xmlns:a16="http://schemas.microsoft.com/office/drawing/2014/main" id="{D4EFD473-634B-4D77-83C3-27EC8D1B1C1D}"/>
            </a:ext>
          </a:extLst>
        </xdr:cNvPr>
        <xdr:cNvSpPr txBox="1"/>
      </xdr:nvSpPr>
      <xdr:spPr>
        <a:xfrm>
          <a:off x="18421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40112</xdr:rowOff>
    </xdr:from>
    <xdr:ext cx="469744" cy="259045"/>
    <xdr:sp macro="" textlink="">
      <xdr:nvSpPr>
        <xdr:cNvPr id="718" name="n_1mainValue【保健センター・保健所】&#10;一人当たり面積">
          <a:extLst>
            <a:ext uri="{FF2B5EF4-FFF2-40B4-BE49-F238E27FC236}">
              <a16:creationId xmlns:a16="http://schemas.microsoft.com/office/drawing/2014/main" id="{59B9243C-820B-417B-A165-472445E12239}"/>
            </a:ext>
          </a:extLst>
        </xdr:cNvPr>
        <xdr:cNvSpPr txBox="1"/>
      </xdr:nvSpPr>
      <xdr:spPr>
        <a:xfrm>
          <a:off x="210757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50999</xdr:rowOff>
    </xdr:from>
    <xdr:ext cx="469744" cy="259045"/>
    <xdr:sp macro="" textlink="">
      <xdr:nvSpPr>
        <xdr:cNvPr id="719" name="n_2mainValue【保健センター・保健所】&#10;一人当たり面積">
          <a:extLst>
            <a:ext uri="{FF2B5EF4-FFF2-40B4-BE49-F238E27FC236}">
              <a16:creationId xmlns:a16="http://schemas.microsoft.com/office/drawing/2014/main" id="{7060733F-861F-4CE6-B651-12CA54944B24}"/>
            </a:ext>
          </a:extLst>
        </xdr:cNvPr>
        <xdr:cNvSpPr txBox="1"/>
      </xdr:nvSpPr>
      <xdr:spPr>
        <a:xfrm>
          <a:off x="201994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50999</xdr:rowOff>
    </xdr:from>
    <xdr:ext cx="469744" cy="259045"/>
    <xdr:sp macro="" textlink="">
      <xdr:nvSpPr>
        <xdr:cNvPr id="720" name="n_3mainValue【保健センター・保健所】&#10;一人当たり面積">
          <a:extLst>
            <a:ext uri="{FF2B5EF4-FFF2-40B4-BE49-F238E27FC236}">
              <a16:creationId xmlns:a16="http://schemas.microsoft.com/office/drawing/2014/main" id="{0B893AC5-EBE7-4C50-807B-4B59ECA750D8}"/>
            </a:ext>
          </a:extLst>
        </xdr:cNvPr>
        <xdr:cNvSpPr txBox="1"/>
      </xdr:nvSpPr>
      <xdr:spPr>
        <a:xfrm>
          <a:off x="193104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50999</xdr:rowOff>
    </xdr:from>
    <xdr:ext cx="469744" cy="259045"/>
    <xdr:sp macro="" textlink="">
      <xdr:nvSpPr>
        <xdr:cNvPr id="721" name="n_4mainValue【保健センター・保健所】&#10;一人当たり面積">
          <a:extLst>
            <a:ext uri="{FF2B5EF4-FFF2-40B4-BE49-F238E27FC236}">
              <a16:creationId xmlns:a16="http://schemas.microsoft.com/office/drawing/2014/main" id="{8243E7FC-EF7E-4423-BE88-94143AAFA719}"/>
            </a:ext>
          </a:extLst>
        </xdr:cNvPr>
        <xdr:cNvSpPr txBox="1"/>
      </xdr:nvSpPr>
      <xdr:spPr>
        <a:xfrm>
          <a:off x="184214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FAF0FEA-AC94-440D-907F-8A4E531D92C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B89A5437-4F80-447E-B3F1-D644BB2E85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61DDB4D0-B1BD-4ECC-87FF-6D5619E932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2C50FD13-5C9B-498C-99B6-5C4F1D252E9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DE61E1B1-9DAB-4375-AD6E-58BEECDC93D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37D7CEE5-4CF1-477D-AA6B-18DD40196C7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8C6DEEB9-0A9C-479D-96CA-64EB81FBF6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B4F4EB1D-6CC1-4782-B82A-9999E706083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7F6DC226-BC63-4997-8201-D737AC24B6E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68739564-5BC3-4BE4-95FB-55F1E2A8237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BDAF4392-035C-4313-BB56-527C1C79000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C077777B-A426-4E08-ABC4-B41C094491F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D8A32121-46C5-4AA3-B0B6-AF0C83D8CEB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CC31064A-1028-462E-B96B-208E618AA8E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97AED9F7-5795-4B5D-94D2-0F351F34BBD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70872D78-DC29-4CF1-AC02-A2931412493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EFA3F905-F3FA-48AA-89A9-A52DD248672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9A9F7D05-0A61-497F-8A92-820D2B14458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82CE76D6-316C-4270-83F7-A8952F825A6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186BE9D1-7E88-41AF-A6CA-402035A9FCB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1743E0A1-10D7-4A7B-A4A6-B19B16292D7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25DBCDF5-135E-4B24-841D-51852A5ACF9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AA94122D-5481-43F7-A61B-3EA4072F39A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CA991C28-D194-4C19-A10B-D9498048185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6BBED1DC-14C9-46B1-B5CF-642E1F469E33}"/>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1108E8B2-DC86-4BF5-B1BC-B1107EB7426D}"/>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ECAA98D1-34F6-44A5-842C-D974F54B7028}"/>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541718FF-45A2-4F34-9F16-AFA79DF58FED}"/>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B2810D21-156A-44F6-9B4E-EB1CE76C1724}"/>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5BC8364A-4D96-4AB2-86CC-B127C195AB8C}"/>
            </a:ext>
          </a:extLst>
        </xdr:cNvPr>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E655D785-8495-4CA8-88A7-1C9EC52CB6E3}"/>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63617A7C-9688-479D-9AC7-E1F06E286023}"/>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E17FA841-E0BF-40F7-81E6-55699DBB7E2F}"/>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id="{C5DCC4AE-D827-4AED-B343-9F87F3DF0E37}"/>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82C6A772-6B27-48E0-A28E-1E1469A1870B}"/>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51AF1F5-3E66-4B64-B160-FDF0B0E9B8F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2783339-8067-4754-8502-97928F2C02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0B0AC6B-2941-4A8C-AB9A-E1F00A8D2F5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A52E843-937D-45BE-A361-3BC165E28F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BBE7270-0FD1-4E45-A3EA-C1F3E754EC6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36830</xdr:rowOff>
    </xdr:from>
    <xdr:to>
      <xdr:col>85</xdr:col>
      <xdr:colOff>177800</xdr:colOff>
      <xdr:row>82</xdr:row>
      <xdr:rowOff>138430</xdr:rowOff>
    </xdr:to>
    <xdr:sp macro="" textlink="">
      <xdr:nvSpPr>
        <xdr:cNvPr id="762" name="楕円 761">
          <a:extLst>
            <a:ext uri="{FF2B5EF4-FFF2-40B4-BE49-F238E27FC236}">
              <a16:creationId xmlns:a16="http://schemas.microsoft.com/office/drawing/2014/main" id="{4D54140F-A19A-4E04-A738-6D6FE0FF17F3}"/>
            </a:ext>
          </a:extLst>
        </xdr:cNvPr>
        <xdr:cNvSpPr/>
      </xdr:nvSpPr>
      <xdr:spPr>
        <a:xfrm>
          <a:off x="16268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15257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36158BA-6C18-4824-80EB-6E384D464CDB}"/>
            </a:ext>
          </a:extLst>
        </xdr:cNvPr>
        <xdr:cNvSpPr txBox="1"/>
      </xdr:nvSpPr>
      <xdr:spPr>
        <a:xfrm>
          <a:off x="16357600"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636</xdr:rowOff>
    </xdr:from>
    <xdr:to>
      <xdr:col>81</xdr:col>
      <xdr:colOff>101600</xdr:colOff>
      <xdr:row>82</xdr:row>
      <xdr:rowOff>102236</xdr:rowOff>
    </xdr:to>
    <xdr:sp macro="" textlink="">
      <xdr:nvSpPr>
        <xdr:cNvPr id="764" name="楕円 763">
          <a:extLst>
            <a:ext uri="{FF2B5EF4-FFF2-40B4-BE49-F238E27FC236}">
              <a16:creationId xmlns:a16="http://schemas.microsoft.com/office/drawing/2014/main" id="{8E014725-1CB3-4883-9566-DC8C7A7BD43B}"/>
            </a:ext>
          </a:extLst>
        </xdr:cNvPr>
        <xdr:cNvSpPr/>
      </xdr:nvSpPr>
      <xdr:spPr>
        <a:xfrm>
          <a:off x="15430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51436</xdr:rowOff>
    </xdr:from>
    <xdr:to>
      <xdr:col>85</xdr:col>
      <xdr:colOff>127000</xdr:colOff>
      <xdr:row>82</xdr:row>
      <xdr:rowOff>87630</xdr:rowOff>
    </xdr:to>
    <xdr:cxnSp macro="">
      <xdr:nvCxnSpPr>
        <xdr:cNvPr id="765" name="直線コネクタ 764">
          <a:extLst>
            <a:ext uri="{FF2B5EF4-FFF2-40B4-BE49-F238E27FC236}">
              <a16:creationId xmlns:a16="http://schemas.microsoft.com/office/drawing/2014/main" id="{68D05CC6-D176-405A-A2CC-E5120AC94EAD}"/>
            </a:ext>
          </a:extLst>
        </xdr:cNvPr>
        <xdr:cNvCxnSpPr/>
      </xdr:nvCxnSpPr>
      <xdr:spPr>
        <a:xfrm>
          <a:off x="15481300" y="141103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66" name="楕円 765">
          <a:extLst>
            <a:ext uri="{FF2B5EF4-FFF2-40B4-BE49-F238E27FC236}">
              <a16:creationId xmlns:a16="http://schemas.microsoft.com/office/drawing/2014/main" id="{DB498480-FFAF-46A1-9307-D906E8C940E1}"/>
            </a:ext>
          </a:extLst>
        </xdr:cNvPr>
        <xdr:cNvSpPr/>
      </xdr:nvSpPr>
      <xdr:spPr>
        <a:xfrm>
          <a:off x="14541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17145</xdr:rowOff>
    </xdr:from>
    <xdr:to>
      <xdr:col>81</xdr:col>
      <xdr:colOff>50800</xdr:colOff>
      <xdr:row>82</xdr:row>
      <xdr:rowOff>51436</xdr:rowOff>
    </xdr:to>
    <xdr:cxnSp macro="">
      <xdr:nvCxnSpPr>
        <xdr:cNvPr id="767" name="直線コネクタ 766">
          <a:extLst>
            <a:ext uri="{FF2B5EF4-FFF2-40B4-BE49-F238E27FC236}">
              <a16:creationId xmlns:a16="http://schemas.microsoft.com/office/drawing/2014/main" id="{069DC720-AC23-43BF-AC7C-03725176C083}"/>
            </a:ext>
          </a:extLst>
        </xdr:cNvPr>
        <xdr:cNvCxnSpPr/>
      </xdr:nvCxnSpPr>
      <xdr:spPr>
        <a:xfrm>
          <a:off x="14592300" y="140760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95886</xdr:rowOff>
    </xdr:from>
    <xdr:to>
      <xdr:col>72</xdr:col>
      <xdr:colOff>38100</xdr:colOff>
      <xdr:row>82</xdr:row>
      <xdr:rowOff>26036</xdr:rowOff>
    </xdr:to>
    <xdr:sp macro="" textlink="">
      <xdr:nvSpPr>
        <xdr:cNvPr id="768" name="楕円 767">
          <a:extLst>
            <a:ext uri="{FF2B5EF4-FFF2-40B4-BE49-F238E27FC236}">
              <a16:creationId xmlns:a16="http://schemas.microsoft.com/office/drawing/2014/main" id="{D6600D93-525D-4C84-8AA5-F01C4669B9B2}"/>
            </a:ext>
          </a:extLst>
        </xdr:cNvPr>
        <xdr:cNvSpPr/>
      </xdr:nvSpPr>
      <xdr:spPr>
        <a:xfrm>
          <a:off x="13652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146686</xdr:rowOff>
    </xdr:from>
    <xdr:to>
      <xdr:col>76</xdr:col>
      <xdr:colOff>114300</xdr:colOff>
      <xdr:row>82</xdr:row>
      <xdr:rowOff>17145</xdr:rowOff>
    </xdr:to>
    <xdr:cxnSp macro="">
      <xdr:nvCxnSpPr>
        <xdr:cNvPr id="769" name="直線コネクタ 768">
          <a:extLst>
            <a:ext uri="{FF2B5EF4-FFF2-40B4-BE49-F238E27FC236}">
              <a16:creationId xmlns:a16="http://schemas.microsoft.com/office/drawing/2014/main" id="{4629B10B-D63F-4D47-9E38-1095D8CA066F}"/>
            </a:ext>
          </a:extLst>
        </xdr:cNvPr>
        <xdr:cNvCxnSpPr/>
      </xdr:nvCxnSpPr>
      <xdr:spPr>
        <a:xfrm>
          <a:off x="13703300" y="140341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44450</xdr:rowOff>
    </xdr:from>
    <xdr:to>
      <xdr:col>67</xdr:col>
      <xdr:colOff>101600</xdr:colOff>
      <xdr:row>81</xdr:row>
      <xdr:rowOff>146050</xdr:rowOff>
    </xdr:to>
    <xdr:sp macro="" textlink="">
      <xdr:nvSpPr>
        <xdr:cNvPr id="770" name="楕円 769">
          <a:extLst>
            <a:ext uri="{FF2B5EF4-FFF2-40B4-BE49-F238E27FC236}">
              <a16:creationId xmlns:a16="http://schemas.microsoft.com/office/drawing/2014/main" id="{BE917696-A0D7-4AB5-A985-5C1AA885BEA8}"/>
            </a:ext>
          </a:extLst>
        </xdr:cNvPr>
        <xdr:cNvSpPr/>
      </xdr:nvSpPr>
      <xdr:spPr>
        <a:xfrm>
          <a:off x="12763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95250</xdr:rowOff>
    </xdr:from>
    <xdr:to>
      <xdr:col>71</xdr:col>
      <xdr:colOff>177800</xdr:colOff>
      <xdr:row>81</xdr:row>
      <xdr:rowOff>146686</xdr:rowOff>
    </xdr:to>
    <xdr:cxnSp macro="">
      <xdr:nvCxnSpPr>
        <xdr:cNvPr id="771" name="直線コネクタ 770">
          <a:extLst>
            <a:ext uri="{FF2B5EF4-FFF2-40B4-BE49-F238E27FC236}">
              <a16:creationId xmlns:a16="http://schemas.microsoft.com/office/drawing/2014/main" id="{6B363D8E-1054-44F0-8E00-C3395EADFFF2}"/>
            </a:ext>
          </a:extLst>
        </xdr:cNvPr>
        <xdr:cNvCxnSpPr/>
      </xdr:nvCxnSpPr>
      <xdr:spPr>
        <a:xfrm>
          <a:off x="12814300" y="139827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2" name="n_1aveValue【消防施設】&#10;有形固定資産減価償却率">
          <a:extLst>
            <a:ext uri="{FF2B5EF4-FFF2-40B4-BE49-F238E27FC236}">
              <a16:creationId xmlns:a16="http://schemas.microsoft.com/office/drawing/2014/main" id="{0AF9B352-A937-4090-AC1B-22D43F78732E}"/>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73" name="n_2aveValue【消防施設】&#10;有形固定資産減価償却率">
          <a:extLst>
            <a:ext uri="{FF2B5EF4-FFF2-40B4-BE49-F238E27FC236}">
              <a16:creationId xmlns:a16="http://schemas.microsoft.com/office/drawing/2014/main" id="{237A729E-600F-4B31-9E38-1E6F1F7AF8C0}"/>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74" name="n_3aveValue【消防施設】&#10;有形固定資産減価償却率">
          <a:extLst>
            <a:ext uri="{FF2B5EF4-FFF2-40B4-BE49-F238E27FC236}">
              <a16:creationId xmlns:a16="http://schemas.microsoft.com/office/drawing/2014/main" id="{CB1A2623-FA82-4297-AC00-6C1CE4E9C87B}"/>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75" name="n_4aveValue【消防施設】&#10;有形固定資産減価償却率">
          <a:extLst>
            <a:ext uri="{FF2B5EF4-FFF2-40B4-BE49-F238E27FC236}">
              <a16:creationId xmlns:a16="http://schemas.microsoft.com/office/drawing/2014/main" id="{AFB61ED1-14CB-4849-A8D7-2199F0D30A2B}"/>
            </a:ext>
          </a:extLst>
        </xdr:cNvPr>
        <xdr:cNvSpPr txBox="1"/>
      </xdr:nvSpPr>
      <xdr:spPr>
        <a:xfrm>
          <a:off x="12611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93363</xdr:rowOff>
    </xdr:from>
    <xdr:ext cx="405111" cy="259045"/>
    <xdr:sp macro="" textlink="">
      <xdr:nvSpPr>
        <xdr:cNvPr id="776" name="n_1mainValue【消防施設】&#10;有形固定資産減価償却率">
          <a:extLst>
            <a:ext uri="{FF2B5EF4-FFF2-40B4-BE49-F238E27FC236}">
              <a16:creationId xmlns:a16="http://schemas.microsoft.com/office/drawing/2014/main" id="{492C78C9-691D-4C3B-A29C-121EF8A4ED09}"/>
            </a:ext>
          </a:extLst>
        </xdr:cNvPr>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77" name="n_2mainValue【消防施設】&#10;有形固定資産減価償却率">
          <a:extLst>
            <a:ext uri="{FF2B5EF4-FFF2-40B4-BE49-F238E27FC236}">
              <a16:creationId xmlns:a16="http://schemas.microsoft.com/office/drawing/2014/main" id="{A3D41DFD-4468-443B-B73E-BDD6719ABF29}"/>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778" name="n_3mainValue【消防施設】&#10;有形固定資産減価償却率">
          <a:extLst>
            <a:ext uri="{FF2B5EF4-FFF2-40B4-BE49-F238E27FC236}">
              <a16:creationId xmlns:a16="http://schemas.microsoft.com/office/drawing/2014/main" id="{B6ED4F3E-B6C2-45D0-B578-C410246431F2}"/>
            </a:ext>
          </a:extLst>
        </xdr:cNvPr>
        <xdr:cNvSpPr txBox="1"/>
      </xdr:nvSpPr>
      <xdr:spPr>
        <a:xfrm>
          <a:off x="13500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779" name="n_4mainValue【消防施設】&#10;有形固定資産減価償却率">
          <a:extLst>
            <a:ext uri="{FF2B5EF4-FFF2-40B4-BE49-F238E27FC236}">
              <a16:creationId xmlns:a16="http://schemas.microsoft.com/office/drawing/2014/main" id="{98CC0DAA-E160-4F1D-8A10-9FE9318C5021}"/>
            </a:ext>
          </a:extLst>
        </xdr:cNvPr>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919CA456-5A10-4216-BC97-4AD8D7DD3BC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6B510E85-6066-4C3B-9F2C-086BBDECF5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62DD460B-7E6C-47B4-A3BC-BE2CF67704D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D7599226-AD6C-4A94-B7F1-7FF76C1AB30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F384794B-A9DF-483C-82FD-63F63395145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485D372B-F607-4952-BB4E-E7C69F8CE36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C298B042-D6B5-4528-BEA5-7D26357B07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DF716BC3-BDF6-4793-9284-AFB79B63D1B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E6D51F98-5921-4A10-8B5C-3477A3AB43F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10C1FA9B-129D-40FF-B204-279ADC60B75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D34DFDE8-2D44-4864-82DC-B79F655A1B5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64FD5066-1BEF-4F71-A8B7-F074719A6B24}"/>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32E5D65F-CBF4-43C6-B59A-7DF6558EA59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94149288-2E4B-479E-8040-F6A0602953D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031C9B9A-8198-41CD-AA6D-8B20DDD062C3}"/>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E58F3D28-3FC6-4757-926D-41014DF05629}"/>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ADE393FA-44D8-4F53-8A30-F793746F63A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0CAA91AE-8E89-4E5A-94AB-0FA524F2767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632E9CF0-7829-436D-81A1-DC69D6C1622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90177A21-DA4F-4C09-8C35-80F3E8A57FFD}"/>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031310BF-C59A-4A0B-BB32-D652B31C8ADE}"/>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747967F7-4E47-4AAC-B1E1-838F6FBA859F}"/>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0F522EC5-3CF4-49D5-978E-294B95CFB4B6}"/>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194BD315-AA7F-40C5-A2F2-4A581C821344}"/>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4" name="【消防施設】&#10;一人当たり面積平均値テキスト">
          <a:extLst>
            <a:ext uri="{FF2B5EF4-FFF2-40B4-BE49-F238E27FC236}">
              <a16:creationId xmlns:a16="http://schemas.microsoft.com/office/drawing/2014/main" id="{F0D31C67-B0DF-4811-A038-0809FE9C9D2C}"/>
            </a:ext>
          </a:extLst>
        </xdr:cNvPr>
        <xdr:cNvSpPr txBox="1"/>
      </xdr:nvSpPr>
      <xdr:spPr>
        <a:xfrm>
          <a:off x="22199600" y="1404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E7E248B0-2B1E-4EA8-94E6-E10C8AFB3B90}"/>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5BEB693A-5F37-44C9-8D46-B7E4757B9181}"/>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7206C09C-4B8C-4676-AFEE-E778F66FBE58}"/>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id="{1576142D-6286-4B1F-BF44-9128DCF19876}"/>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id="{CFB4E44A-ACF4-4E89-A957-D16C514C9891}"/>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D8C740B-5AB0-4F00-8B3D-B8840142013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1B7C19D-A577-4621-B1A7-829575A355D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1CBCEDC-F32C-4651-A898-545BAC209BC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3D284DE1-2E43-4589-9A2E-29D13A1098B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6A0AC8F0-EB57-4116-9BA5-4FEF4A9C6F3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5" name="楕円 814">
          <a:extLst>
            <a:ext uri="{FF2B5EF4-FFF2-40B4-BE49-F238E27FC236}">
              <a16:creationId xmlns:a16="http://schemas.microsoft.com/office/drawing/2014/main" id="{0266A6F7-17A4-46EE-BD38-56277D19A76E}"/>
            </a:ext>
          </a:extLst>
        </xdr:cNvPr>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96538</xdr:rowOff>
    </xdr:from>
    <xdr:ext cx="469744" cy="259045"/>
    <xdr:sp macro="" textlink="">
      <xdr:nvSpPr>
        <xdr:cNvPr id="816" name="【消防施設】&#10;一人当たり面積該当値テキスト">
          <a:extLst>
            <a:ext uri="{FF2B5EF4-FFF2-40B4-BE49-F238E27FC236}">
              <a16:creationId xmlns:a16="http://schemas.microsoft.com/office/drawing/2014/main" id="{53B5FA50-A18A-42AF-80D8-BFE18503BBC7}"/>
            </a:ext>
          </a:extLst>
        </xdr:cNvPr>
        <xdr:cNvSpPr txBox="1"/>
      </xdr:nvSpPr>
      <xdr:spPr>
        <a:xfrm>
          <a:off x="22199600" y="1432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817" name="楕円 816">
          <a:extLst>
            <a:ext uri="{FF2B5EF4-FFF2-40B4-BE49-F238E27FC236}">
              <a16:creationId xmlns:a16="http://schemas.microsoft.com/office/drawing/2014/main" id="{93606E12-B4CA-434C-82B1-B49CF9A33FBC}"/>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818" name="直線コネクタ 817">
          <a:extLst>
            <a:ext uri="{FF2B5EF4-FFF2-40B4-BE49-F238E27FC236}">
              <a16:creationId xmlns:a16="http://schemas.microsoft.com/office/drawing/2014/main" id="{FB4C47AC-C03F-4A1F-9598-430883F9592C}"/>
            </a:ext>
          </a:extLst>
        </xdr:cNvPr>
        <xdr:cNvCxnSpPr/>
      </xdr:nvCxnSpPr>
      <xdr:spPr>
        <a:xfrm>
          <a:off x="21323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819" name="楕円 818">
          <a:extLst>
            <a:ext uri="{FF2B5EF4-FFF2-40B4-BE49-F238E27FC236}">
              <a16:creationId xmlns:a16="http://schemas.microsoft.com/office/drawing/2014/main" id="{3A2164A1-576A-4500-8833-B78B1E75F930}"/>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820" name="直線コネクタ 819">
          <a:extLst>
            <a:ext uri="{FF2B5EF4-FFF2-40B4-BE49-F238E27FC236}">
              <a16:creationId xmlns:a16="http://schemas.microsoft.com/office/drawing/2014/main" id="{BDFEA488-4147-4D1E-A5A1-84FDC6441783}"/>
            </a:ext>
          </a:extLst>
        </xdr:cNvPr>
        <xdr:cNvCxnSpPr/>
      </xdr:nvCxnSpPr>
      <xdr:spPr>
        <a:xfrm>
          <a:off x="20434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1" name="楕円 820">
          <a:extLst>
            <a:ext uri="{FF2B5EF4-FFF2-40B4-BE49-F238E27FC236}">
              <a16:creationId xmlns:a16="http://schemas.microsoft.com/office/drawing/2014/main" id="{2E0C0640-0786-4604-8488-4A9E96232F59}"/>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822" name="直線コネクタ 821">
          <a:extLst>
            <a:ext uri="{FF2B5EF4-FFF2-40B4-BE49-F238E27FC236}">
              <a16:creationId xmlns:a16="http://schemas.microsoft.com/office/drawing/2014/main" id="{623D1B3A-C7AE-42FF-9BE8-F941FF1901EC}"/>
            </a:ext>
          </a:extLst>
        </xdr:cNvPr>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23" name="楕円 822">
          <a:extLst>
            <a:ext uri="{FF2B5EF4-FFF2-40B4-BE49-F238E27FC236}">
              <a16:creationId xmlns:a16="http://schemas.microsoft.com/office/drawing/2014/main" id="{CAD1337E-7D5F-48D7-AFEF-26E3175CA0AB}"/>
            </a:ext>
          </a:extLst>
        </xdr:cNvPr>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824" name="直線コネクタ 823">
          <a:extLst>
            <a:ext uri="{FF2B5EF4-FFF2-40B4-BE49-F238E27FC236}">
              <a16:creationId xmlns:a16="http://schemas.microsoft.com/office/drawing/2014/main" id="{839BE9D0-0737-4BD3-9463-4B2256A7E62A}"/>
            </a:ext>
          </a:extLst>
        </xdr:cNvPr>
        <xdr:cNvCxnSpPr/>
      </xdr:nvCxnSpPr>
      <xdr:spPr>
        <a:xfrm>
          <a:off x="18656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825" name="n_1aveValue【消防施設】&#10;一人当たり面積">
          <a:extLst>
            <a:ext uri="{FF2B5EF4-FFF2-40B4-BE49-F238E27FC236}">
              <a16:creationId xmlns:a16="http://schemas.microsoft.com/office/drawing/2014/main" id="{3779910C-CC27-45E2-91B8-D362435641D4}"/>
            </a:ext>
          </a:extLst>
        </xdr:cNvPr>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826" name="n_2aveValue【消防施設】&#10;一人当たり面積">
          <a:extLst>
            <a:ext uri="{FF2B5EF4-FFF2-40B4-BE49-F238E27FC236}">
              <a16:creationId xmlns:a16="http://schemas.microsoft.com/office/drawing/2014/main" id="{BB87D290-54BB-4905-9923-F86663E8437B}"/>
            </a:ext>
          </a:extLst>
        </xdr:cNvPr>
        <xdr:cNvSpPr txBox="1"/>
      </xdr:nvSpPr>
      <xdr:spPr>
        <a:xfrm>
          <a:off x="20199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827" name="n_3aveValue【消防施設】&#10;一人当たり面積">
          <a:extLst>
            <a:ext uri="{FF2B5EF4-FFF2-40B4-BE49-F238E27FC236}">
              <a16:creationId xmlns:a16="http://schemas.microsoft.com/office/drawing/2014/main" id="{6A5D05AF-7E22-4ED9-8E36-3336973786B6}"/>
            </a:ext>
          </a:extLst>
        </xdr:cNvPr>
        <xdr:cNvSpPr txBox="1"/>
      </xdr:nvSpPr>
      <xdr:spPr>
        <a:xfrm>
          <a:off x="19310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28" name="n_4aveValue【消防施設】&#10;一人当たり面積">
          <a:extLst>
            <a:ext uri="{FF2B5EF4-FFF2-40B4-BE49-F238E27FC236}">
              <a16:creationId xmlns:a16="http://schemas.microsoft.com/office/drawing/2014/main" id="{16B7AEB2-2B2A-4961-BBCA-A04D898B7C08}"/>
            </a:ext>
          </a:extLst>
        </xdr:cNvPr>
        <xdr:cNvSpPr txBox="1"/>
      </xdr:nvSpPr>
      <xdr:spPr>
        <a:xfrm>
          <a:off x="18421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829" name="n_1mainValue【消防施設】&#10;一人当たり面積">
          <a:extLst>
            <a:ext uri="{FF2B5EF4-FFF2-40B4-BE49-F238E27FC236}">
              <a16:creationId xmlns:a16="http://schemas.microsoft.com/office/drawing/2014/main" id="{174C3F3A-5DAB-467D-A33F-B994D38EE6B1}"/>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830" name="n_2mainValue【消防施設】&#10;一人当たり面積">
          <a:extLst>
            <a:ext uri="{FF2B5EF4-FFF2-40B4-BE49-F238E27FC236}">
              <a16:creationId xmlns:a16="http://schemas.microsoft.com/office/drawing/2014/main" id="{901A6E5F-A4FF-4600-9CD8-3B477934E8E3}"/>
            </a:ext>
          </a:extLst>
        </xdr:cNvPr>
        <xdr:cNvSpPr txBox="1"/>
      </xdr:nvSpPr>
      <xdr:spPr>
        <a:xfrm>
          <a:off x="20199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31" name="n_3mainValue【消防施設】&#10;一人当たり面積">
          <a:extLst>
            <a:ext uri="{FF2B5EF4-FFF2-40B4-BE49-F238E27FC236}">
              <a16:creationId xmlns:a16="http://schemas.microsoft.com/office/drawing/2014/main" id="{7A301F8D-D26F-4089-9953-A8938A1ABE05}"/>
            </a:ext>
          </a:extLst>
        </xdr:cNvPr>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2" name="n_4mainValue【消防施設】&#10;一人当たり面積">
          <a:extLst>
            <a:ext uri="{FF2B5EF4-FFF2-40B4-BE49-F238E27FC236}">
              <a16:creationId xmlns:a16="http://schemas.microsoft.com/office/drawing/2014/main" id="{AFB37C97-09A0-4400-8963-C95EF3CC6805}"/>
            </a:ext>
          </a:extLst>
        </xdr:cNvPr>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998347F7-D1E1-4625-9DF8-608F40F764C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408747CA-0563-4E9D-AC38-4ADF580D4C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90DC59DF-E73A-49DA-B2F1-D05DF4069A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FEF39221-4960-426E-852D-2958C43388B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70550B29-1CD6-49F1-B740-6EE6606D297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72E132A9-F272-4C8A-999B-539B946121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A35C5585-ACBD-412F-B0ED-1225ADB9522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6A38B7D4-EE1E-4CC8-87D4-EEE133B18F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3D3E7B72-5B2D-4C41-8653-DCD7ABDDB1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A7558828-1F23-40D3-9CA6-2DAF796CA11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ED675869-596C-4E4C-A533-83DB48BF044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8C394D47-595F-4E4E-981C-B27FA9AEE89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A3E8C7FA-DE3B-4CD2-892B-58D7BCF6F4E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FCB45BE7-C357-476A-8BA1-F1953A0286E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17F01E3F-EE74-41C0-869D-E72AE67408D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1A944A9A-14D3-4526-8C6C-59A9F42025F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B1A8CAA5-154B-42C2-B9C6-7EB316AEF40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0F804ACD-3BCA-4D60-B1BC-31DD0E618F2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7C979349-E1F7-4849-A46C-A4E560FCB75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CA3D9C29-FDDF-45DB-BCC7-F98BE7C0C82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a:extLst>
            <a:ext uri="{FF2B5EF4-FFF2-40B4-BE49-F238E27FC236}">
              <a16:creationId xmlns:a16="http://schemas.microsoft.com/office/drawing/2014/main" id="{3C15C36D-9427-42A9-81EF-2A4E13F49B4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51A41CF5-DFA5-433E-A8C2-4D8C3CC12F2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8851DFE9-C21F-494C-9244-92963266CD7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69B89DA7-40CE-445B-A6A4-90682D734AC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a:extLst>
            <a:ext uri="{FF2B5EF4-FFF2-40B4-BE49-F238E27FC236}">
              <a16:creationId xmlns:a16="http://schemas.microsoft.com/office/drawing/2014/main" id="{E458B7AB-F8AD-4D37-B7E4-FC97E72E124B}"/>
            </a:ext>
          </a:extLst>
        </xdr:cNvPr>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a:extLst>
            <a:ext uri="{FF2B5EF4-FFF2-40B4-BE49-F238E27FC236}">
              <a16:creationId xmlns:a16="http://schemas.microsoft.com/office/drawing/2014/main" id="{2EFC988F-9231-435E-93DB-48B4614C1209}"/>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a:extLst>
            <a:ext uri="{FF2B5EF4-FFF2-40B4-BE49-F238E27FC236}">
              <a16:creationId xmlns:a16="http://schemas.microsoft.com/office/drawing/2014/main" id="{04AE28F8-7834-43B1-B53E-447408DC9165}"/>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a:extLst>
            <a:ext uri="{FF2B5EF4-FFF2-40B4-BE49-F238E27FC236}">
              <a16:creationId xmlns:a16="http://schemas.microsoft.com/office/drawing/2014/main" id="{B845CEE5-BF8D-4C58-B361-DFC5DC499011}"/>
            </a:ext>
          </a:extLst>
        </xdr:cNvPr>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a:extLst>
            <a:ext uri="{FF2B5EF4-FFF2-40B4-BE49-F238E27FC236}">
              <a16:creationId xmlns:a16="http://schemas.microsoft.com/office/drawing/2014/main" id="{A74876B7-7D5F-44B4-9E65-0BE45E3FD954}"/>
            </a:ext>
          </a:extLst>
        </xdr:cNvPr>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862" name="【庁舎】&#10;有形固定資産減価償却率平均値テキスト">
          <a:extLst>
            <a:ext uri="{FF2B5EF4-FFF2-40B4-BE49-F238E27FC236}">
              <a16:creationId xmlns:a16="http://schemas.microsoft.com/office/drawing/2014/main" id="{A30E464B-FCF5-48D6-99F8-98AE11782BBE}"/>
            </a:ext>
          </a:extLst>
        </xdr:cNvPr>
        <xdr:cNvSpPr txBox="1"/>
      </xdr:nvSpPr>
      <xdr:spPr>
        <a:xfrm>
          <a:off x="16357600" y="1751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a:extLst>
            <a:ext uri="{FF2B5EF4-FFF2-40B4-BE49-F238E27FC236}">
              <a16:creationId xmlns:a16="http://schemas.microsoft.com/office/drawing/2014/main" id="{F08D0C27-D5D1-4E4D-BD80-E63FA19F75CF}"/>
            </a:ext>
          </a:extLst>
        </xdr:cNvPr>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a:extLst>
            <a:ext uri="{FF2B5EF4-FFF2-40B4-BE49-F238E27FC236}">
              <a16:creationId xmlns:a16="http://schemas.microsoft.com/office/drawing/2014/main" id="{5B8A79CD-7BA1-4E0A-9E90-4BAED64955E8}"/>
            </a:ext>
          </a:extLst>
        </xdr:cNvPr>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a:extLst>
            <a:ext uri="{FF2B5EF4-FFF2-40B4-BE49-F238E27FC236}">
              <a16:creationId xmlns:a16="http://schemas.microsoft.com/office/drawing/2014/main" id="{B6A65904-D34E-4E41-B25F-3B70DBEE3D23}"/>
            </a:ext>
          </a:extLst>
        </xdr:cNvPr>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6" name="フローチャート: 判断 865">
          <a:extLst>
            <a:ext uri="{FF2B5EF4-FFF2-40B4-BE49-F238E27FC236}">
              <a16:creationId xmlns:a16="http://schemas.microsoft.com/office/drawing/2014/main" id="{F9F6002F-A8D8-49C4-9167-5F0DA4E5CA3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7" name="フローチャート: 判断 866">
          <a:extLst>
            <a:ext uri="{FF2B5EF4-FFF2-40B4-BE49-F238E27FC236}">
              <a16:creationId xmlns:a16="http://schemas.microsoft.com/office/drawing/2014/main" id="{68274F2E-B210-4B25-9AC7-8920DFAA154D}"/>
            </a:ext>
          </a:extLst>
        </xdr:cNvPr>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E1BA651F-0156-416B-9201-8E0D644EF3B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E109BDB-08EA-4BB5-9FE8-11C39BCB6EA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A2726DE8-CF2B-4B6C-9281-2CDA9FF3009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AAAD9CDE-F583-405E-B2F0-905F716E62B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9338F563-9575-4DE5-A021-340EA692C6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57786</xdr:rowOff>
    </xdr:from>
    <xdr:to>
      <xdr:col>85</xdr:col>
      <xdr:colOff>177800</xdr:colOff>
      <xdr:row>104</xdr:row>
      <xdr:rowOff>159386</xdr:rowOff>
    </xdr:to>
    <xdr:sp macro="" textlink="">
      <xdr:nvSpPr>
        <xdr:cNvPr id="873" name="楕円 872">
          <a:extLst>
            <a:ext uri="{FF2B5EF4-FFF2-40B4-BE49-F238E27FC236}">
              <a16:creationId xmlns:a16="http://schemas.microsoft.com/office/drawing/2014/main" id="{415F5F22-5DBB-4F91-928C-EE4301906661}"/>
            </a:ext>
          </a:extLst>
        </xdr:cNvPr>
        <xdr:cNvSpPr/>
      </xdr:nvSpPr>
      <xdr:spPr>
        <a:xfrm>
          <a:off x="162687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36213</xdr:rowOff>
    </xdr:from>
    <xdr:ext cx="405111" cy="259045"/>
    <xdr:sp macro="" textlink="">
      <xdr:nvSpPr>
        <xdr:cNvPr id="874" name="【庁舎】&#10;有形固定資産減価償却率該当値テキスト">
          <a:extLst>
            <a:ext uri="{FF2B5EF4-FFF2-40B4-BE49-F238E27FC236}">
              <a16:creationId xmlns:a16="http://schemas.microsoft.com/office/drawing/2014/main" id="{010ACEAE-7DAA-441C-BB6A-E8ECEF30CBC2}"/>
            </a:ext>
          </a:extLst>
        </xdr:cNvPr>
        <xdr:cNvSpPr txBox="1"/>
      </xdr:nvSpPr>
      <xdr:spPr>
        <a:xfrm>
          <a:off x="16357600"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23495</xdr:rowOff>
    </xdr:from>
    <xdr:to>
      <xdr:col>81</xdr:col>
      <xdr:colOff>101600</xdr:colOff>
      <xdr:row>104</xdr:row>
      <xdr:rowOff>125095</xdr:rowOff>
    </xdr:to>
    <xdr:sp macro="" textlink="">
      <xdr:nvSpPr>
        <xdr:cNvPr id="875" name="楕円 874">
          <a:extLst>
            <a:ext uri="{FF2B5EF4-FFF2-40B4-BE49-F238E27FC236}">
              <a16:creationId xmlns:a16="http://schemas.microsoft.com/office/drawing/2014/main" id="{4CF062E9-F8F6-43E3-95BF-779F135C15F9}"/>
            </a:ext>
          </a:extLst>
        </xdr:cNvPr>
        <xdr:cNvSpPr/>
      </xdr:nvSpPr>
      <xdr:spPr>
        <a:xfrm>
          <a:off x="15430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74295</xdr:rowOff>
    </xdr:from>
    <xdr:to>
      <xdr:col>85</xdr:col>
      <xdr:colOff>127000</xdr:colOff>
      <xdr:row>104</xdr:row>
      <xdr:rowOff>108586</xdr:rowOff>
    </xdr:to>
    <xdr:cxnSp macro="">
      <xdr:nvCxnSpPr>
        <xdr:cNvPr id="876" name="直線コネクタ 875">
          <a:extLst>
            <a:ext uri="{FF2B5EF4-FFF2-40B4-BE49-F238E27FC236}">
              <a16:creationId xmlns:a16="http://schemas.microsoft.com/office/drawing/2014/main" id="{872942F8-5018-4737-BEB6-9CA6BE4B75CD}"/>
            </a:ext>
          </a:extLst>
        </xdr:cNvPr>
        <xdr:cNvCxnSpPr/>
      </xdr:nvCxnSpPr>
      <xdr:spPr>
        <a:xfrm>
          <a:off x="15481300" y="179050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877" name="楕円 876">
          <a:extLst>
            <a:ext uri="{FF2B5EF4-FFF2-40B4-BE49-F238E27FC236}">
              <a16:creationId xmlns:a16="http://schemas.microsoft.com/office/drawing/2014/main" id="{DBA95121-553C-4A5A-92B1-116FB63361B2}"/>
            </a:ext>
          </a:extLst>
        </xdr:cNvPr>
        <xdr:cNvSpPr/>
      </xdr:nvSpPr>
      <xdr:spPr>
        <a:xfrm>
          <a:off x="14541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45720</xdr:rowOff>
    </xdr:from>
    <xdr:to>
      <xdr:col>81</xdr:col>
      <xdr:colOff>50800</xdr:colOff>
      <xdr:row>104</xdr:row>
      <xdr:rowOff>74295</xdr:rowOff>
    </xdr:to>
    <xdr:cxnSp macro="">
      <xdr:nvCxnSpPr>
        <xdr:cNvPr id="878" name="直線コネクタ 877">
          <a:extLst>
            <a:ext uri="{FF2B5EF4-FFF2-40B4-BE49-F238E27FC236}">
              <a16:creationId xmlns:a16="http://schemas.microsoft.com/office/drawing/2014/main" id="{49C3A93C-DD9E-426B-B9D5-974E39E8A73B}"/>
            </a:ext>
          </a:extLst>
        </xdr:cNvPr>
        <xdr:cNvCxnSpPr/>
      </xdr:nvCxnSpPr>
      <xdr:spPr>
        <a:xfrm>
          <a:off x="14592300" y="178765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879" name="楕円 878">
          <a:extLst>
            <a:ext uri="{FF2B5EF4-FFF2-40B4-BE49-F238E27FC236}">
              <a16:creationId xmlns:a16="http://schemas.microsoft.com/office/drawing/2014/main" id="{D51D0D6C-321C-4F21-B76F-8DF81C83CDA9}"/>
            </a:ext>
          </a:extLst>
        </xdr:cNvPr>
        <xdr:cNvSpPr/>
      </xdr:nvSpPr>
      <xdr:spPr>
        <a:xfrm>
          <a:off x="13652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34289</xdr:rowOff>
    </xdr:from>
    <xdr:to>
      <xdr:col>76</xdr:col>
      <xdr:colOff>114300</xdr:colOff>
      <xdr:row>104</xdr:row>
      <xdr:rowOff>45720</xdr:rowOff>
    </xdr:to>
    <xdr:cxnSp macro="">
      <xdr:nvCxnSpPr>
        <xdr:cNvPr id="880" name="直線コネクタ 879">
          <a:extLst>
            <a:ext uri="{FF2B5EF4-FFF2-40B4-BE49-F238E27FC236}">
              <a16:creationId xmlns:a16="http://schemas.microsoft.com/office/drawing/2014/main" id="{9F01BDBD-8E12-4E5D-AC62-08DFC794BD12}"/>
            </a:ext>
          </a:extLst>
        </xdr:cNvPr>
        <xdr:cNvCxnSpPr/>
      </xdr:nvCxnSpPr>
      <xdr:spPr>
        <a:xfrm>
          <a:off x="13703300" y="17865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99695</xdr:rowOff>
    </xdr:from>
    <xdr:to>
      <xdr:col>67</xdr:col>
      <xdr:colOff>101600</xdr:colOff>
      <xdr:row>104</xdr:row>
      <xdr:rowOff>29845</xdr:rowOff>
    </xdr:to>
    <xdr:sp macro="" textlink="">
      <xdr:nvSpPr>
        <xdr:cNvPr id="881" name="楕円 880">
          <a:extLst>
            <a:ext uri="{FF2B5EF4-FFF2-40B4-BE49-F238E27FC236}">
              <a16:creationId xmlns:a16="http://schemas.microsoft.com/office/drawing/2014/main" id="{5DFE6027-A107-4D88-ABD0-8B112BB882F0}"/>
            </a:ext>
          </a:extLst>
        </xdr:cNvPr>
        <xdr:cNvSpPr/>
      </xdr:nvSpPr>
      <xdr:spPr>
        <a:xfrm>
          <a:off x="12763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150495</xdr:rowOff>
    </xdr:from>
    <xdr:to>
      <xdr:col>71</xdr:col>
      <xdr:colOff>177800</xdr:colOff>
      <xdr:row>104</xdr:row>
      <xdr:rowOff>34289</xdr:rowOff>
    </xdr:to>
    <xdr:cxnSp macro="">
      <xdr:nvCxnSpPr>
        <xdr:cNvPr id="882" name="直線コネクタ 881">
          <a:extLst>
            <a:ext uri="{FF2B5EF4-FFF2-40B4-BE49-F238E27FC236}">
              <a16:creationId xmlns:a16="http://schemas.microsoft.com/office/drawing/2014/main" id="{407FCABE-337D-4233-831C-3B9C315855C1}"/>
            </a:ext>
          </a:extLst>
        </xdr:cNvPr>
        <xdr:cNvCxnSpPr/>
      </xdr:nvCxnSpPr>
      <xdr:spPr>
        <a:xfrm>
          <a:off x="12814300" y="178098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883" name="n_1aveValue【庁舎】&#10;有形固定資産減価償却率">
          <a:extLst>
            <a:ext uri="{FF2B5EF4-FFF2-40B4-BE49-F238E27FC236}">
              <a16:creationId xmlns:a16="http://schemas.microsoft.com/office/drawing/2014/main" id="{EA68670D-A7F3-4DB5-9722-DE0F47DFC0C0}"/>
            </a:ext>
          </a:extLst>
        </xdr:cNvPr>
        <xdr:cNvSpPr txBox="1"/>
      </xdr:nvSpPr>
      <xdr:spPr>
        <a:xfrm>
          <a:off x="15266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884" name="n_2aveValue【庁舎】&#10;有形固定資産減価償却率">
          <a:extLst>
            <a:ext uri="{FF2B5EF4-FFF2-40B4-BE49-F238E27FC236}">
              <a16:creationId xmlns:a16="http://schemas.microsoft.com/office/drawing/2014/main" id="{F559CFD2-BBDC-4533-AC4C-0E1BD2A3579E}"/>
            </a:ext>
          </a:extLst>
        </xdr:cNvPr>
        <xdr:cNvSpPr txBox="1"/>
      </xdr:nvSpPr>
      <xdr:spPr>
        <a:xfrm>
          <a:off x="14389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5" name="n_3aveValue【庁舎】&#10;有形固定資産減価償却率">
          <a:extLst>
            <a:ext uri="{FF2B5EF4-FFF2-40B4-BE49-F238E27FC236}">
              <a16:creationId xmlns:a16="http://schemas.microsoft.com/office/drawing/2014/main" id="{821FA4DA-0D62-434B-B52B-6C4F6B973982}"/>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86" name="n_4aveValue【庁舎】&#10;有形固定資産減価償却率">
          <a:extLst>
            <a:ext uri="{FF2B5EF4-FFF2-40B4-BE49-F238E27FC236}">
              <a16:creationId xmlns:a16="http://schemas.microsoft.com/office/drawing/2014/main" id="{F8ADFE42-5459-4A6C-A127-F5BC639D97A8}"/>
            </a:ext>
          </a:extLst>
        </xdr:cNvPr>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116222</xdr:rowOff>
    </xdr:from>
    <xdr:ext cx="405111" cy="259045"/>
    <xdr:sp macro="" textlink="">
      <xdr:nvSpPr>
        <xdr:cNvPr id="887" name="n_1mainValue【庁舎】&#10;有形固定資産減価償却率">
          <a:extLst>
            <a:ext uri="{FF2B5EF4-FFF2-40B4-BE49-F238E27FC236}">
              <a16:creationId xmlns:a16="http://schemas.microsoft.com/office/drawing/2014/main" id="{48EE0D31-BD2F-472C-AF09-20D8DE58A3E5}"/>
            </a:ext>
          </a:extLst>
        </xdr:cNvPr>
        <xdr:cNvSpPr txBox="1"/>
      </xdr:nvSpPr>
      <xdr:spPr>
        <a:xfrm>
          <a:off x="15266044"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87647</xdr:rowOff>
    </xdr:from>
    <xdr:ext cx="405111" cy="259045"/>
    <xdr:sp macro="" textlink="">
      <xdr:nvSpPr>
        <xdr:cNvPr id="888" name="n_2mainValue【庁舎】&#10;有形固定資産減価償却率">
          <a:extLst>
            <a:ext uri="{FF2B5EF4-FFF2-40B4-BE49-F238E27FC236}">
              <a16:creationId xmlns:a16="http://schemas.microsoft.com/office/drawing/2014/main" id="{CC27AB5E-E4A8-483A-A1A0-DC2C3A27390A}"/>
            </a:ext>
          </a:extLst>
        </xdr:cNvPr>
        <xdr:cNvSpPr txBox="1"/>
      </xdr:nvSpPr>
      <xdr:spPr>
        <a:xfrm>
          <a:off x="14389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889" name="n_3mainValue【庁舎】&#10;有形固定資産減価償却率">
          <a:extLst>
            <a:ext uri="{FF2B5EF4-FFF2-40B4-BE49-F238E27FC236}">
              <a16:creationId xmlns:a16="http://schemas.microsoft.com/office/drawing/2014/main" id="{97BF638D-AA26-4AA5-B1F6-C1647A44F304}"/>
            </a:ext>
          </a:extLst>
        </xdr:cNvPr>
        <xdr:cNvSpPr txBox="1"/>
      </xdr:nvSpPr>
      <xdr:spPr>
        <a:xfrm>
          <a:off x="13500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20972</xdr:rowOff>
    </xdr:from>
    <xdr:ext cx="405111" cy="259045"/>
    <xdr:sp macro="" textlink="">
      <xdr:nvSpPr>
        <xdr:cNvPr id="890" name="n_4mainValue【庁舎】&#10;有形固定資産減価償却率">
          <a:extLst>
            <a:ext uri="{FF2B5EF4-FFF2-40B4-BE49-F238E27FC236}">
              <a16:creationId xmlns:a16="http://schemas.microsoft.com/office/drawing/2014/main" id="{BC3421D8-1D00-4196-968A-A27F9EEB09E6}"/>
            </a:ext>
          </a:extLst>
        </xdr:cNvPr>
        <xdr:cNvSpPr txBox="1"/>
      </xdr:nvSpPr>
      <xdr:spPr>
        <a:xfrm>
          <a:off x="12611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7D57D677-63E0-479F-94E6-8EEBBE5F3A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4CC528E2-7FD1-4AC3-8321-6A895D019B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DB876BF1-B205-4147-AD2B-E7E81A640C0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ECE464D4-BACE-40B0-9041-8C1247A4ED9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506696C1-7869-4D76-8F5E-05281E4EE7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2153784B-2042-44A5-9277-904EBA41F7F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E0265E56-1DB2-4B5C-8E6D-3E84E4604D4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01D0767F-F371-475A-B9C3-FBE97C4590D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EC98E3A4-B671-475E-8970-11EE79D9F5D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D03588F6-CA78-4B41-A808-7028977F6FE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5458E361-74AE-4C45-BB7A-EE0A695D7D1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5C1EC72E-213E-4F5B-ACAB-BCE18FA2678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72512E80-3788-4D19-9B48-D2BCFBBDCD9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182A2C3A-F632-4D3E-A4C6-B626AEDB056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8E045323-DF66-4AF9-9B0B-58EF8732B15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0BEA4C1E-F119-4C1C-B7AD-71248786AA6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66765DC5-BED3-4F58-8E91-7233777660A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21C9FBFF-9AB6-4650-A1AF-E16F3CA5AE6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BF21BB34-1ACF-4FA1-A2BB-4EA8CE3E7DE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D706DCE-9698-475D-84DE-33E0109C70D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76DD5131-1DE1-42CE-B488-A430F1BC241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A70DBC1B-02A0-43E5-8C84-BEC688CADC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a:extLst>
            <a:ext uri="{FF2B5EF4-FFF2-40B4-BE49-F238E27FC236}">
              <a16:creationId xmlns:a16="http://schemas.microsoft.com/office/drawing/2014/main" id="{946D1021-CC4D-4EE3-8F43-9024DB6A02AB}"/>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a:extLst>
            <a:ext uri="{FF2B5EF4-FFF2-40B4-BE49-F238E27FC236}">
              <a16:creationId xmlns:a16="http://schemas.microsoft.com/office/drawing/2014/main" id="{DF1AC026-4328-434B-9691-D5919169EEC2}"/>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a:extLst>
            <a:ext uri="{FF2B5EF4-FFF2-40B4-BE49-F238E27FC236}">
              <a16:creationId xmlns:a16="http://schemas.microsoft.com/office/drawing/2014/main" id="{54E035F5-A106-45BC-82DC-D083A51AE4A2}"/>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a:extLst>
            <a:ext uri="{FF2B5EF4-FFF2-40B4-BE49-F238E27FC236}">
              <a16:creationId xmlns:a16="http://schemas.microsoft.com/office/drawing/2014/main" id="{2D91FBC0-2AC4-45BB-9AFC-F0C8B27D61B2}"/>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a:extLst>
            <a:ext uri="{FF2B5EF4-FFF2-40B4-BE49-F238E27FC236}">
              <a16:creationId xmlns:a16="http://schemas.microsoft.com/office/drawing/2014/main" id="{1228C59F-839A-41AE-9C03-8014FC3954CE}"/>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18" name="【庁舎】&#10;一人当たり面積平均値テキスト">
          <a:extLst>
            <a:ext uri="{FF2B5EF4-FFF2-40B4-BE49-F238E27FC236}">
              <a16:creationId xmlns:a16="http://schemas.microsoft.com/office/drawing/2014/main" id="{7A42EA3D-0E85-4239-BC41-9D006CF814D0}"/>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a:extLst>
            <a:ext uri="{FF2B5EF4-FFF2-40B4-BE49-F238E27FC236}">
              <a16:creationId xmlns:a16="http://schemas.microsoft.com/office/drawing/2014/main" id="{8FC66C99-040A-467F-A001-6F95C3E200A4}"/>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a:extLst>
            <a:ext uri="{FF2B5EF4-FFF2-40B4-BE49-F238E27FC236}">
              <a16:creationId xmlns:a16="http://schemas.microsoft.com/office/drawing/2014/main" id="{318ADEBD-DE2C-42CE-936C-80B619D7A4C3}"/>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a:extLst>
            <a:ext uri="{FF2B5EF4-FFF2-40B4-BE49-F238E27FC236}">
              <a16:creationId xmlns:a16="http://schemas.microsoft.com/office/drawing/2014/main" id="{F7D4704A-EA77-40D8-B0F2-B353A4CDA02A}"/>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2" name="フローチャート: 判断 921">
          <a:extLst>
            <a:ext uri="{FF2B5EF4-FFF2-40B4-BE49-F238E27FC236}">
              <a16:creationId xmlns:a16="http://schemas.microsoft.com/office/drawing/2014/main" id="{BAAB1914-CA0C-4594-A2B8-F116586A8D3B}"/>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3" name="フローチャート: 判断 922">
          <a:extLst>
            <a:ext uri="{FF2B5EF4-FFF2-40B4-BE49-F238E27FC236}">
              <a16:creationId xmlns:a16="http://schemas.microsoft.com/office/drawing/2014/main" id="{1439F95A-D340-4085-967D-943BB625228B}"/>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99B9307-E7E0-48F0-91E4-A1B69BCE72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A3E1EBD7-2795-45D2-A058-F22DECF2E8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9E042421-CDE1-4EA4-BAB7-F4D940658DE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6C18A425-CBFD-4AFE-9AEB-E12FAB0EDD3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C042A7E-63D5-4F61-981B-EA001752F31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9" name="楕円 928">
          <a:extLst>
            <a:ext uri="{FF2B5EF4-FFF2-40B4-BE49-F238E27FC236}">
              <a16:creationId xmlns:a16="http://schemas.microsoft.com/office/drawing/2014/main" id="{DD0FB7E8-6B83-4B42-A635-108F8AA15852}"/>
            </a:ext>
          </a:extLst>
        </xdr:cNvPr>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930" name="【庁舎】&#10;一人当たり面積該当値テキスト">
          <a:extLst>
            <a:ext uri="{FF2B5EF4-FFF2-40B4-BE49-F238E27FC236}">
              <a16:creationId xmlns:a16="http://schemas.microsoft.com/office/drawing/2014/main" id="{FC912E75-EC9F-43DD-A1CF-BE5ADA343F2A}"/>
            </a:ext>
          </a:extLst>
        </xdr:cNvPr>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144272</xdr:rowOff>
    </xdr:from>
    <xdr:to>
      <xdr:col>112</xdr:col>
      <xdr:colOff>38100</xdr:colOff>
      <xdr:row>105</xdr:row>
      <xdr:rowOff>74422</xdr:rowOff>
    </xdr:to>
    <xdr:sp macro="" textlink="">
      <xdr:nvSpPr>
        <xdr:cNvPr id="931" name="楕円 930">
          <a:extLst>
            <a:ext uri="{FF2B5EF4-FFF2-40B4-BE49-F238E27FC236}">
              <a16:creationId xmlns:a16="http://schemas.microsoft.com/office/drawing/2014/main" id="{8DA6BF3C-60F8-45F9-A83C-891A9F4CB5DC}"/>
            </a:ext>
          </a:extLst>
        </xdr:cNvPr>
        <xdr:cNvSpPr/>
      </xdr:nvSpPr>
      <xdr:spPr>
        <a:xfrm>
          <a:off x="21272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23622</xdr:rowOff>
    </xdr:to>
    <xdr:cxnSp macro="">
      <xdr:nvCxnSpPr>
        <xdr:cNvPr id="932" name="直線コネクタ 931">
          <a:extLst>
            <a:ext uri="{FF2B5EF4-FFF2-40B4-BE49-F238E27FC236}">
              <a16:creationId xmlns:a16="http://schemas.microsoft.com/office/drawing/2014/main" id="{CD6791FF-4431-440B-A17D-88BB321AD3CE}"/>
            </a:ext>
          </a:extLst>
        </xdr:cNvPr>
        <xdr:cNvCxnSpPr/>
      </xdr:nvCxnSpPr>
      <xdr:spPr>
        <a:xfrm flipV="1">
          <a:off x="21323300" y="18021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148844</xdr:rowOff>
    </xdr:from>
    <xdr:to>
      <xdr:col>107</xdr:col>
      <xdr:colOff>101600</xdr:colOff>
      <xdr:row>105</xdr:row>
      <xdr:rowOff>78994</xdr:rowOff>
    </xdr:to>
    <xdr:sp macro="" textlink="">
      <xdr:nvSpPr>
        <xdr:cNvPr id="933" name="楕円 932">
          <a:extLst>
            <a:ext uri="{FF2B5EF4-FFF2-40B4-BE49-F238E27FC236}">
              <a16:creationId xmlns:a16="http://schemas.microsoft.com/office/drawing/2014/main" id="{B18EE4F9-2A8D-4E94-8637-5398B6477065}"/>
            </a:ext>
          </a:extLst>
        </xdr:cNvPr>
        <xdr:cNvSpPr/>
      </xdr:nvSpPr>
      <xdr:spPr>
        <a:xfrm>
          <a:off x="20383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23622</xdr:rowOff>
    </xdr:from>
    <xdr:to>
      <xdr:col>111</xdr:col>
      <xdr:colOff>177800</xdr:colOff>
      <xdr:row>105</xdr:row>
      <xdr:rowOff>28194</xdr:rowOff>
    </xdr:to>
    <xdr:cxnSp macro="">
      <xdr:nvCxnSpPr>
        <xdr:cNvPr id="934" name="直線コネクタ 933">
          <a:extLst>
            <a:ext uri="{FF2B5EF4-FFF2-40B4-BE49-F238E27FC236}">
              <a16:creationId xmlns:a16="http://schemas.microsoft.com/office/drawing/2014/main" id="{B41A4916-29B4-44A5-9EE7-6D0CBFE0CF1D}"/>
            </a:ext>
          </a:extLst>
        </xdr:cNvPr>
        <xdr:cNvCxnSpPr/>
      </xdr:nvCxnSpPr>
      <xdr:spPr>
        <a:xfrm flipV="1">
          <a:off x="20434300" y="18025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153415</xdr:rowOff>
    </xdr:from>
    <xdr:to>
      <xdr:col>102</xdr:col>
      <xdr:colOff>165100</xdr:colOff>
      <xdr:row>105</xdr:row>
      <xdr:rowOff>83565</xdr:rowOff>
    </xdr:to>
    <xdr:sp macro="" textlink="">
      <xdr:nvSpPr>
        <xdr:cNvPr id="935" name="楕円 934">
          <a:extLst>
            <a:ext uri="{FF2B5EF4-FFF2-40B4-BE49-F238E27FC236}">
              <a16:creationId xmlns:a16="http://schemas.microsoft.com/office/drawing/2014/main" id="{463BD96E-DDFC-42BE-9610-D540DE53F792}"/>
            </a:ext>
          </a:extLst>
        </xdr:cNvPr>
        <xdr:cNvSpPr/>
      </xdr:nvSpPr>
      <xdr:spPr>
        <a:xfrm>
          <a:off x="19494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28194</xdr:rowOff>
    </xdr:from>
    <xdr:to>
      <xdr:col>107</xdr:col>
      <xdr:colOff>50800</xdr:colOff>
      <xdr:row>105</xdr:row>
      <xdr:rowOff>32765</xdr:rowOff>
    </xdr:to>
    <xdr:cxnSp macro="">
      <xdr:nvCxnSpPr>
        <xdr:cNvPr id="936" name="直線コネクタ 935">
          <a:extLst>
            <a:ext uri="{FF2B5EF4-FFF2-40B4-BE49-F238E27FC236}">
              <a16:creationId xmlns:a16="http://schemas.microsoft.com/office/drawing/2014/main" id="{247B1DC7-D329-40D4-9CF6-DDCCF886961F}"/>
            </a:ext>
          </a:extLst>
        </xdr:cNvPr>
        <xdr:cNvCxnSpPr/>
      </xdr:nvCxnSpPr>
      <xdr:spPr>
        <a:xfrm flipV="1">
          <a:off x="19545300" y="180304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937" name="楕円 936">
          <a:extLst>
            <a:ext uri="{FF2B5EF4-FFF2-40B4-BE49-F238E27FC236}">
              <a16:creationId xmlns:a16="http://schemas.microsoft.com/office/drawing/2014/main" id="{E725C5DF-D755-4F1B-97C7-ABEBB19C983E}"/>
            </a:ext>
          </a:extLst>
        </xdr:cNvPr>
        <xdr:cNvSpPr/>
      </xdr:nvSpPr>
      <xdr:spPr>
        <a:xfrm>
          <a:off x="18605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32765</xdr:rowOff>
    </xdr:from>
    <xdr:to>
      <xdr:col>102</xdr:col>
      <xdr:colOff>114300</xdr:colOff>
      <xdr:row>105</xdr:row>
      <xdr:rowOff>41911</xdr:rowOff>
    </xdr:to>
    <xdr:cxnSp macro="">
      <xdr:nvCxnSpPr>
        <xdr:cNvPr id="938" name="直線コネクタ 937">
          <a:extLst>
            <a:ext uri="{FF2B5EF4-FFF2-40B4-BE49-F238E27FC236}">
              <a16:creationId xmlns:a16="http://schemas.microsoft.com/office/drawing/2014/main" id="{918DE50A-DB20-4F49-800F-017E3639CCC0}"/>
            </a:ext>
          </a:extLst>
        </xdr:cNvPr>
        <xdr:cNvCxnSpPr/>
      </xdr:nvCxnSpPr>
      <xdr:spPr>
        <a:xfrm flipV="1">
          <a:off x="18656300" y="180350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939" name="n_1aveValue【庁舎】&#10;一人当たり面積">
          <a:extLst>
            <a:ext uri="{FF2B5EF4-FFF2-40B4-BE49-F238E27FC236}">
              <a16:creationId xmlns:a16="http://schemas.microsoft.com/office/drawing/2014/main" id="{D1395760-479B-4A12-A6DD-160EFC51224E}"/>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940" name="n_2aveValue【庁舎】&#10;一人当たり面積">
          <a:extLst>
            <a:ext uri="{FF2B5EF4-FFF2-40B4-BE49-F238E27FC236}">
              <a16:creationId xmlns:a16="http://schemas.microsoft.com/office/drawing/2014/main" id="{0AF147B6-D79D-430C-8E8D-3E422453EFBC}"/>
            </a:ext>
          </a:extLst>
        </xdr:cNvPr>
        <xdr:cNvSpPr txBox="1"/>
      </xdr:nvSpPr>
      <xdr:spPr>
        <a:xfrm>
          <a:off x="20199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941" name="n_3aveValue【庁舎】&#10;一人当たり面積">
          <a:extLst>
            <a:ext uri="{FF2B5EF4-FFF2-40B4-BE49-F238E27FC236}">
              <a16:creationId xmlns:a16="http://schemas.microsoft.com/office/drawing/2014/main" id="{C01E8EAD-8D90-4CE1-B7A5-EBBB8C8AF711}"/>
            </a:ext>
          </a:extLst>
        </xdr:cNvPr>
        <xdr:cNvSpPr txBox="1"/>
      </xdr:nvSpPr>
      <xdr:spPr>
        <a:xfrm>
          <a:off x="19310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31259</xdr:rowOff>
    </xdr:from>
    <xdr:ext cx="469744" cy="259045"/>
    <xdr:sp macro="" textlink="">
      <xdr:nvSpPr>
        <xdr:cNvPr id="942" name="n_4aveValue【庁舎】&#10;一人当たり面積">
          <a:extLst>
            <a:ext uri="{FF2B5EF4-FFF2-40B4-BE49-F238E27FC236}">
              <a16:creationId xmlns:a16="http://schemas.microsoft.com/office/drawing/2014/main" id="{446441AE-C19B-411D-8834-4ED27FD523FD}"/>
            </a:ext>
          </a:extLst>
        </xdr:cNvPr>
        <xdr:cNvSpPr txBox="1"/>
      </xdr:nvSpPr>
      <xdr:spPr>
        <a:xfrm>
          <a:off x="18421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90949</xdr:rowOff>
    </xdr:from>
    <xdr:ext cx="469744" cy="259045"/>
    <xdr:sp macro="" textlink="">
      <xdr:nvSpPr>
        <xdr:cNvPr id="943" name="n_1mainValue【庁舎】&#10;一人当たり面積">
          <a:extLst>
            <a:ext uri="{FF2B5EF4-FFF2-40B4-BE49-F238E27FC236}">
              <a16:creationId xmlns:a16="http://schemas.microsoft.com/office/drawing/2014/main" id="{F469DFD3-D775-4832-A157-1C076BD59C64}"/>
            </a:ext>
          </a:extLst>
        </xdr:cNvPr>
        <xdr:cNvSpPr txBox="1"/>
      </xdr:nvSpPr>
      <xdr:spPr>
        <a:xfrm>
          <a:off x="210757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95521</xdr:rowOff>
    </xdr:from>
    <xdr:ext cx="469744" cy="259045"/>
    <xdr:sp macro="" textlink="">
      <xdr:nvSpPr>
        <xdr:cNvPr id="944" name="n_2mainValue【庁舎】&#10;一人当たり面積">
          <a:extLst>
            <a:ext uri="{FF2B5EF4-FFF2-40B4-BE49-F238E27FC236}">
              <a16:creationId xmlns:a16="http://schemas.microsoft.com/office/drawing/2014/main" id="{A203ADD7-C982-4723-ADB5-A428AC3CF131}"/>
            </a:ext>
          </a:extLst>
        </xdr:cNvPr>
        <xdr:cNvSpPr txBox="1"/>
      </xdr:nvSpPr>
      <xdr:spPr>
        <a:xfrm>
          <a:off x="20199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100092</xdr:rowOff>
    </xdr:from>
    <xdr:ext cx="469744" cy="259045"/>
    <xdr:sp macro="" textlink="">
      <xdr:nvSpPr>
        <xdr:cNvPr id="945" name="n_3mainValue【庁舎】&#10;一人当たり面積">
          <a:extLst>
            <a:ext uri="{FF2B5EF4-FFF2-40B4-BE49-F238E27FC236}">
              <a16:creationId xmlns:a16="http://schemas.microsoft.com/office/drawing/2014/main" id="{F9D56CA6-9085-430B-B908-46C0A9C14DF9}"/>
            </a:ext>
          </a:extLst>
        </xdr:cNvPr>
        <xdr:cNvSpPr txBox="1"/>
      </xdr:nvSpPr>
      <xdr:spPr>
        <a:xfrm>
          <a:off x="19310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946" name="n_4mainValue【庁舎】&#10;一人当たり面積">
          <a:extLst>
            <a:ext uri="{FF2B5EF4-FFF2-40B4-BE49-F238E27FC236}">
              <a16:creationId xmlns:a16="http://schemas.microsoft.com/office/drawing/2014/main" id="{5D0FF71A-8ED3-4A07-962F-DA250AEB293F}"/>
            </a:ext>
          </a:extLst>
        </xdr:cNvPr>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86AA7BAF-C52A-4076-B741-7BFEC425A64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DFBD52A6-55BF-4BFF-93DF-196A0E9268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CF3EBB34-5ECD-41A1-8567-C36B58D853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図書館については、有形固定資産減価償却率が類似団体内平均値を</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上回っており、一人当たり面積では３番目の大きさとなっている。今後は利用状況を勘案しながら、施設の統合を検討する。一般廃棄物処理施設の有形固定資産減価償却率は、類似団体内平均値を上回っているが、一人当たり有形固定資産（償却資産）額は低くなっている。施設の老朽化が著しいことから施設の規模や運営方式を含め建替を検討している。体育館・プールについては、類似団体内平均値より有形固定資産減価償却率はかなり低いが、一人当たり面積は平均的な値である。施設の保有量としては、適正な範囲内であると判断できるが、老朽化した施設もあるため、利用状況や利用圏域を勘案しながら統合を検討している。保健センターについては、類似団体平均値より有形固定資産減価償却率は高く、一人当たり面積も大きくなっている。同じく老朽化が進んでいる福祉施設とともに統合や複合化を検討している。消防施設については、有形固定資産減価償却率は類似団体内平均値に比べ少し高くなっている。一人当たり面積は類似団体内平均値を下回っているが、消防施設の増設はせず、老朽化が進む施設も含め、既存施設の長寿命化を進めていく。市民会館については、いずれも老朽化が進んでおり、複合化を検討している。庁舎については、有形固定資産減価償却率が類似団体内平均値を</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ポイント上回っている。一人当たり面積は類似団体内平均値と大差ないが、今後の老朽化に備え、本庁舎と南館の統合や支所の複合化を検討している。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115,419
110,404
265.69
51,781,934
49,765,530
1,907,599
28,028,541
40,605,103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令和５年度の財政力指数は</a:t>
          </a:r>
          <a:r>
            <a:rPr kumimoji="1" lang="en-US" altLang="ja-JP" sz="1300">
              <a:latin typeface="ＭＳ Ｐゴシック" panose="020B0600070205080204" pitchFamily="50" charset="-128"/>
              <a:ea typeface="ＭＳ Ｐゴシック" panose="020B0600070205080204" pitchFamily="50" charset="-128"/>
            </a:rPr>
            <a:t>0.84</a:t>
          </a:r>
          <a:r>
            <a:rPr kumimoji="1" lang="ja-JP" altLang="en-US" sz="1300">
              <a:latin typeface="ＭＳ Ｐゴシック" panose="020B0600070205080204" pitchFamily="50" charset="-128"/>
              <a:ea typeface="ＭＳ Ｐゴシック" panose="020B0600070205080204" pitchFamily="50" charset="-128"/>
            </a:rPr>
            <a:t>であり、類似団体内平均値</a:t>
          </a:r>
          <a:r>
            <a:rPr kumimoji="1" lang="en-US" altLang="ja-JP" sz="1300">
              <a:latin typeface="ＭＳ Ｐゴシック" panose="020B0600070205080204" pitchFamily="50" charset="-128"/>
              <a:ea typeface="ＭＳ Ｐゴシック" panose="020B0600070205080204" pitchFamily="50" charset="-128"/>
            </a:rPr>
            <a:t>0.75</a:t>
          </a:r>
          <a:r>
            <a:rPr kumimoji="1" lang="ja-JP" altLang="en-US" sz="1300">
              <a:latin typeface="ＭＳ Ｐゴシック" panose="020B0600070205080204" pitchFamily="50" charset="-128"/>
              <a:ea typeface="ＭＳ Ｐゴシック" panose="020B0600070205080204" pitchFamily="50" charset="-128"/>
            </a:rPr>
            <a:t>を上回っている。なお、単年度の財政力指数も類似団体内平均値より高い値で推移している。令和５年度の普通交付税算定においては、基準財政需要額が、旧合併特例債償還費の増による公債費の増などにより対前年度比</a:t>
          </a:r>
          <a:r>
            <a:rPr kumimoji="1" lang="en-US" altLang="ja-JP" sz="1300">
              <a:latin typeface="ＭＳ Ｐゴシック" panose="020B0600070205080204" pitchFamily="50" charset="-128"/>
              <a:ea typeface="ＭＳ Ｐゴシック" panose="020B0600070205080204" pitchFamily="50" charset="-128"/>
            </a:rPr>
            <a:t>727</a:t>
          </a:r>
          <a:r>
            <a:rPr kumimoji="1" lang="ja-JP" altLang="en-US" sz="1300">
              <a:latin typeface="ＭＳ Ｐゴシック" panose="020B0600070205080204" pitchFamily="50" charset="-128"/>
              <a:ea typeface="ＭＳ Ｐゴシック" panose="020B0600070205080204" pitchFamily="50" charset="-128"/>
            </a:rPr>
            <a:t>百万円の増、基準財政収入額も、新増築家屋の増による固定資産税の増などにより対前年度比</a:t>
          </a:r>
          <a:r>
            <a:rPr kumimoji="1" lang="en-US" altLang="ja-JP" sz="1300">
              <a:latin typeface="ＭＳ Ｐゴシック" panose="020B0600070205080204" pitchFamily="50" charset="-128"/>
              <a:ea typeface="ＭＳ Ｐゴシック" panose="020B0600070205080204" pitchFamily="50" charset="-128"/>
            </a:rPr>
            <a:t>537</a:t>
          </a:r>
          <a:r>
            <a:rPr kumimoji="1" lang="ja-JP" altLang="en-US" sz="1300">
              <a:latin typeface="ＭＳ Ｐゴシック" panose="020B0600070205080204" pitchFamily="50" charset="-128"/>
              <a:ea typeface="ＭＳ Ｐゴシック" panose="020B0600070205080204" pitchFamily="50" charset="-128"/>
            </a:rPr>
            <a:t>百万円の増となった。今後も引き続き企業誘致等の市税増収施策を展開するとともに、人件費や物件費などの歳出を抑制し、財政基盤の強化に努めていく。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157692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令和５年度の経常収支比率は</a:t>
          </a:r>
          <a:r>
            <a:rPr kumimoji="1" lang="en-US" altLang="ja-JP" sz="1300">
              <a:latin typeface="ＭＳ Ｐゴシック" panose="020B0600070205080204" pitchFamily="50" charset="-128"/>
              <a:ea typeface="ＭＳ Ｐゴシック" panose="020B0600070205080204" pitchFamily="50" charset="-128"/>
            </a:rPr>
            <a:t>89.2</a:t>
          </a:r>
          <a:r>
            <a:rPr kumimoji="1" lang="ja-JP" altLang="en-US" sz="1300">
              <a:latin typeface="ＭＳ Ｐゴシック" panose="020B0600070205080204" pitchFamily="50" charset="-128"/>
              <a:ea typeface="ＭＳ Ｐゴシック" panose="020B0600070205080204" pitchFamily="50" charset="-128"/>
            </a:rPr>
            <a:t>％であり、類似団体内平均値</a:t>
          </a:r>
          <a:r>
            <a:rPr kumimoji="1" lang="en-US" altLang="ja-JP" sz="1300">
              <a:latin typeface="ＭＳ Ｐゴシック" panose="020B0600070205080204" pitchFamily="50" charset="-128"/>
              <a:ea typeface="ＭＳ Ｐゴシック" panose="020B0600070205080204" pitchFamily="50" charset="-128"/>
            </a:rPr>
            <a:t>91.5</a:t>
          </a:r>
          <a:r>
            <a:rPr kumimoji="1" lang="ja-JP" altLang="en-US" sz="1300">
              <a:latin typeface="ＭＳ Ｐゴシック" panose="020B0600070205080204" pitchFamily="50" charset="-128"/>
              <a:ea typeface="ＭＳ Ｐゴシック" panose="020B0600070205080204" pitchFamily="50" charset="-128"/>
            </a:rPr>
            <a:t>％を下回っている。令和５年度は、地方交付税が増加したものの、法人市民税や臨時財政対策債が減少したため、経常一般財源等が対前年度比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百万円の減となった。一方、経常経費充当一般財源は、公債費等の増などにより対前年度比</a:t>
          </a:r>
          <a:r>
            <a:rPr kumimoji="1" lang="en-US" altLang="ja-JP" sz="1300">
              <a:latin typeface="ＭＳ Ｐゴシック" panose="020B0600070205080204" pitchFamily="50" charset="-128"/>
              <a:ea typeface="ＭＳ Ｐゴシック" panose="020B0600070205080204" pitchFamily="50" charset="-128"/>
            </a:rPr>
            <a:t>660</a:t>
          </a:r>
          <a:r>
            <a:rPr kumimoji="1" lang="ja-JP" altLang="en-US" sz="1300">
              <a:latin typeface="ＭＳ Ｐゴシック" panose="020B0600070205080204" pitchFamily="50" charset="-128"/>
              <a:ea typeface="ＭＳ Ｐゴシック" panose="020B0600070205080204" pitchFamily="50" charset="-128"/>
            </a:rPr>
            <a:t>百万円の増となった。歳入の減及び歳出の増により経常収支比率は悪化し、対前年度比は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ポイントの増となっている。今後は、経常経費の抑制により一層努めるとともに、使用料等の見直しについて検討を行うなど自主財源確保にも努めていく。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109855</xdr:rowOff>
    </xdr:from>
    <xdr:to>
      <xdr:col>23</xdr:col>
      <xdr:colOff>133350</xdr:colOff>
      <xdr:row>66</xdr:row>
      <xdr:rowOff>136843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96855"/>
          <a:ext cx="0" cy="1055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108920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2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136843</xdr:rowOff>
    </xdr:from>
    <xdr:to>
      <xdr:col>24</xdr:col>
      <xdr:colOff>12700</xdr:colOff>
      <xdr:row>66</xdr:row>
      <xdr:rowOff>136843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24782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1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109855</xdr:rowOff>
    </xdr:from>
    <xdr:to>
      <xdr:col>24</xdr:col>
      <xdr:colOff>12700</xdr:colOff>
      <xdr:row>60</xdr:row>
      <xdr:rowOff>109855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9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116840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019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82232</xdr:rowOff>
    </xdr:from>
    <xdr:to>
      <xdr:col>19</xdr:col>
      <xdr:colOff>133350</xdr:colOff>
      <xdr:row>61</xdr:row>
      <xdr:rowOff>143510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197782"/>
          <a:ext cx="889000" cy="40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126365</xdr:rowOff>
    </xdr:from>
    <xdr:to>
      <xdr:col>19</xdr:col>
      <xdr:colOff>184150</xdr:colOff>
      <xdr:row>63</xdr:row>
      <xdr:rowOff>56515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41292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82232</xdr:rowOff>
    </xdr:from>
    <xdr:to>
      <xdr:col>15</xdr:col>
      <xdr:colOff>82550</xdr:colOff>
      <xdr:row>62</xdr:row>
      <xdr:rowOff>74613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197782"/>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62547</xdr:rowOff>
    </xdr:from>
    <xdr:to>
      <xdr:col>15</xdr:col>
      <xdr:colOff>133350</xdr:colOff>
      <xdr:row>61</xdr:row>
      <xdr:rowOff>164147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148924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62</xdr:row>
      <xdr:rowOff>74613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8641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27305</xdr:rowOff>
    </xdr:from>
    <xdr:to>
      <xdr:col>11</xdr:col>
      <xdr:colOff>82550</xdr:colOff>
      <xdr:row>63</xdr:row>
      <xdr:rowOff>128905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113682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95584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31432</xdr:rowOff>
    </xdr:from>
    <xdr:to>
      <xdr:col>15</xdr:col>
      <xdr:colOff>133350</xdr:colOff>
      <xdr:row>59</xdr:row>
      <xdr:rowOff>133032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143209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117492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人当たり人件費・物件費等決算額は、対前年度比</a:t>
          </a:r>
          <a:r>
            <a:rPr kumimoji="1" lang="en-US" altLang="ja-JP" sz="1300">
              <a:latin typeface="ＭＳ Ｐゴシック" panose="020B0600070205080204" pitchFamily="50" charset="-128"/>
              <a:ea typeface="ＭＳ Ｐゴシック" panose="020B0600070205080204" pitchFamily="50" charset="-128"/>
            </a:rPr>
            <a:t>303</a:t>
          </a:r>
          <a:r>
            <a:rPr kumimoji="1" lang="ja-JP" altLang="en-US" sz="1300">
              <a:latin typeface="ＭＳ Ｐゴシック" panose="020B0600070205080204" pitchFamily="50" charset="-128"/>
              <a:ea typeface="ＭＳ Ｐゴシック" panose="020B0600070205080204" pitchFamily="50" charset="-128"/>
            </a:rPr>
            <a:t>円の増となった。これは、人事院勧告に基づく給与改定に伴う人件費の増や、</a:t>
          </a:r>
          <a:r>
            <a:rPr kumimoji="1" lang="en-US" altLang="ja-JP" sz="1300">
              <a:latin typeface="ＭＳ Ｐゴシック" panose="020B0600070205080204" pitchFamily="50" charset="-128"/>
              <a:ea typeface="ＭＳ Ｐゴシック" panose="020B0600070205080204" pitchFamily="50" charset="-128"/>
            </a:rPr>
            <a:t>HPV</a:t>
          </a:r>
          <a:r>
            <a:rPr kumimoji="1" lang="ja-JP" altLang="en-US" sz="1300">
              <a:latin typeface="ＭＳ Ｐゴシック" panose="020B0600070205080204" pitchFamily="50" charset="-128"/>
              <a:ea typeface="ＭＳ Ｐゴシック" panose="020B0600070205080204" pitchFamily="50" charset="-128"/>
            </a:rPr>
            <a:t>ワクチンの再勧奨による予防接種委託料の増などが大きな要因となっている。グラフを見ると、例年、類似団体内平均値よりも高い値で推移してきていたが、令和５年度は類似団体内平均値を</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円下回ったことから、今後は、公共施設マネジメントによる施設の適正配置の推進や、業務内容及び委託内容等の見直しにより、更なる人件費・物件費の抑制に努めていく。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130790</xdr:rowOff>
    </xdr:from>
    <xdr:to>
      <xdr:col>23</xdr:col>
      <xdr:colOff>133350</xdr:colOff>
      <xdr:row>84</xdr:row>
      <xdr:rowOff>136883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32590"/>
          <a:ext cx="838200" cy="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51684</xdr:rowOff>
    </xdr:from>
    <xdr:to>
      <xdr:col>19</xdr:col>
      <xdr:colOff>133350</xdr:colOff>
      <xdr:row>84</xdr:row>
      <xdr:rowOff>130790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53484"/>
          <a:ext cx="889000" cy="7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145414</xdr:rowOff>
    </xdr:from>
    <xdr:to>
      <xdr:col>15</xdr:col>
      <xdr:colOff>82550</xdr:colOff>
      <xdr:row>84</xdr:row>
      <xdr:rowOff>51684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75764"/>
          <a:ext cx="889000" cy="7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98730</xdr:rowOff>
    </xdr:from>
    <xdr:to>
      <xdr:col>11</xdr:col>
      <xdr:colOff>31750</xdr:colOff>
      <xdr:row>83</xdr:row>
      <xdr:rowOff>145414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57630"/>
          <a:ext cx="889000" cy="2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86083</xdr:rowOff>
    </xdr:from>
    <xdr:to>
      <xdr:col>23</xdr:col>
      <xdr:colOff>184150</xdr:colOff>
      <xdr:row>85</xdr:row>
      <xdr:rowOff>16233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102610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3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79990</xdr:rowOff>
    </xdr:from>
    <xdr:to>
      <xdr:col>19</xdr:col>
      <xdr:colOff>184150</xdr:colOff>
      <xdr:row>85</xdr:row>
      <xdr:rowOff>10140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8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166367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6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884</xdr:rowOff>
    </xdr:from>
    <xdr:to>
      <xdr:col>15</xdr:col>
      <xdr:colOff>133350</xdr:colOff>
      <xdr:row>84</xdr:row>
      <xdr:rowOff>102484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0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87261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8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94614</xdr:rowOff>
    </xdr:from>
    <xdr:to>
      <xdr:col>11</xdr:col>
      <xdr:colOff>82550</xdr:colOff>
      <xdr:row>84</xdr:row>
      <xdr:rowOff>24764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9541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1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47930</xdr:rowOff>
    </xdr:from>
    <xdr:to>
      <xdr:col>7</xdr:col>
      <xdr:colOff>31750</xdr:colOff>
      <xdr:row>82</xdr:row>
      <xdr:rowOff>149530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134307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当市のラスパイレス指数は、対前年比</a:t>
          </a:r>
          <a:r>
            <a:rPr kumimoji="1"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ポイント減となった。給料表は国に準拠しており、昇格・昇給基準は昨年と同様である。依然高い状況となっているが、主な要因は</a:t>
          </a:r>
          <a:r>
            <a:rPr kumimoji="1"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歳以上職員の昇給を継続していることが考えられる。引き続き、能力・実績主義に基づく人事評価制度のさらなる充実と、適正な昇給制度を構築し、給与の適正化を図っていく。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130175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28868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130175</xdr:rowOff>
    </xdr:from>
    <xdr:to>
      <xdr:col>77</xdr:col>
      <xdr:colOff>44450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3892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19050</xdr:rowOff>
    </xdr:from>
    <xdr:to>
      <xdr:col>72</xdr:col>
      <xdr:colOff>203200</xdr:colOff>
      <xdr:row>90</xdr:row>
      <xdr:rowOff>19050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44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89959</xdr:rowOff>
    </xdr:from>
    <xdr:to>
      <xdr:col>68</xdr:col>
      <xdr:colOff>152400</xdr:colOff>
      <xdr:row>90</xdr:row>
      <xdr:rowOff>19050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3490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150284</xdr:rowOff>
    </xdr:from>
    <xdr:to>
      <xdr:col>81</xdr:col>
      <xdr:colOff>95250</xdr:colOff>
      <xdr:row>89</xdr:row>
      <xdr:rowOff>80434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46161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3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79375</xdr:rowOff>
    </xdr:from>
    <xdr:to>
      <xdr:col>77</xdr:col>
      <xdr:colOff>95250</xdr:colOff>
      <xdr:row>90</xdr:row>
      <xdr:rowOff>9525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165752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42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139700</xdr:rowOff>
    </xdr:from>
    <xdr:to>
      <xdr:col>73</xdr:col>
      <xdr:colOff>44450</xdr:colOff>
      <xdr:row>90</xdr:row>
      <xdr:rowOff>69850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54627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139700</xdr:rowOff>
    </xdr:from>
    <xdr:to>
      <xdr:col>68</xdr:col>
      <xdr:colOff>203200</xdr:colOff>
      <xdr:row>90</xdr:row>
      <xdr:rowOff>69850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39159</xdr:rowOff>
    </xdr:from>
    <xdr:to>
      <xdr:col>64</xdr:col>
      <xdr:colOff>152400</xdr:colOff>
      <xdr:row>89</xdr:row>
      <xdr:rowOff>140759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125536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年度までの第２次改革プランの推進により、平成</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年度末までに平成</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年度比△</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162</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人の職員削減を行った。平成</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からは多様化する行政課題の対応や職員の時間外削減に努めるため、配置職員数の増加を図っているが、依然として類似団体や国県の平均職員数に比べ少ない水準となっている。今後、介護休職・離職や男性の育児休暇取得、少子化等により人材の確保が懸念されるため、働き方改革やＤＸの推進による業務削減と効率化、広域化とともに、企業との連携を積極的に推進し、行政サービスの維持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46083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0550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15059</xdr:rowOff>
    </xdr:from>
    <xdr:to>
      <xdr:col>77</xdr:col>
      <xdr:colOff>44450</xdr:colOff>
      <xdr:row>60</xdr:row>
      <xdr:rowOff>18506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0205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8165</xdr:rowOff>
    </xdr:from>
    <xdr:to>
      <xdr:col>72</xdr:col>
      <xdr:colOff>203200</xdr:colOff>
      <xdr:row>60</xdr:row>
      <xdr:rowOff>15059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951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60</xdr:row>
      <xdr:rowOff>8165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6758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166733</xdr:rowOff>
    </xdr:from>
    <xdr:to>
      <xdr:col>81</xdr:col>
      <xdr:colOff>95250</xdr:colOff>
      <xdr:row>60</xdr:row>
      <xdr:rowOff>96883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11810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2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135709</xdr:rowOff>
    </xdr:from>
    <xdr:to>
      <xdr:col>73</xdr:col>
      <xdr:colOff>44450</xdr:colOff>
      <xdr:row>60</xdr:row>
      <xdr:rowOff>65859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76036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128815</xdr:rowOff>
    </xdr:from>
    <xdr:to>
      <xdr:col>68</xdr:col>
      <xdr:colOff>203200</xdr:colOff>
      <xdr:row>60</xdr:row>
      <xdr:rowOff>58965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69142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３か年平均の実質公債費比率は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％（令和３年度</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％、令和４年度</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％、令和５年度</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％）で、対前年度比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ポイント増、単年比較では対前年度比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ている。これは、前年度と比較して普通会計の元利償還金などが増加したことが主な要因である。公共施設の整備を推進するための積極的な地方債の活用や、幼保園建設の債務負担行為等により、類似団体内平均値を上回っている状況であるため、今後は地方債発行額を抑制するとともに、市税収入の増収施策（企業誘致等）を展開し、自主財源の確保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170039</xdr:rowOff>
    </xdr:from>
    <xdr:to>
      <xdr:col>81</xdr:col>
      <xdr:colOff>44450</xdr:colOff>
      <xdr:row>42</xdr:row>
      <xdr:rowOff>38805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994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170039</xdr:rowOff>
    </xdr:from>
    <xdr:to>
      <xdr:col>77</xdr:col>
      <xdr:colOff>44450</xdr:colOff>
      <xdr:row>42</xdr:row>
      <xdr:rowOff>11995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52211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52211</xdr:rowOff>
    </xdr:from>
    <xdr:to>
      <xdr:col>68</xdr:col>
      <xdr:colOff>152400</xdr:colOff>
      <xdr:row>42</xdr:row>
      <xdr:rowOff>79022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159455</xdr:rowOff>
    </xdr:from>
    <xdr:to>
      <xdr:col>81</xdr:col>
      <xdr:colOff>95250</xdr:colOff>
      <xdr:row>42</xdr:row>
      <xdr:rowOff>89605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131532</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119239</xdr:rowOff>
    </xdr:from>
    <xdr:to>
      <xdr:col>77</xdr:col>
      <xdr:colOff>95250</xdr:colOff>
      <xdr:row>42</xdr:row>
      <xdr:rowOff>49389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34166</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132645</xdr:rowOff>
    </xdr:from>
    <xdr:to>
      <xdr:col>73</xdr:col>
      <xdr:colOff>44450</xdr:colOff>
      <xdr:row>42</xdr:row>
      <xdr:rowOff>62795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1411</xdr:rowOff>
    </xdr:from>
    <xdr:to>
      <xdr:col>68</xdr:col>
      <xdr:colOff>203200</xdr:colOff>
      <xdr:row>42</xdr:row>
      <xdr:rowOff>103011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87788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将来負担比率については、対前年度比</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％となった。これは、一般会計の令和５年度借入額の減及び長期償還元金の償還額の増による地方債残高が減少（対前年度比</a:t>
          </a:r>
          <a:r>
            <a:rPr kumimoji="1" lang="en-US" altLang="ja-JP" sz="1300">
              <a:latin typeface="ＭＳ Ｐゴシック" panose="020B0600070205080204" pitchFamily="50" charset="-128"/>
              <a:ea typeface="ＭＳ Ｐゴシック" panose="020B0600070205080204" pitchFamily="50" charset="-128"/>
            </a:rPr>
            <a:t>3,064</a:t>
          </a:r>
          <a:r>
            <a:rPr kumimoji="1" lang="ja-JP" altLang="en-US" sz="1300">
              <a:latin typeface="ＭＳ Ｐゴシック" panose="020B0600070205080204" pitchFamily="50" charset="-128"/>
              <a:ea typeface="ＭＳ Ｐゴシック" panose="020B0600070205080204" pitchFamily="50" charset="-128"/>
            </a:rPr>
            <a:t>百万円減）したことや債務負担行為に基づく支出予定額が減少（対前年度比</a:t>
          </a:r>
          <a:r>
            <a:rPr kumimoji="1" lang="en-US" altLang="ja-JP" sz="1300">
              <a:latin typeface="ＭＳ Ｐゴシック" panose="020B0600070205080204" pitchFamily="50" charset="-128"/>
              <a:ea typeface="ＭＳ Ｐゴシック" panose="020B0600070205080204" pitchFamily="50" charset="-128"/>
            </a:rPr>
            <a:t>607</a:t>
          </a:r>
          <a:r>
            <a:rPr kumimoji="1" lang="ja-JP" altLang="en-US" sz="1300">
              <a:latin typeface="ＭＳ Ｐゴシック" panose="020B0600070205080204" pitchFamily="50" charset="-128"/>
              <a:ea typeface="ＭＳ Ｐゴシック" panose="020B0600070205080204" pitchFamily="50" charset="-128"/>
            </a:rPr>
            <a:t>百万円減）したことが主な要因である。</a:t>
          </a:r>
        </a:p>
        <a:p>
          <a:r>
            <a:rPr kumimoji="1" lang="ja-JP" altLang="en-US" sz="1300">
              <a:latin typeface="ＭＳ Ｐゴシック" panose="020B0600070205080204" pitchFamily="50" charset="-128"/>
              <a:ea typeface="ＭＳ Ｐゴシック" panose="020B0600070205080204" pitchFamily="50" charset="-128"/>
            </a:rPr>
            <a:t>当市の将来負担比率は、平成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年連続で減少しているが、依然として類似団体内平均値を大幅に上回っているため、引き続き、地方債の発行抑制など将来世代に過度な負担を残さないよう努めていく。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8043</xdr:rowOff>
    </xdr:from>
    <xdr:to>
      <xdr:col>81</xdr:col>
      <xdr:colOff>44450</xdr:colOff>
      <xdr:row>15</xdr:row>
      <xdr:rowOff>72390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57979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72390</xdr:rowOff>
    </xdr:from>
    <xdr:to>
      <xdr:col>77</xdr:col>
      <xdr:colOff>44450</xdr:colOff>
      <xdr:row>16</xdr:row>
      <xdr:rowOff>8184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644140"/>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8184</xdr:rowOff>
    </xdr:from>
    <xdr:to>
      <xdr:col>72</xdr:col>
      <xdr:colOff>203200</xdr:colOff>
      <xdr:row>17</xdr:row>
      <xdr:rowOff>40499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51384"/>
          <a:ext cx="889000" cy="20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40499</xdr:rowOff>
    </xdr:from>
    <xdr:to>
      <xdr:col>68</xdr:col>
      <xdr:colOff>152400</xdr:colOff>
      <xdr:row>17</xdr:row>
      <xdr:rowOff>112889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95514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128693</xdr:rowOff>
    </xdr:from>
    <xdr:to>
      <xdr:col>81</xdr:col>
      <xdr:colOff>95250</xdr:colOff>
      <xdr:row>15</xdr:row>
      <xdr:rowOff>58843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100770</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50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21590</xdr:rowOff>
    </xdr:from>
    <xdr:to>
      <xdr:col>77</xdr:col>
      <xdr:colOff>95250</xdr:colOff>
      <xdr:row>15</xdr:row>
      <xdr:rowOff>123190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128834</xdr:rowOff>
    </xdr:from>
    <xdr:to>
      <xdr:col>73</xdr:col>
      <xdr:colOff>44450</xdr:colOff>
      <xdr:row>16</xdr:row>
      <xdr:rowOff>58984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7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43761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8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161149</xdr:rowOff>
    </xdr:from>
    <xdr:to>
      <xdr:col>68</xdr:col>
      <xdr:colOff>203200</xdr:colOff>
      <xdr:row>17</xdr:row>
      <xdr:rowOff>91299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9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76076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62089</xdr:rowOff>
    </xdr:from>
    <xdr:to>
      <xdr:col>64</xdr:col>
      <xdr:colOff>152400</xdr:colOff>
      <xdr:row>17</xdr:row>
      <xdr:rowOff>163689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9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148466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06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115,419
110,404
265.69
51,781,934
49,765,530
1,907,599
28,028,541
40,605,103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人件費に係る経常収支比率は、令和５年度において</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％と類似団体内平均値と比較して低い水準となっている。これは、平成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年の合併を契機に、平成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年度までの第２次改革プランの推進により</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人の職員削減を行った影響によるものである。今後は、働き方改革を推進し時間外手当の縮減を図るなど、業務の効率化に取り組むことで人件費の抑制に努めていく。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29028</xdr:rowOff>
    </xdr:from>
    <xdr:to>
      <xdr:col>24</xdr:col>
      <xdr:colOff>25400</xdr:colOff>
      <xdr:row>34</xdr:row>
      <xdr:rowOff>78014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5832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40113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20864</xdr:rowOff>
    </xdr:from>
    <xdr:to>
      <xdr:col>19</xdr:col>
      <xdr:colOff>187325</xdr:colOff>
      <xdr:row>34</xdr:row>
      <xdr:rowOff>29028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678714"/>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20864</xdr:rowOff>
    </xdr:from>
    <xdr:to>
      <xdr:col>15</xdr:col>
      <xdr:colOff>98425</xdr:colOff>
      <xdr:row>35</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678714"/>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20864</xdr:rowOff>
    </xdr:from>
    <xdr:to>
      <xdr:col>11</xdr:col>
      <xdr:colOff>9525</xdr:colOff>
      <xdr:row>35</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216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146249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27214</xdr:rowOff>
    </xdr:from>
    <xdr:to>
      <xdr:col>24</xdr:col>
      <xdr:colOff>76200</xdr:colOff>
      <xdr:row>34</xdr:row>
      <xdr:rowOff>128814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43741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0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149678</xdr:rowOff>
    </xdr:from>
    <xdr:to>
      <xdr:col>20</xdr:col>
      <xdr:colOff>38100</xdr:colOff>
      <xdr:row>34</xdr:row>
      <xdr:rowOff>79828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90005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7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141514</xdr:rowOff>
    </xdr:from>
    <xdr:to>
      <xdr:col>15</xdr:col>
      <xdr:colOff>149225</xdr:colOff>
      <xdr:row>33</xdr:row>
      <xdr:rowOff>71664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81841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39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157843</xdr:rowOff>
    </xdr:from>
    <xdr:to>
      <xdr:col>11</xdr:col>
      <xdr:colOff>60325</xdr:colOff>
      <xdr:row>35</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98170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5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141514</xdr:rowOff>
    </xdr:from>
    <xdr:to>
      <xdr:col>6</xdr:col>
      <xdr:colOff>171450</xdr:colOff>
      <xdr:row>35</xdr:row>
      <xdr:rowOff>71664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81841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物件費に係る経常収支比率は、令和５年度において</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％と類似団体内平均値と比較して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ポイント上回っており、対前年度比では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ている。これはＨＰＶワクチンの再勧奨による予防接種委託料の増などによるものである。今後も引き続き、公共施設の適正配置などの業務改善を進め、物件費の歳出抑制を図るとともに、自主財源の確保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15</xdr:row>
      <xdr:rowOff>162379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014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129721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59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86179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599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15</xdr:row>
      <xdr:rowOff>86179</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5490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83656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5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165298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73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5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38298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扶助費に係る経常収支比率は、令和５年度において</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％と類似団体内平均値と比較して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おり低い水準を維持している。しかし、生活保護費や障害福祉サービスをはじめとする扶助費は年々増加傾向にあるため、住民の福祉の向上を図りつつも先を見据えた計画を策定するなど、可能な限り抑制を図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61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31750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その他に係る経常収支比率は、令和５年度において</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％と類似団体内平均値と比較して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ポイント下回っている。主なものは繰出金</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で、各特別会計に対して繰出を行うものである。今後は、高齢化を背景に国民健康保険特別会計や介護保険特別会計への繰出金がさらに増加すると考えられるため、本来の独立採算性の観点から段階的な料金の見直しや保険事業における保険税の適正化を図ることにより、歳出抑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56</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15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114300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01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57</xdr:row>
      <xdr:rowOff>19050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01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59</xdr:row>
      <xdr:rowOff>44450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917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120650</xdr:rowOff>
    </xdr:from>
    <xdr:to>
      <xdr:col>74</xdr:col>
      <xdr:colOff>31750</xdr:colOff>
      <xdr:row>56</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補助費等に係る経常収支比率は、令和５年度において</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％と類似団体内平均値と比較して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ポイント下回っているが、対前年度比では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いる。これは、化石燃料高騰に伴う掛川市・菊川市衛生施設組合負担金の増などによるものである。今後、市単独補助金に関しては、対象団体の決算状況や補助金交付による行政効果等を勘案しながら、見直し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123190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16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172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35</xdr:row>
      <xdr:rowOff>77470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017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66040</xdr:rowOff>
    </xdr:from>
    <xdr:to>
      <xdr:col>69</xdr:col>
      <xdr:colOff>92075</xdr:colOff>
      <xdr:row>35</xdr:row>
      <xdr:rowOff>77470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895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72390</xdr:rowOff>
    </xdr:from>
    <xdr:to>
      <xdr:col>82</xdr:col>
      <xdr:colOff>158750</xdr:colOff>
      <xdr:row>36</xdr:row>
      <xdr:rowOff>2540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88917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26670</xdr:rowOff>
    </xdr:from>
    <xdr:to>
      <xdr:col>69</xdr:col>
      <xdr:colOff>142875</xdr:colOff>
      <xdr:row>35</xdr:row>
      <xdr:rowOff>128270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138447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公債費に係る経常収支比率は、令和５年度において</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と類似団体内平均値と比較すると例年高い値で推移している。これは、公共施設の整備を推進するため積極的に地方債を活用してきたこと、地方債償還期間を短く設定したことなどの影響によるものである。令和５年度は、借入金額が大きい地方債の元金償還開始の影響などにより対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ポイントの増となったが、今後は事業の選択と集中により公債費の抑制に努めていく。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99242</xdr:rowOff>
    </xdr:from>
    <xdr:to>
      <xdr:col>24</xdr:col>
      <xdr:colOff>25400</xdr:colOff>
      <xdr:row>79</xdr:row>
      <xdr:rowOff>144962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6437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159657</xdr:rowOff>
    </xdr:from>
    <xdr:to>
      <xdr:col>19</xdr:col>
      <xdr:colOff>187325</xdr:colOff>
      <xdr:row>79</xdr:row>
      <xdr:rowOff>99242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53275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159657</xdr:rowOff>
    </xdr:from>
    <xdr:to>
      <xdr:col>15</xdr:col>
      <xdr:colOff>98425</xdr:colOff>
      <xdr:row>79</xdr:row>
      <xdr:rowOff>158024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532757"/>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158024</xdr:rowOff>
    </xdr:from>
    <xdr:to>
      <xdr:col>11</xdr:col>
      <xdr:colOff>9525</xdr:colOff>
      <xdr:row>80</xdr:row>
      <xdr:rowOff>6169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7025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94162</xdr:rowOff>
    </xdr:from>
    <xdr:to>
      <xdr:col>24</xdr:col>
      <xdr:colOff>76200</xdr:colOff>
      <xdr:row>80</xdr:row>
      <xdr:rowOff>24312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6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66239</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48442</xdr:rowOff>
    </xdr:from>
    <xdr:to>
      <xdr:col>20</xdr:col>
      <xdr:colOff>38100</xdr:colOff>
      <xdr:row>79</xdr:row>
      <xdr:rowOff>150042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134819</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67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108857</xdr:rowOff>
    </xdr:from>
    <xdr:to>
      <xdr:col>15</xdr:col>
      <xdr:colOff>149225</xdr:colOff>
      <xdr:row>79</xdr:row>
      <xdr:rowOff>39007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23784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107224</xdr:rowOff>
    </xdr:from>
    <xdr:to>
      <xdr:col>11</xdr:col>
      <xdr:colOff>60325</xdr:colOff>
      <xdr:row>80</xdr:row>
      <xdr:rowOff>37374</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22151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126819</xdr:rowOff>
    </xdr:from>
    <xdr:to>
      <xdr:col>6</xdr:col>
      <xdr:colOff>171450</xdr:colOff>
      <xdr:row>80</xdr:row>
      <xdr:rowOff>56969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6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41746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5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公債費以外の経常収支比率は、令和５年度において</a:t>
          </a:r>
          <a:r>
            <a:rPr kumimoji="1" lang="en-US" altLang="ja-JP" sz="1300">
              <a:latin typeface="ＭＳ Ｐゴシック" panose="020B0600070205080204" pitchFamily="50" charset="-128"/>
              <a:ea typeface="ＭＳ Ｐゴシック" panose="020B0600070205080204" pitchFamily="50" charset="-128"/>
            </a:rPr>
            <a:t>70.3</a:t>
          </a:r>
          <a:r>
            <a:rPr kumimoji="1" lang="ja-JP" altLang="en-US" sz="1300">
              <a:latin typeface="ＭＳ Ｐゴシック" panose="020B0600070205080204" pitchFamily="50" charset="-128"/>
              <a:ea typeface="ＭＳ Ｐゴシック" panose="020B0600070205080204" pitchFamily="50" charset="-128"/>
            </a:rPr>
            <a:t>％と類似団体内平均値と比較して</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下回っており低い水準を維持している。今後は、公共施設マネジメントの推進により物件費等の抑制に努めるとともに、企業誘致等の市税増収施策の展開や受益者負担の見直しなど自主財源比率の高い収入構造を構築し、突発的な財政需要にも対応できるよう安定した財政基盤を築い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161289</xdr:rowOff>
    </xdr:from>
    <xdr:to>
      <xdr:col>82</xdr:col>
      <xdr:colOff>107950</xdr:colOff>
      <xdr:row>81</xdr:row>
      <xdr:rowOff>65278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3020039"/>
          <a:ext cx="0" cy="93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37355</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65278</xdr:rowOff>
    </xdr:from>
    <xdr:to>
      <xdr:col>82</xdr:col>
      <xdr:colOff>196850</xdr:colOff>
      <xdr:row>81</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5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76217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161289</xdr:rowOff>
    </xdr:from>
    <xdr:to>
      <xdr:col>82</xdr:col>
      <xdr:colOff>196850</xdr:colOff>
      <xdr:row>75</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02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76</xdr:row>
      <xdr:rowOff>26415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2978892"/>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62992</xdr:rowOff>
    </xdr:from>
    <xdr:to>
      <xdr:col>78</xdr:col>
      <xdr:colOff>69850</xdr:colOff>
      <xdr:row>75</xdr:row>
      <xdr:rowOff>120142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75029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62992</xdr:rowOff>
    </xdr:from>
    <xdr:to>
      <xdr:col>73</xdr:col>
      <xdr:colOff>180975</xdr:colOff>
      <xdr:row>75</xdr:row>
      <xdr:rowOff>156718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75029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75</xdr:row>
      <xdr:rowOff>156718</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988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55643</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14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xdr:rowOff>
    </xdr:from>
    <xdr:to>
      <xdr:col>74</xdr:col>
      <xdr:colOff>31750</xdr:colOff>
      <xdr:row>74</xdr:row>
      <xdr:rowOff>113792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123969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101427</xdr:rowOff>
    </xdr:from>
    <xdr:to>
      <xdr:col>29</xdr:col>
      <xdr:colOff>127000</xdr:colOff>
      <xdr:row>19</xdr:row>
      <xdr:rowOff>147422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06602"/>
          <a:ext cx="647700" cy="4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147422</xdr:rowOff>
    </xdr:from>
    <xdr:to>
      <xdr:col>26</xdr:col>
      <xdr:colOff>50800</xdr:colOff>
      <xdr:row>19</xdr:row>
      <xdr:rowOff>153708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52597"/>
          <a:ext cx="698500" cy="6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153708</xdr:rowOff>
    </xdr:from>
    <xdr:to>
      <xdr:col>22</xdr:col>
      <xdr:colOff>114300</xdr:colOff>
      <xdr:row>19</xdr:row>
      <xdr:rowOff>163012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58883"/>
          <a:ext cx="6985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163012</xdr:rowOff>
    </xdr:from>
    <xdr:to>
      <xdr:col>18</xdr:col>
      <xdr:colOff>177800</xdr:colOff>
      <xdr:row>20</xdr:row>
      <xdr:rowOff>26195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68187"/>
          <a:ext cx="698500" cy="3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50627</xdr:rowOff>
    </xdr:from>
    <xdr:to>
      <xdr:col>29</xdr:col>
      <xdr:colOff>177800</xdr:colOff>
      <xdr:row>19</xdr:row>
      <xdr:rowOff>152227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55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22704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2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96622</xdr:rowOff>
    </xdr:from>
    <xdr:to>
      <xdr:col>26</xdr:col>
      <xdr:colOff>101600</xdr:colOff>
      <xdr:row>20</xdr:row>
      <xdr:rowOff>26772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01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11549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88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102908</xdr:rowOff>
    </xdr:from>
    <xdr:to>
      <xdr:col>22</xdr:col>
      <xdr:colOff>165100</xdr:colOff>
      <xdr:row>20</xdr:row>
      <xdr:rowOff>33058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0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17835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9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112212</xdr:rowOff>
    </xdr:from>
    <xdr:to>
      <xdr:col>19</xdr:col>
      <xdr:colOff>38100</xdr:colOff>
      <xdr:row>20</xdr:row>
      <xdr:rowOff>42362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1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27139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0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146845</xdr:rowOff>
    </xdr:from>
    <xdr:to>
      <xdr:col>15</xdr:col>
      <xdr:colOff>101600</xdr:colOff>
      <xdr:row>20</xdr:row>
      <xdr:rowOff>76995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52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61772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3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71541</xdr:rowOff>
    </xdr:from>
    <xdr:to>
      <xdr:col>29</xdr:col>
      <xdr:colOff>127000</xdr:colOff>
      <xdr:row>35</xdr:row>
      <xdr:rowOff>138476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81891"/>
          <a:ext cx="647700" cy="66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138476</xdr:rowOff>
    </xdr:from>
    <xdr:to>
      <xdr:col>26</xdr:col>
      <xdr:colOff>50800</xdr:colOff>
      <xdr:row>35</xdr:row>
      <xdr:rowOff>186207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48826"/>
          <a:ext cx="698500" cy="47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168651</xdr:rowOff>
    </xdr:from>
    <xdr:to>
      <xdr:col>22</xdr:col>
      <xdr:colOff>114300</xdr:colOff>
      <xdr:row>35</xdr:row>
      <xdr:rowOff>186207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79001"/>
          <a:ext cx="698500" cy="17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145379</xdr:rowOff>
    </xdr:from>
    <xdr:to>
      <xdr:col>18</xdr:col>
      <xdr:colOff>177800</xdr:colOff>
      <xdr:row>35</xdr:row>
      <xdr:rowOff>168651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55729"/>
          <a:ext cx="698500" cy="23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20741</xdr:rowOff>
    </xdr:from>
    <xdr:to>
      <xdr:col>29</xdr:col>
      <xdr:colOff>177800</xdr:colOff>
      <xdr:row>35</xdr:row>
      <xdr:rowOff>122341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31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208718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7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87676</xdr:rowOff>
    </xdr:from>
    <xdr:to>
      <xdr:col>26</xdr:col>
      <xdr:colOff>101600</xdr:colOff>
      <xdr:row>35</xdr:row>
      <xdr:rowOff>189276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98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199453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66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135407</xdr:rowOff>
    </xdr:from>
    <xdr:to>
      <xdr:col>22</xdr:col>
      <xdr:colOff>165100</xdr:colOff>
      <xdr:row>35</xdr:row>
      <xdr:rowOff>237007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45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247184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117851</xdr:rowOff>
    </xdr:from>
    <xdr:to>
      <xdr:col>19</xdr:col>
      <xdr:colOff>38100</xdr:colOff>
      <xdr:row>35</xdr:row>
      <xdr:rowOff>219451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28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229628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9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94579</xdr:rowOff>
    </xdr:from>
    <xdr:to>
      <xdr:col>15</xdr:col>
      <xdr:colOff>101600</xdr:colOff>
      <xdr:row>35</xdr:row>
      <xdr:rowOff>196179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0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206356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7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115,419
110,404
265.69
51,781,934
49,765,530
1,907,599
28,028,541
40,605,103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134709</xdr:rowOff>
    </xdr:from>
    <xdr:to>
      <xdr:col>24</xdr:col>
      <xdr:colOff>63500</xdr:colOff>
      <xdr:row>37</xdr:row>
      <xdr:rowOff>2045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6909"/>
          <a:ext cx="838200" cy="3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2045</xdr:rowOff>
    </xdr:from>
    <xdr:to>
      <xdr:col>19</xdr:col>
      <xdr:colOff>177800</xdr:colOff>
      <xdr:row>37</xdr:row>
      <xdr:rowOff>15875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45695"/>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7116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14694</xdr:rowOff>
    </xdr:from>
    <xdr:to>
      <xdr:col>15</xdr:col>
      <xdr:colOff>50800</xdr:colOff>
      <xdr:row>37</xdr:row>
      <xdr:rowOff>15875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58344"/>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14694</xdr:rowOff>
    </xdr:from>
    <xdr:to>
      <xdr:col>10</xdr:col>
      <xdr:colOff>114300</xdr:colOff>
      <xdr:row>38</xdr:row>
      <xdr:rowOff>123546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8344"/>
          <a:ext cx="889000" cy="28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117682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28986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83909</xdr:rowOff>
    </xdr:from>
    <xdr:to>
      <xdr:col>24</xdr:col>
      <xdr:colOff>114300</xdr:colOff>
      <xdr:row>37</xdr:row>
      <xdr:rowOff>14059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62336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122695</xdr:rowOff>
    </xdr:from>
    <xdr:to>
      <xdr:col>20</xdr:col>
      <xdr:colOff>38100</xdr:colOff>
      <xdr:row>37</xdr:row>
      <xdr:rowOff>52845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43972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136525</xdr:rowOff>
    </xdr:from>
    <xdr:to>
      <xdr:col>15</xdr:col>
      <xdr:colOff>101600</xdr:colOff>
      <xdr:row>37</xdr:row>
      <xdr:rowOff>66675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57802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135344</xdr:rowOff>
    </xdr:from>
    <xdr:to>
      <xdr:col>10</xdr:col>
      <xdr:colOff>165100</xdr:colOff>
      <xdr:row>37</xdr:row>
      <xdr:rowOff>65494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56621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72746</xdr:rowOff>
    </xdr:from>
    <xdr:to>
      <xdr:col>6</xdr:col>
      <xdr:colOff>38100</xdr:colOff>
      <xdr:row>39</xdr:row>
      <xdr:rowOff>2896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165473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115239</xdr:rowOff>
    </xdr:from>
    <xdr:to>
      <xdr:col>24</xdr:col>
      <xdr:colOff>63500</xdr:colOff>
      <xdr:row>52</xdr:row>
      <xdr:rowOff>157890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030639"/>
          <a:ext cx="838200" cy="4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115239</xdr:rowOff>
    </xdr:from>
    <xdr:to>
      <xdr:col>19</xdr:col>
      <xdr:colOff>177800</xdr:colOff>
      <xdr:row>53</xdr:row>
      <xdr:rowOff>31474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030639"/>
          <a:ext cx="889000" cy="8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31474</xdr:rowOff>
    </xdr:from>
    <xdr:to>
      <xdr:col>15</xdr:col>
      <xdr:colOff>50800</xdr:colOff>
      <xdr:row>54</xdr:row>
      <xdr:rowOff>4924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18324"/>
          <a:ext cx="889000" cy="14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4924</xdr:rowOff>
    </xdr:from>
    <xdr:to>
      <xdr:col>10</xdr:col>
      <xdr:colOff>114300</xdr:colOff>
      <xdr:row>54</xdr:row>
      <xdr:rowOff>126670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63224"/>
          <a:ext cx="889000" cy="1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107090</xdr:rowOff>
    </xdr:from>
    <xdr:to>
      <xdr:col>24</xdr:col>
      <xdr:colOff>114300</xdr:colOff>
      <xdr:row>53</xdr:row>
      <xdr:rowOff>37240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2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129967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7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64439</xdr:rowOff>
    </xdr:from>
    <xdr:to>
      <xdr:col>20</xdr:col>
      <xdr:colOff>38100</xdr:colOff>
      <xdr:row>52</xdr:row>
      <xdr:rowOff>166039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7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11116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7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152124</xdr:rowOff>
    </xdr:from>
    <xdr:to>
      <xdr:col>15</xdr:col>
      <xdr:colOff>101600</xdr:colOff>
      <xdr:row>53</xdr:row>
      <xdr:rowOff>82274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6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98801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84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125574</xdr:rowOff>
    </xdr:from>
    <xdr:to>
      <xdr:col>10</xdr:col>
      <xdr:colOff>165100</xdr:colOff>
      <xdr:row>54</xdr:row>
      <xdr:rowOff>55724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1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72251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8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75870</xdr:rowOff>
    </xdr:from>
    <xdr:to>
      <xdr:col>6</xdr:col>
      <xdr:colOff>38100</xdr:colOff>
      <xdr:row>55</xdr:row>
      <xdr:rowOff>6020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22547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99061</xdr:rowOff>
    </xdr:from>
    <xdr:to>
      <xdr:col>24</xdr:col>
      <xdr:colOff>63500</xdr:colOff>
      <xdr:row>76</xdr:row>
      <xdr:rowOff>142748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29261"/>
          <a:ext cx="838200" cy="4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142748</xdr:rowOff>
    </xdr:from>
    <xdr:to>
      <xdr:col>19</xdr:col>
      <xdr:colOff>177800</xdr:colOff>
      <xdr:row>77</xdr:row>
      <xdr:rowOff>54356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72948"/>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80138</xdr:rowOff>
    </xdr:from>
    <xdr:to>
      <xdr:col>15</xdr:col>
      <xdr:colOff>50800</xdr:colOff>
      <xdr:row>77</xdr:row>
      <xdr:rowOff>54356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110338"/>
          <a:ext cx="889000" cy="14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80138</xdr:rowOff>
    </xdr:from>
    <xdr:to>
      <xdr:col>10</xdr:col>
      <xdr:colOff>114300</xdr:colOff>
      <xdr:row>76</xdr:row>
      <xdr:rowOff>93218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10338"/>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48261</xdr:rowOff>
    </xdr:from>
    <xdr:to>
      <xdr:col>24</xdr:col>
      <xdr:colOff>114300</xdr:colOff>
      <xdr:row>76</xdr:row>
      <xdr:rowOff>149861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26688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91948</xdr:rowOff>
    </xdr:from>
    <xdr:to>
      <xdr:col>20</xdr:col>
      <xdr:colOff>38100</xdr:colOff>
      <xdr:row>77</xdr:row>
      <xdr:rowOff>22098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13225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3556</xdr:rowOff>
    </xdr:from>
    <xdr:to>
      <xdr:col>15</xdr:col>
      <xdr:colOff>101600</xdr:colOff>
      <xdr:row>77</xdr:row>
      <xdr:rowOff>105156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96283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29338</xdr:rowOff>
    </xdr:from>
    <xdr:to>
      <xdr:col>10</xdr:col>
      <xdr:colOff>165100</xdr:colOff>
      <xdr:row>76</xdr:row>
      <xdr:rowOff>130938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122065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5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42418</xdr:rowOff>
    </xdr:from>
    <xdr:to>
      <xdr:col>6</xdr:col>
      <xdr:colOff>38100</xdr:colOff>
      <xdr:row>76</xdr:row>
      <xdr:rowOff>144018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135145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6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49231</xdr:rowOff>
    </xdr:from>
    <xdr:to>
      <xdr:col>24</xdr:col>
      <xdr:colOff>62865</xdr:colOff>
      <xdr:row>96</xdr:row>
      <xdr:rowOff>2121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51181"/>
          <a:ext cx="1270" cy="81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5948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4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2121</xdr:rowOff>
    </xdr:from>
    <xdr:to>
      <xdr:col>24</xdr:col>
      <xdr:colOff>152400</xdr:colOff>
      <xdr:row>96</xdr:row>
      <xdr:rowOff>2121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461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49231</xdr:rowOff>
    </xdr:from>
    <xdr:to>
      <xdr:col>24</xdr:col>
      <xdr:colOff>152400</xdr:colOff>
      <xdr:row>91</xdr:row>
      <xdr:rowOff>49231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5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66511</xdr:rowOff>
    </xdr:from>
    <xdr:to>
      <xdr:col>24</xdr:col>
      <xdr:colOff>63500</xdr:colOff>
      <xdr:row>96</xdr:row>
      <xdr:rowOff>2082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54261"/>
          <a:ext cx="838200" cy="10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114177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887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91300</xdr:rowOff>
    </xdr:from>
    <xdr:to>
      <xdr:col>24</xdr:col>
      <xdr:colOff>114300</xdr:colOff>
      <xdr:row>94</xdr:row>
      <xdr:rowOff>21450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0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57195</xdr:rowOff>
    </xdr:from>
    <xdr:to>
      <xdr:col>19</xdr:col>
      <xdr:colOff>177800</xdr:colOff>
      <xdr:row>96</xdr:row>
      <xdr:rowOff>2082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173495"/>
          <a:ext cx="889000" cy="28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80804</xdr:rowOff>
    </xdr:from>
    <xdr:to>
      <xdr:col>20</xdr:col>
      <xdr:colOff>38100</xdr:colOff>
      <xdr:row>95</xdr:row>
      <xdr:rowOff>10954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27481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9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57195</xdr:rowOff>
    </xdr:from>
    <xdr:to>
      <xdr:col>15</xdr:col>
      <xdr:colOff>50800</xdr:colOff>
      <xdr:row>96</xdr:row>
      <xdr:rowOff>159226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73495"/>
          <a:ext cx="889000" cy="44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20016</xdr:rowOff>
    </xdr:from>
    <xdr:to>
      <xdr:col>15</xdr:col>
      <xdr:colOff>101600</xdr:colOff>
      <xdr:row>93</xdr:row>
      <xdr:rowOff>121616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596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138143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574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159226</xdr:rowOff>
    </xdr:from>
    <xdr:to>
      <xdr:col>10</xdr:col>
      <xdr:colOff>114300</xdr:colOff>
      <xdr:row>97</xdr:row>
      <xdr:rowOff>106381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18426"/>
          <a:ext cx="889000" cy="1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126428</xdr:rowOff>
    </xdr:from>
    <xdr:to>
      <xdr:col>10</xdr:col>
      <xdr:colOff>165100</xdr:colOff>
      <xdr:row>96</xdr:row>
      <xdr:rowOff>56578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1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73105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1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27997</xdr:rowOff>
    </xdr:from>
    <xdr:to>
      <xdr:col>6</xdr:col>
      <xdr:colOff>38100</xdr:colOff>
      <xdr:row>96</xdr:row>
      <xdr:rowOff>129597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146124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15711</xdr:rowOff>
    </xdr:from>
    <xdr:to>
      <xdr:col>24</xdr:col>
      <xdr:colOff>114300</xdr:colOff>
      <xdr:row>95</xdr:row>
      <xdr:rowOff>117311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102088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1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122732</xdr:rowOff>
    </xdr:from>
    <xdr:to>
      <xdr:col>20</xdr:col>
      <xdr:colOff>38100</xdr:colOff>
      <xdr:row>96</xdr:row>
      <xdr:rowOff>52882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1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44009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6395</xdr:rowOff>
    </xdr:from>
    <xdr:to>
      <xdr:col>15</xdr:col>
      <xdr:colOff>101600</xdr:colOff>
      <xdr:row>94</xdr:row>
      <xdr:rowOff>107995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99122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1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108426</xdr:rowOff>
    </xdr:from>
    <xdr:to>
      <xdr:col>10</xdr:col>
      <xdr:colOff>165100</xdr:colOff>
      <xdr:row>97</xdr:row>
      <xdr:rowOff>38576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29703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66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55581</xdr:rowOff>
    </xdr:from>
    <xdr:to>
      <xdr:col>6</xdr:col>
      <xdr:colOff>38100</xdr:colOff>
      <xdr:row>97</xdr:row>
      <xdr:rowOff>157181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148308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157121</xdr:rowOff>
    </xdr:from>
    <xdr:to>
      <xdr:col>54</xdr:col>
      <xdr:colOff>189865</xdr:colOff>
      <xdr:row>38</xdr:row>
      <xdr:rowOff>121421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14971"/>
          <a:ext cx="1270" cy="8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125248</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4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121421</xdr:rowOff>
    </xdr:from>
    <xdr:to>
      <xdr:col>55</xdr:col>
      <xdr:colOff>88900</xdr:colOff>
      <xdr:row>38</xdr:row>
      <xdr:rowOff>121421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3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103798</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59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157121</xdr:rowOff>
    </xdr:from>
    <xdr:to>
      <xdr:col>55</xdr:col>
      <xdr:colOff>88900</xdr:colOff>
      <xdr:row>33</xdr:row>
      <xdr:rowOff>157121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1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60719</xdr:rowOff>
    </xdr:from>
    <xdr:to>
      <xdr:col>55</xdr:col>
      <xdr:colOff>0</xdr:colOff>
      <xdr:row>36</xdr:row>
      <xdr:rowOff>120326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32919"/>
          <a:ext cx="838200" cy="5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83072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5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104645</xdr:rowOff>
    </xdr:from>
    <xdr:to>
      <xdr:col>55</xdr:col>
      <xdr:colOff>50800</xdr:colOff>
      <xdr:row>37</xdr:row>
      <xdr:rowOff>34795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7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60719</xdr:rowOff>
    </xdr:from>
    <xdr:to>
      <xdr:col>50</xdr:col>
      <xdr:colOff>114300</xdr:colOff>
      <xdr:row>36</xdr:row>
      <xdr:rowOff>146691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32919"/>
          <a:ext cx="889000" cy="8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93644</xdr:rowOff>
    </xdr:from>
    <xdr:to>
      <xdr:col>50</xdr:col>
      <xdr:colOff>165100</xdr:colOff>
      <xdr:row>37</xdr:row>
      <xdr:rowOff>23794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6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14921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35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165094</xdr:rowOff>
    </xdr:from>
    <xdr:to>
      <xdr:col>45</xdr:col>
      <xdr:colOff>177800</xdr:colOff>
      <xdr:row>36</xdr:row>
      <xdr:rowOff>146691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08594"/>
          <a:ext cx="889000" cy="10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110274</xdr:rowOff>
    </xdr:from>
    <xdr:to>
      <xdr:col>46</xdr:col>
      <xdr:colOff>38100</xdr:colOff>
      <xdr:row>37</xdr:row>
      <xdr:rowOff>40424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31551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165094</xdr:rowOff>
    </xdr:from>
    <xdr:to>
      <xdr:col>41</xdr:col>
      <xdr:colOff>50800</xdr:colOff>
      <xdr:row>37</xdr:row>
      <xdr:rowOff>130327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308594"/>
          <a:ext cx="889000" cy="116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26340</xdr:rowOff>
    </xdr:from>
    <xdr:to>
      <xdr:col>41</xdr:col>
      <xdr:colOff>101600</xdr:colOff>
      <xdr:row>31</xdr:row>
      <xdr:rowOff>127940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119067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43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45085</xdr:rowOff>
    </xdr:from>
    <xdr:to>
      <xdr:col>36</xdr:col>
      <xdr:colOff>165100</xdr:colOff>
      <xdr:row>37</xdr:row>
      <xdr:rowOff>146685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163212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1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69526</xdr:rowOff>
    </xdr:from>
    <xdr:to>
      <xdr:col>55</xdr:col>
      <xdr:colOff>50800</xdr:colOff>
      <xdr:row>36</xdr:row>
      <xdr:rowOff>171126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4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92403</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9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9919</xdr:rowOff>
    </xdr:from>
    <xdr:to>
      <xdr:col>50</xdr:col>
      <xdr:colOff>165100</xdr:colOff>
      <xdr:row>36</xdr:row>
      <xdr:rowOff>111519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1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128046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95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95891</xdr:rowOff>
    </xdr:from>
    <xdr:to>
      <xdr:col>46</xdr:col>
      <xdr:colOff>38100</xdr:colOff>
      <xdr:row>37</xdr:row>
      <xdr:rowOff>26041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42568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04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114294</xdr:rowOff>
    </xdr:from>
    <xdr:to>
      <xdr:col>41</xdr:col>
      <xdr:colOff>101600</xdr:colOff>
      <xdr:row>31</xdr:row>
      <xdr:rowOff>44444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25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60971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03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79527</xdr:rowOff>
    </xdr:from>
    <xdr:to>
      <xdr:col>36</xdr:col>
      <xdr:colOff>165100</xdr:colOff>
      <xdr:row>38</xdr:row>
      <xdr:rowOff>9677</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44476</xdr:rowOff>
    </xdr:from>
    <xdr:to>
      <xdr:col>55</xdr:col>
      <xdr:colOff>0</xdr:colOff>
      <xdr:row>56</xdr:row>
      <xdr:rowOff>59575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474226"/>
          <a:ext cx="838200" cy="18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44476</xdr:rowOff>
    </xdr:from>
    <xdr:to>
      <xdr:col>50</xdr:col>
      <xdr:colOff>114300</xdr:colOff>
      <xdr:row>55</xdr:row>
      <xdr:rowOff>66726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74226"/>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103060</xdr:rowOff>
    </xdr:from>
    <xdr:to>
      <xdr:col>45</xdr:col>
      <xdr:colOff>177800</xdr:colOff>
      <xdr:row>55</xdr:row>
      <xdr:rowOff>66726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361360"/>
          <a:ext cx="889000" cy="13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103060</xdr:rowOff>
    </xdr:from>
    <xdr:to>
      <xdr:col>41</xdr:col>
      <xdr:colOff>50800</xdr:colOff>
      <xdr:row>54</xdr:row>
      <xdr:rowOff>166015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361360"/>
          <a:ext cx="889000" cy="6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8775</xdr:rowOff>
    </xdr:from>
    <xdr:to>
      <xdr:col>55</xdr:col>
      <xdr:colOff>50800</xdr:colOff>
      <xdr:row>56</xdr:row>
      <xdr:rowOff>110375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158652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165126</xdr:rowOff>
    </xdr:from>
    <xdr:to>
      <xdr:col>50</xdr:col>
      <xdr:colOff>165100</xdr:colOff>
      <xdr:row>55</xdr:row>
      <xdr:rowOff>95276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2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111803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19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15926</xdr:rowOff>
    </xdr:from>
    <xdr:to>
      <xdr:col>46</xdr:col>
      <xdr:colOff>38100</xdr:colOff>
      <xdr:row>55</xdr:row>
      <xdr:rowOff>117526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4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134053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22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52260</xdr:rowOff>
    </xdr:from>
    <xdr:to>
      <xdr:col>41</xdr:col>
      <xdr:colOff>101600</xdr:colOff>
      <xdr:row>54</xdr:row>
      <xdr:rowOff>153860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170387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0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115215</xdr:rowOff>
    </xdr:from>
    <xdr:to>
      <xdr:col>36</xdr:col>
      <xdr:colOff>165100</xdr:colOff>
      <xdr:row>55</xdr:row>
      <xdr:rowOff>45365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36492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6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54111</xdr:rowOff>
    </xdr:from>
    <xdr:to>
      <xdr:col>55</xdr:col>
      <xdr:colOff>0</xdr:colOff>
      <xdr:row>77</xdr:row>
      <xdr:rowOff>43596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084311"/>
          <a:ext cx="838200" cy="1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54111</xdr:rowOff>
    </xdr:from>
    <xdr:to>
      <xdr:col>50</xdr:col>
      <xdr:colOff>114300</xdr:colOff>
      <xdr:row>77</xdr:row>
      <xdr:rowOff>84013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084311"/>
          <a:ext cx="889000" cy="20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64650</xdr:rowOff>
    </xdr:from>
    <xdr:to>
      <xdr:col>45</xdr:col>
      <xdr:colOff>177800</xdr:colOff>
      <xdr:row>77</xdr:row>
      <xdr:rowOff>84013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923400"/>
          <a:ext cx="889000" cy="36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64650</xdr:rowOff>
    </xdr:from>
    <xdr:to>
      <xdr:col>41</xdr:col>
      <xdr:colOff>50800</xdr:colOff>
      <xdr:row>75</xdr:row>
      <xdr:rowOff>164640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923400"/>
          <a:ext cx="889000" cy="9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164246</xdr:rowOff>
    </xdr:from>
    <xdr:to>
      <xdr:col>55</xdr:col>
      <xdr:colOff>50800</xdr:colOff>
      <xdr:row>77</xdr:row>
      <xdr:rowOff>94396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9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15673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4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3311</xdr:rowOff>
    </xdr:from>
    <xdr:to>
      <xdr:col>50</xdr:col>
      <xdr:colOff>165100</xdr:colOff>
      <xdr:row>76</xdr:row>
      <xdr:rowOff>104911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3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121439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80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33213</xdr:rowOff>
    </xdr:from>
    <xdr:to>
      <xdr:col>46</xdr:col>
      <xdr:colOff>38100</xdr:colOff>
      <xdr:row>77</xdr:row>
      <xdr:rowOff>134813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125940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13850</xdr:rowOff>
    </xdr:from>
    <xdr:to>
      <xdr:col>41</xdr:col>
      <xdr:colOff>101600</xdr:colOff>
      <xdr:row>75</xdr:row>
      <xdr:rowOff>115450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8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131977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6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113840</xdr:rowOff>
    </xdr:from>
    <xdr:to>
      <xdr:col>36</xdr:col>
      <xdr:colOff>165100</xdr:colOff>
      <xdr:row>76</xdr:row>
      <xdr:rowOff>43991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725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35117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6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91714</xdr:rowOff>
    </xdr:from>
    <xdr:to>
      <xdr:col>55</xdr:col>
      <xdr:colOff>0</xdr:colOff>
      <xdr:row>97</xdr:row>
      <xdr:rowOff>43365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50914"/>
          <a:ext cx="8382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111373</xdr:rowOff>
    </xdr:from>
    <xdr:to>
      <xdr:col>50</xdr:col>
      <xdr:colOff>114300</xdr:colOff>
      <xdr:row>96</xdr:row>
      <xdr:rowOff>91714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99123"/>
          <a:ext cx="889000" cy="15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111373</xdr:rowOff>
    </xdr:from>
    <xdr:to>
      <xdr:col>45</xdr:col>
      <xdr:colOff>177800</xdr:colOff>
      <xdr:row>96</xdr:row>
      <xdr:rowOff>165894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99123"/>
          <a:ext cx="889000" cy="2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90225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165894</xdr:rowOff>
    </xdr:from>
    <xdr:to>
      <xdr:col>41</xdr:col>
      <xdr:colOff>50800</xdr:colOff>
      <xdr:row>97</xdr:row>
      <xdr:rowOff>15532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25094"/>
          <a:ext cx="889000" cy="2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164015</xdr:rowOff>
    </xdr:from>
    <xdr:to>
      <xdr:col>55</xdr:col>
      <xdr:colOff>50800</xdr:colOff>
      <xdr:row>97</xdr:row>
      <xdr:rowOff>94165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142442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40914</xdr:rowOff>
    </xdr:from>
    <xdr:to>
      <xdr:col>50</xdr:col>
      <xdr:colOff>165100</xdr:colOff>
      <xdr:row>96</xdr:row>
      <xdr:rowOff>142514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133641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60573</xdr:rowOff>
    </xdr:from>
    <xdr:to>
      <xdr:col>46</xdr:col>
      <xdr:colOff>38100</xdr:colOff>
      <xdr:row>95</xdr:row>
      <xdr:rowOff>162173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7250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2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115094</xdr:rowOff>
    </xdr:from>
    <xdr:to>
      <xdr:col>41</xdr:col>
      <xdr:colOff>101600</xdr:colOff>
      <xdr:row>97</xdr:row>
      <xdr:rowOff>45244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36371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136182</xdr:rowOff>
    </xdr:from>
    <xdr:to>
      <xdr:col>36</xdr:col>
      <xdr:colOff>165100</xdr:colOff>
      <xdr:row>97</xdr:row>
      <xdr:rowOff>66332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57459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81216</xdr:rowOff>
    </xdr:from>
    <xdr:to>
      <xdr:col>85</xdr:col>
      <xdr:colOff>127000</xdr:colOff>
      <xdr:row>34</xdr:row>
      <xdr:rowOff>145796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5910516"/>
          <a:ext cx="8382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6176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4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81216</xdr:rowOff>
    </xdr:from>
    <xdr:to>
      <xdr:col>81</xdr:col>
      <xdr:colOff>50800</xdr:colOff>
      <xdr:row>37</xdr:row>
      <xdr:rowOff>128079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5910516"/>
          <a:ext cx="889000" cy="56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107523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97599</xdr:rowOff>
    </xdr:from>
    <xdr:to>
      <xdr:col>76</xdr:col>
      <xdr:colOff>114300</xdr:colOff>
      <xdr:row>37</xdr:row>
      <xdr:rowOff>128079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269799"/>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121620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36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97599</xdr:rowOff>
    </xdr:from>
    <xdr:to>
      <xdr:col>71</xdr:col>
      <xdr:colOff>177800</xdr:colOff>
      <xdr:row>37</xdr:row>
      <xdr:rowOff>1778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269799"/>
          <a:ext cx="889000" cy="7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93044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94996</xdr:rowOff>
    </xdr:from>
    <xdr:to>
      <xdr:col>85</xdr:col>
      <xdr:colOff>177800</xdr:colOff>
      <xdr:row>35</xdr:row>
      <xdr:rowOff>25146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92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117873</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30416</xdr:rowOff>
    </xdr:from>
    <xdr:to>
      <xdr:col>81</xdr:col>
      <xdr:colOff>101600</xdr:colOff>
      <xdr:row>34</xdr:row>
      <xdr:rowOff>132016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585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148543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563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77279</xdr:rowOff>
    </xdr:from>
    <xdr:to>
      <xdr:col>76</xdr:col>
      <xdr:colOff>165100</xdr:colOff>
      <xdr:row>38</xdr:row>
      <xdr:rowOff>7429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4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23956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19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46799</xdr:rowOff>
    </xdr:from>
    <xdr:to>
      <xdr:col>72</xdr:col>
      <xdr:colOff>38100</xdr:colOff>
      <xdr:row>36</xdr:row>
      <xdr:rowOff>148399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2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164926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599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122428</xdr:rowOff>
    </xdr:from>
    <xdr:to>
      <xdr:col>67</xdr:col>
      <xdr:colOff>101600</xdr:colOff>
      <xdr:row>37</xdr:row>
      <xdr:rowOff>52578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43705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3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2749</xdr:rowOff>
    </xdr:from>
    <xdr:to>
      <xdr:col>85</xdr:col>
      <xdr:colOff>127000</xdr:colOff>
      <xdr:row>74</xdr:row>
      <xdr:rowOff>41287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690049"/>
          <a:ext cx="838200" cy="3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41287</xdr:rowOff>
    </xdr:from>
    <xdr:to>
      <xdr:col>81</xdr:col>
      <xdr:colOff>50800</xdr:colOff>
      <xdr:row>74</xdr:row>
      <xdr:rowOff>86722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728587"/>
          <a:ext cx="8890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49670</xdr:rowOff>
    </xdr:from>
    <xdr:to>
      <xdr:col>76</xdr:col>
      <xdr:colOff>114300</xdr:colOff>
      <xdr:row>74</xdr:row>
      <xdr:rowOff>86722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736970"/>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30315</xdr:rowOff>
    </xdr:from>
    <xdr:to>
      <xdr:col>71</xdr:col>
      <xdr:colOff>177800</xdr:colOff>
      <xdr:row>74</xdr:row>
      <xdr:rowOff>49670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717615"/>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123399</xdr:rowOff>
    </xdr:from>
    <xdr:to>
      <xdr:col>85</xdr:col>
      <xdr:colOff>177800</xdr:colOff>
      <xdr:row>74</xdr:row>
      <xdr:rowOff>53549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146276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161937</xdr:rowOff>
    </xdr:from>
    <xdr:to>
      <xdr:col>81</xdr:col>
      <xdr:colOff>101600</xdr:colOff>
      <xdr:row>74</xdr:row>
      <xdr:rowOff>92087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108614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35922</xdr:rowOff>
    </xdr:from>
    <xdr:to>
      <xdr:col>76</xdr:col>
      <xdr:colOff>165100</xdr:colOff>
      <xdr:row>74</xdr:row>
      <xdr:rowOff>137522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154049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170320</xdr:rowOff>
    </xdr:from>
    <xdr:to>
      <xdr:col>72</xdr:col>
      <xdr:colOff>38100</xdr:colOff>
      <xdr:row>74</xdr:row>
      <xdr:rowOff>100470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116997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4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150965</xdr:rowOff>
    </xdr:from>
    <xdr:to>
      <xdr:col>67</xdr:col>
      <xdr:colOff>101600</xdr:colOff>
      <xdr:row>74</xdr:row>
      <xdr:rowOff>81115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6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97642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4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113373</xdr:rowOff>
    </xdr:from>
    <xdr:to>
      <xdr:col>85</xdr:col>
      <xdr:colOff>127000</xdr:colOff>
      <xdr:row>99</xdr:row>
      <xdr:rowOff>15056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15473"/>
          <a:ext cx="838200" cy="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34925</xdr:rowOff>
    </xdr:from>
    <xdr:to>
      <xdr:col>81</xdr:col>
      <xdr:colOff>50800</xdr:colOff>
      <xdr:row>99</xdr:row>
      <xdr:rowOff>15056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65575"/>
          <a:ext cx="889000" cy="3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34925</xdr:rowOff>
    </xdr:from>
    <xdr:to>
      <xdr:col>76</xdr:col>
      <xdr:colOff>114300</xdr:colOff>
      <xdr:row>99</xdr:row>
      <xdr:rowOff>10446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65575"/>
          <a:ext cx="889000" cy="3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10446</xdr:rowOff>
    </xdr:from>
    <xdr:to>
      <xdr:col>71</xdr:col>
      <xdr:colOff>177800</xdr:colOff>
      <xdr:row>99</xdr:row>
      <xdr:rowOff>15684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83996"/>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62573</xdr:rowOff>
    </xdr:from>
    <xdr:to>
      <xdr:col>85</xdr:col>
      <xdr:colOff>177800</xdr:colOff>
      <xdr:row>98</xdr:row>
      <xdr:rowOff>164173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148950</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135706</xdr:rowOff>
    </xdr:from>
    <xdr:to>
      <xdr:col>81</xdr:col>
      <xdr:colOff>101600</xdr:colOff>
      <xdr:row>99</xdr:row>
      <xdr:rowOff>65856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56983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3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155575</xdr:rowOff>
    </xdr:from>
    <xdr:to>
      <xdr:col>76</xdr:col>
      <xdr:colOff>165100</xdr:colOff>
      <xdr:row>97</xdr:row>
      <xdr:rowOff>85725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1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76852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131096</xdr:rowOff>
    </xdr:from>
    <xdr:to>
      <xdr:col>72</xdr:col>
      <xdr:colOff>38100</xdr:colOff>
      <xdr:row>99</xdr:row>
      <xdr:rowOff>61246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3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52373</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2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136334</xdr:rowOff>
    </xdr:from>
    <xdr:to>
      <xdr:col>67</xdr:col>
      <xdr:colOff>101600</xdr:colOff>
      <xdr:row>99</xdr:row>
      <xdr:rowOff>66484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57611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3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54301</xdr:rowOff>
    </xdr:from>
    <xdr:to>
      <xdr:col>116</xdr:col>
      <xdr:colOff>63500</xdr:colOff>
      <xdr:row>39</xdr:row>
      <xdr:rowOff>95286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740851"/>
          <a:ext cx="8382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95286</xdr:rowOff>
    </xdr:from>
    <xdr:to>
      <xdr:col>111</xdr:col>
      <xdr:colOff>177800</xdr:colOff>
      <xdr:row>39</xdr:row>
      <xdr:rowOff>95449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781836"/>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81407</xdr:rowOff>
    </xdr:from>
    <xdr:to>
      <xdr:col>107</xdr:col>
      <xdr:colOff>50800</xdr:colOff>
      <xdr:row>39</xdr:row>
      <xdr:rowOff>95449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67957"/>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81407</xdr:rowOff>
    </xdr:from>
    <xdr:to>
      <xdr:col>102</xdr:col>
      <xdr:colOff>114300</xdr:colOff>
      <xdr:row>39</xdr:row>
      <xdr:rowOff>95449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767957"/>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3501</xdr:rowOff>
    </xdr:from>
    <xdr:to>
      <xdr:col>116</xdr:col>
      <xdr:colOff>114300</xdr:colOff>
      <xdr:row>39</xdr:row>
      <xdr:rowOff>105101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89878</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04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44486</xdr:rowOff>
    </xdr:from>
    <xdr:to>
      <xdr:col>112</xdr:col>
      <xdr:colOff>38100</xdr:colOff>
      <xdr:row>39</xdr:row>
      <xdr:rowOff>146086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137213</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66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44649</xdr:rowOff>
    </xdr:from>
    <xdr:to>
      <xdr:col>107</xdr:col>
      <xdr:colOff>101600</xdr:colOff>
      <xdr:row>39</xdr:row>
      <xdr:rowOff>146249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137376</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77333" y="6823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30607</xdr:rowOff>
    </xdr:from>
    <xdr:to>
      <xdr:col>102</xdr:col>
      <xdr:colOff>165100</xdr:colOff>
      <xdr:row>39</xdr:row>
      <xdr:rowOff>132207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123334</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809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44649</xdr:rowOff>
    </xdr:from>
    <xdr:to>
      <xdr:col>98</xdr:col>
      <xdr:colOff>38100</xdr:colOff>
      <xdr:row>39</xdr:row>
      <xdr:rowOff>146249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137376</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99333" y="6823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116325</xdr:rowOff>
    </xdr:from>
    <xdr:to>
      <xdr:col>116</xdr:col>
      <xdr:colOff>63500</xdr:colOff>
      <xdr:row>53</xdr:row>
      <xdr:rowOff>121469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203175"/>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121469</xdr:rowOff>
    </xdr:from>
    <xdr:to>
      <xdr:col>111</xdr:col>
      <xdr:colOff>177800</xdr:colOff>
      <xdr:row>53</xdr:row>
      <xdr:rowOff>147472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208319"/>
          <a:ext cx="889000" cy="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147472</xdr:rowOff>
    </xdr:from>
    <xdr:to>
      <xdr:col>107</xdr:col>
      <xdr:colOff>50800</xdr:colOff>
      <xdr:row>53</xdr:row>
      <xdr:rowOff>165818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234322"/>
          <a:ext cx="889000" cy="1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165818</xdr:rowOff>
    </xdr:from>
    <xdr:to>
      <xdr:col>102</xdr:col>
      <xdr:colOff>114300</xdr:colOff>
      <xdr:row>54</xdr:row>
      <xdr:rowOff>35287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252668"/>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140479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65525</xdr:rowOff>
    </xdr:from>
    <xdr:to>
      <xdr:col>116</xdr:col>
      <xdr:colOff>114300</xdr:colOff>
      <xdr:row>53</xdr:row>
      <xdr:rowOff>167125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1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88402</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0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70669</xdr:rowOff>
    </xdr:from>
    <xdr:to>
      <xdr:col>112</xdr:col>
      <xdr:colOff>38100</xdr:colOff>
      <xdr:row>54</xdr:row>
      <xdr:rowOff>819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15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17346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93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96672</xdr:rowOff>
    </xdr:from>
    <xdr:to>
      <xdr:col>107</xdr:col>
      <xdr:colOff>101600</xdr:colOff>
      <xdr:row>54</xdr:row>
      <xdr:rowOff>26822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1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43349</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89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115018</xdr:rowOff>
    </xdr:from>
    <xdr:to>
      <xdr:col>102</xdr:col>
      <xdr:colOff>165100</xdr:colOff>
      <xdr:row>54</xdr:row>
      <xdr:rowOff>45168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2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61695</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89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155937</xdr:rowOff>
    </xdr:from>
    <xdr:to>
      <xdr:col>98</xdr:col>
      <xdr:colOff>38100</xdr:colOff>
      <xdr:row>54</xdr:row>
      <xdr:rowOff>86087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2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102614</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01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147793</xdr:rowOff>
    </xdr:from>
    <xdr:to>
      <xdr:col>116</xdr:col>
      <xdr:colOff>63500</xdr:colOff>
      <xdr:row>76</xdr:row>
      <xdr:rowOff>10038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06543"/>
          <a:ext cx="838200" cy="3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45471</xdr:rowOff>
    </xdr:from>
    <xdr:to>
      <xdr:col>111</xdr:col>
      <xdr:colOff>177800</xdr:colOff>
      <xdr:row>76</xdr:row>
      <xdr:rowOff>10038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732771"/>
          <a:ext cx="889000" cy="30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45471</xdr:rowOff>
    </xdr:from>
    <xdr:to>
      <xdr:col>107</xdr:col>
      <xdr:colOff>50800</xdr:colOff>
      <xdr:row>75</xdr:row>
      <xdr:rowOff>105501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732771"/>
          <a:ext cx="889000" cy="23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143312</xdr:rowOff>
    </xdr:from>
    <xdr:to>
      <xdr:col>102</xdr:col>
      <xdr:colOff>114300</xdr:colOff>
      <xdr:row>75</xdr:row>
      <xdr:rowOff>105501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487712"/>
          <a:ext cx="889000" cy="47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96993</xdr:rowOff>
    </xdr:from>
    <xdr:to>
      <xdr:col>116</xdr:col>
      <xdr:colOff>114300</xdr:colOff>
      <xdr:row>76</xdr:row>
      <xdr:rowOff>27143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75420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3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130688</xdr:rowOff>
    </xdr:from>
    <xdr:to>
      <xdr:col>112</xdr:col>
      <xdr:colOff>38100</xdr:colOff>
      <xdr:row>76</xdr:row>
      <xdr:rowOff>60838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51965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8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166121</xdr:rowOff>
    </xdr:from>
    <xdr:to>
      <xdr:col>107</xdr:col>
      <xdr:colOff>101600</xdr:colOff>
      <xdr:row>74</xdr:row>
      <xdr:rowOff>96271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112798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4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54701</xdr:rowOff>
    </xdr:from>
    <xdr:to>
      <xdr:col>102</xdr:col>
      <xdr:colOff>165100</xdr:colOff>
      <xdr:row>75</xdr:row>
      <xdr:rowOff>156301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147429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92512</xdr:rowOff>
    </xdr:from>
    <xdr:to>
      <xdr:col>98</xdr:col>
      <xdr:colOff>38100</xdr:colOff>
      <xdr:row>73</xdr:row>
      <xdr:rowOff>22662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4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13789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39,309</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12,429</a:t>
          </a:r>
          <a:r>
            <a:rPr kumimoji="1" lang="ja-JP" altLang="en-US" sz="1300">
              <a:latin typeface="ＭＳ Ｐゴシック" panose="020B0600070205080204" pitchFamily="50" charset="-128"/>
              <a:ea typeface="ＭＳ Ｐゴシック" panose="020B0600070205080204" pitchFamily="50" charset="-128"/>
            </a:rPr>
            <a:t>円低い水準となっている。また、対前年度比は</a:t>
          </a:r>
          <a:r>
            <a:rPr kumimoji="1" lang="en-US" altLang="ja-JP" sz="1300">
              <a:latin typeface="ＭＳ Ｐゴシック" panose="020B0600070205080204" pitchFamily="50" charset="-128"/>
              <a:ea typeface="ＭＳ Ｐゴシック" panose="020B0600070205080204" pitchFamily="50" charset="-128"/>
            </a:rPr>
            <a:t>14,689</a:t>
          </a:r>
          <a:r>
            <a:rPr kumimoji="1" lang="ja-JP" altLang="en-US" sz="1300">
              <a:latin typeface="ＭＳ Ｐゴシック" panose="020B0600070205080204" pitchFamily="50" charset="-128"/>
              <a:ea typeface="ＭＳ Ｐゴシック" panose="020B0600070205080204" pitchFamily="50" charset="-128"/>
            </a:rPr>
            <a:t>円の減となっており、これは認定こども園建設完了に伴う認定こども園施設整備事業費補助金の減などによるものである。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56,034</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3,687</a:t>
          </a:r>
          <a:r>
            <a:rPr kumimoji="1" lang="ja-JP" altLang="en-US" sz="1300">
              <a:latin typeface="ＭＳ Ｐゴシック" panose="020B0600070205080204" pitchFamily="50" charset="-128"/>
              <a:ea typeface="ＭＳ Ｐゴシック" panose="020B0600070205080204" pitchFamily="50" charset="-128"/>
            </a:rPr>
            <a:t>円高い水準となっている。また、対前年度比は</a:t>
          </a:r>
          <a:r>
            <a:rPr kumimoji="1" lang="en-US" altLang="ja-JP" sz="1300">
              <a:latin typeface="ＭＳ Ｐゴシック" panose="020B0600070205080204" pitchFamily="50" charset="-128"/>
              <a:ea typeface="ＭＳ Ｐゴシック" panose="020B0600070205080204" pitchFamily="50" charset="-128"/>
            </a:rPr>
            <a:t>6,258</a:t>
          </a:r>
          <a:r>
            <a:rPr kumimoji="1" lang="ja-JP" altLang="en-US" sz="1300">
              <a:latin typeface="ＭＳ Ｐゴシック" panose="020B0600070205080204" pitchFamily="50" charset="-128"/>
              <a:ea typeface="ＭＳ Ｐゴシック" panose="020B0600070205080204" pitchFamily="50" charset="-128"/>
            </a:rPr>
            <a:t>円の減となっており、これはプレミアム付き商品券事業の縮小による地域経済活性化事業費の減などによるものである。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94,842</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14,032</a:t>
          </a:r>
          <a:r>
            <a:rPr kumimoji="1" lang="ja-JP" altLang="en-US" sz="1300">
              <a:latin typeface="ＭＳ Ｐゴシック" panose="020B0600070205080204" pitchFamily="50" charset="-128"/>
              <a:ea typeface="ＭＳ Ｐゴシック" panose="020B0600070205080204" pitchFamily="50" charset="-128"/>
            </a:rPr>
            <a:t>円低い水準となっている。また、対前年度比は</a:t>
          </a:r>
          <a:r>
            <a:rPr kumimoji="1" lang="en-US" altLang="ja-JP" sz="1300">
              <a:latin typeface="ＭＳ Ｐゴシック" panose="020B0600070205080204" pitchFamily="50" charset="-128"/>
              <a:ea typeface="ＭＳ Ｐゴシック" panose="020B0600070205080204" pitchFamily="50" charset="-128"/>
            </a:rPr>
            <a:t>5,618</a:t>
          </a:r>
          <a:r>
            <a:rPr kumimoji="1" lang="ja-JP" altLang="en-US" sz="1300">
              <a:latin typeface="ＭＳ Ｐゴシック" panose="020B0600070205080204" pitchFamily="50" charset="-128"/>
              <a:ea typeface="ＭＳ Ｐゴシック" panose="020B0600070205080204" pitchFamily="50" charset="-128"/>
            </a:rPr>
            <a:t>円の増となっており、これは令和５年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月からの医療費無償化に伴う子ども医療扶助費の増などによるものである。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5,382</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16,385</a:t>
          </a:r>
          <a:r>
            <a:rPr kumimoji="1" lang="ja-JP" altLang="en-US" sz="1300">
              <a:latin typeface="ＭＳ Ｐゴシック" panose="020B0600070205080204" pitchFamily="50" charset="-128"/>
              <a:ea typeface="ＭＳ Ｐゴシック" panose="020B0600070205080204" pitchFamily="50" charset="-128"/>
            </a:rPr>
            <a:t>円低い水準となっている。また、対前年度比は</a:t>
          </a:r>
          <a:r>
            <a:rPr kumimoji="1" lang="en-US" altLang="ja-JP" sz="1300">
              <a:latin typeface="ＭＳ Ｐゴシック" panose="020B0600070205080204" pitchFamily="50" charset="-128"/>
              <a:ea typeface="ＭＳ Ｐゴシック" panose="020B0600070205080204" pitchFamily="50" charset="-128"/>
            </a:rPr>
            <a:t>3,839</a:t>
          </a:r>
          <a:r>
            <a:rPr kumimoji="1" lang="ja-JP" altLang="en-US" sz="1300">
              <a:latin typeface="ＭＳ Ｐゴシック" panose="020B0600070205080204" pitchFamily="50" charset="-128"/>
              <a:ea typeface="ＭＳ Ｐゴシック" panose="020B0600070205080204" pitchFamily="50" charset="-128"/>
            </a:rPr>
            <a:t>円の増となっており、これは財政調整基金及び財政健全化基金への積立金の増などによるものである。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47,189</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8,474</a:t>
          </a:r>
          <a:r>
            <a:rPr kumimoji="1" lang="ja-JP" altLang="en-US" sz="1300">
              <a:latin typeface="ＭＳ Ｐゴシック" panose="020B0600070205080204" pitchFamily="50" charset="-128"/>
              <a:ea typeface="ＭＳ Ｐゴシック" panose="020B0600070205080204" pitchFamily="50" charset="-128"/>
            </a:rPr>
            <a:t>円高い水準となっている。また、対前年度比は</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円の増となっており、これは令和２年度借入分償還開始に伴う長期債償還元金の増などによるものである。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115,419
110,404
265.69
51,781,934
49,765,530
1,907,599
28,028,541
40,605,103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43906</xdr:rowOff>
    </xdr:from>
    <xdr:to>
      <xdr:col>24</xdr:col>
      <xdr:colOff>63500</xdr:colOff>
      <xdr:row>36</xdr:row>
      <xdr:rowOff>82006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1610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82006</xdr:rowOff>
    </xdr:from>
    <xdr:to>
      <xdr:col>19</xdr:col>
      <xdr:colOff>177800</xdr:colOff>
      <xdr:row>37</xdr:row>
      <xdr:rowOff>84727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5420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84727</xdr:rowOff>
    </xdr:from>
    <xdr:to>
      <xdr:col>15</xdr:col>
      <xdr:colOff>50800</xdr:colOff>
      <xdr:row>38</xdr:row>
      <xdr:rowOff>52615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28377"/>
          <a:ext cx="889000" cy="1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86904</xdr:rowOff>
    </xdr:from>
    <xdr:to>
      <xdr:col>10</xdr:col>
      <xdr:colOff>114300</xdr:colOff>
      <xdr:row>38</xdr:row>
      <xdr:rowOff>52615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3055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164556</xdr:rowOff>
    </xdr:from>
    <xdr:to>
      <xdr:col>24</xdr:col>
      <xdr:colOff>114300</xdr:colOff>
      <xdr:row>36</xdr:row>
      <xdr:rowOff>94706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142983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4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31206</xdr:rowOff>
    </xdr:from>
    <xdr:to>
      <xdr:col>20</xdr:col>
      <xdr:colOff>38100</xdr:colOff>
      <xdr:row>36</xdr:row>
      <xdr:rowOff>132806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123933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9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33927</xdr:rowOff>
    </xdr:from>
    <xdr:to>
      <xdr:col>15</xdr:col>
      <xdr:colOff>101600</xdr:colOff>
      <xdr:row>37</xdr:row>
      <xdr:rowOff>135527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126654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1815</xdr:rowOff>
    </xdr:from>
    <xdr:to>
      <xdr:col>10</xdr:col>
      <xdr:colOff>165100</xdr:colOff>
      <xdr:row>38</xdr:row>
      <xdr:rowOff>103415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94542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36104</xdr:rowOff>
    </xdr:from>
    <xdr:to>
      <xdr:col>6</xdr:col>
      <xdr:colOff>38100</xdr:colOff>
      <xdr:row>37</xdr:row>
      <xdr:rowOff>137704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7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128831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170421</xdr:rowOff>
    </xdr:from>
    <xdr:to>
      <xdr:col>24</xdr:col>
      <xdr:colOff>63500</xdr:colOff>
      <xdr:row>58</xdr:row>
      <xdr:rowOff>39230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43071"/>
          <a:ext cx="838200" cy="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49161</xdr:rowOff>
    </xdr:from>
    <xdr:to>
      <xdr:col>19</xdr:col>
      <xdr:colOff>177800</xdr:colOff>
      <xdr:row>58</xdr:row>
      <xdr:rowOff>39230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21811"/>
          <a:ext cx="889000" cy="16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160719</xdr:rowOff>
    </xdr:from>
    <xdr:to>
      <xdr:col>15</xdr:col>
      <xdr:colOff>50800</xdr:colOff>
      <xdr:row>57</xdr:row>
      <xdr:rowOff>49161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33219"/>
          <a:ext cx="889000" cy="108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160719</xdr:rowOff>
    </xdr:from>
    <xdr:to>
      <xdr:col>10</xdr:col>
      <xdr:colOff>114300</xdr:colOff>
      <xdr:row>58</xdr:row>
      <xdr:rowOff>119938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33219"/>
          <a:ext cx="889000" cy="133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119621</xdr:rowOff>
    </xdr:from>
    <xdr:to>
      <xdr:col>24</xdr:col>
      <xdr:colOff>114300</xdr:colOff>
      <xdr:row>58</xdr:row>
      <xdr:rowOff>49771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98048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159880</xdr:rowOff>
    </xdr:from>
    <xdr:to>
      <xdr:col>20</xdr:col>
      <xdr:colOff>38100</xdr:colOff>
      <xdr:row>58</xdr:row>
      <xdr:rowOff>90030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81157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2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169811</xdr:rowOff>
    </xdr:from>
    <xdr:to>
      <xdr:col>15</xdr:col>
      <xdr:colOff>101600</xdr:colOff>
      <xdr:row>57</xdr:row>
      <xdr:rowOff>99961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91088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109919</xdr:rowOff>
    </xdr:from>
    <xdr:to>
      <xdr:col>10</xdr:col>
      <xdr:colOff>165100</xdr:colOff>
      <xdr:row>51</xdr:row>
      <xdr:rowOff>40069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8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31196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77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69138</xdr:rowOff>
    </xdr:from>
    <xdr:to>
      <xdr:col>6</xdr:col>
      <xdr:colOff>38100</xdr:colOff>
      <xdr:row>58</xdr:row>
      <xdr:rowOff>170738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1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161865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0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21416</xdr:rowOff>
    </xdr:from>
    <xdr:to>
      <xdr:col>24</xdr:col>
      <xdr:colOff>62865</xdr:colOff>
      <xdr:row>77</xdr:row>
      <xdr:rowOff>115974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94366"/>
          <a:ext cx="1270" cy="1123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119801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32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115974</xdr:rowOff>
    </xdr:from>
    <xdr:to>
      <xdr:col>24</xdr:col>
      <xdr:colOff>152400</xdr:colOff>
      <xdr:row>77</xdr:row>
      <xdr:rowOff>115974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3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139543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21416</xdr:rowOff>
    </xdr:from>
    <xdr:to>
      <xdr:col>24</xdr:col>
      <xdr:colOff>152400</xdr:colOff>
      <xdr:row>71</xdr:row>
      <xdr:rowOff>21416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9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712</xdr:rowOff>
    </xdr:from>
    <xdr:to>
      <xdr:col>24</xdr:col>
      <xdr:colOff>63500</xdr:colOff>
      <xdr:row>77</xdr:row>
      <xdr:rowOff>37516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3797300" y="13202362"/>
          <a:ext cx="8382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110944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26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88067</xdr:rowOff>
    </xdr:from>
    <xdr:to>
      <xdr:col>24</xdr:col>
      <xdr:colOff>114300</xdr:colOff>
      <xdr:row>75</xdr:row>
      <xdr:rowOff>18217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57927</xdr:rowOff>
    </xdr:from>
    <xdr:to>
      <xdr:col>19</xdr:col>
      <xdr:colOff>177800</xdr:colOff>
      <xdr:row>77</xdr:row>
      <xdr:rowOff>712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88127"/>
          <a:ext cx="889000" cy="11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63607</xdr:rowOff>
    </xdr:from>
    <xdr:to>
      <xdr:col>20</xdr:col>
      <xdr:colOff>38100</xdr:colOff>
      <xdr:row>75</xdr:row>
      <xdr:rowOff>165207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10284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57927</xdr:rowOff>
    </xdr:from>
    <xdr:to>
      <xdr:col>15</xdr:col>
      <xdr:colOff>50800</xdr:colOff>
      <xdr:row>78</xdr:row>
      <xdr:rowOff>111875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88127"/>
          <a:ext cx="889000" cy="39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90892</xdr:rowOff>
    </xdr:from>
    <xdr:to>
      <xdr:col>15</xdr:col>
      <xdr:colOff>101600</xdr:colOff>
      <xdr:row>75</xdr:row>
      <xdr:rowOff>21042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37569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111875</xdr:rowOff>
    </xdr:from>
    <xdr:to>
      <xdr:col>10</xdr:col>
      <xdr:colOff>114300</xdr:colOff>
      <xdr:row>79</xdr:row>
      <xdr:rowOff>87074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84975"/>
          <a:ext cx="889000" cy="14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143993</xdr:rowOff>
    </xdr:from>
    <xdr:to>
      <xdr:col>10</xdr:col>
      <xdr:colOff>165100</xdr:colOff>
      <xdr:row>77</xdr:row>
      <xdr:rowOff>74143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90670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54773</xdr:rowOff>
    </xdr:from>
    <xdr:to>
      <xdr:col>6</xdr:col>
      <xdr:colOff>38100</xdr:colOff>
      <xdr:row>77</xdr:row>
      <xdr:rowOff>156373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158166</xdr:rowOff>
    </xdr:from>
    <xdr:to>
      <xdr:col>24</xdr:col>
      <xdr:colOff>114300</xdr:colOff>
      <xdr:row>77</xdr:row>
      <xdr:rowOff>88316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73093</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0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121362</xdr:rowOff>
    </xdr:from>
    <xdr:to>
      <xdr:col>20</xdr:col>
      <xdr:colOff>38100</xdr:colOff>
      <xdr:row>77</xdr:row>
      <xdr:rowOff>51512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42639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4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7127</xdr:rowOff>
    </xdr:from>
    <xdr:to>
      <xdr:col>15</xdr:col>
      <xdr:colOff>101600</xdr:colOff>
      <xdr:row>76</xdr:row>
      <xdr:rowOff>108727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3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99854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3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61075</xdr:rowOff>
    </xdr:from>
    <xdr:to>
      <xdr:col>10</xdr:col>
      <xdr:colOff>165100</xdr:colOff>
      <xdr:row>78</xdr:row>
      <xdr:rowOff>162675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153802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52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36274</xdr:rowOff>
    </xdr:from>
    <xdr:to>
      <xdr:col>6</xdr:col>
      <xdr:colOff>38100</xdr:colOff>
      <xdr:row>79</xdr:row>
      <xdr:rowOff>137874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8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129001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7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6578</xdr:rowOff>
    </xdr:from>
    <xdr:to>
      <xdr:col>24</xdr:col>
      <xdr:colOff>63500</xdr:colOff>
      <xdr:row>95</xdr:row>
      <xdr:rowOff>132271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294328"/>
          <a:ext cx="838200" cy="12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6578</xdr:rowOff>
    </xdr:from>
    <xdr:to>
      <xdr:col>19</xdr:col>
      <xdr:colOff>177800</xdr:colOff>
      <xdr:row>95</xdr:row>
      <xdr:rowOff>108953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294328"/>
          <a:ext cx="889000" cy="1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108953</xdr:rowOff>
    </xdr:from>
    <xdr:to>
      <xdr:col>15</xdr:col>
      <xdr:colOff>50800</xdr:colOff>
      <xdr:row>96</xdr:row>
      <xdr:rowOff>74016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96703"/>
          <a:ext cx="889000" cy="13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74016</xdr:rowOff>
    </xdr:from>
    <xdr:to>
      <xdr:col>10</xdr:col>
      <xdr:colOff>114300</xdr:colOff>
      <xdr:row>96</xdr:row>
      <xdr:rowOff>164388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33216"/>
          <a:ext cx="889000" cy="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81471</xdr:rowOff>
    </xdr:from>
    <xdr:to>
      <xdr:col>24</xdr:col>
      <xdr:colOff>114300</xdr:colOff>
      <xdr:row>96</xdr:row>
      <xdr:rowOff>11621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6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104348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127228</xdr:rowOff>
    </xdr:from>
    <xdr:to>
      <xdr:col>20</xdr:col>
      <xdr:colOff>38100</xdr:colOff>
      <xdr:row>95</xdr:row>
      <xdr:rowOff>57378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73905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1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58153</xdr:rowOff>
    </xdr:from>
    <xdr:to>
      <xdr:col>15</xdr:col>
      <xdr:colOff>101600</xdr:colOff>
      <xdr:row>95</xdr:row>
      <xdr:rowOff>159753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4830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2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23216</xdr:rowOff>
    </xdr:from>
    <xdr:to>
      <xdr:col>10</xdr:col>
      <xdr:colOff>165100</xdr:colOff>
      <xdr:row>96</xdr:row>
      <xdr:rowOff>124816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141343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5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113588</xdr:rowOff>
    </xdr:from>
    <xdr:to>
      <xdr:col>6</xdr:col>
      <xdr:colOff>38100</xdr:colOff>
      <xdr:row>97</xdr:row>
      <xdr:rowOff>43738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57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60265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34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103581</xdr:rowOff>
    </xdr:from>
    <xdr:to>
      <xdr:col>55</xdr:col>
      <xdr:colOff>0</xdr:colOff>
      <xdr:row>31</xdr:row>
      <xdr:rowOff>117754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418531"/>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46204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89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117754</xdr:rowOff>
    </xdr:from>
    <xdr:to>
      <xdr:col>50</xdr:col>
      <xdr:colOff>114300</xdr:colOff>
      <xdr:row>31</xdr:row>
      <xdr:rowOff>159177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432704"/>
          <a:ext cx="8890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162059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159177</xdr:rowOff>
    </xdr:from>
    <xdr:to>
      <xdr:col>45</xdr:col>
      <xdr:colOff>177800</xdr:colOff>
      <xdr:row>32</xdr:row>
      <xdr:rowOff>13330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47412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157761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13330</xdr:rowOff>
    </xdr:from>
    <xdr:to>
      <xdr:col>41</xdr:col>
      <xdr:colOff>50800</xdr:colOff>
      <xdr:row>32</xdr:row>
      <xdr:rowOff>83922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5499730"/>
          <a:ext cx="889000" cy="7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154378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135999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52781</xdr:rowOff>
    </xdr:from>
    <xdr:to>
      <xdr:col>55</xdr:col>
      <xdr:colOff>50800</xdr:colOff>
      <xdr:row>31</xdr:row>
      <xdr:rowOff>154381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3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75658</xdr:rowOff>
    </xdr:from>
    <xdr:ext cx="534377"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66954</xdr:rowOff>
    </xdr:from>
    <xdr:to>
      <xdr:col>50</xdr:col>
      <xdr:colOff>165100</xdr:colOff>
      <xdr:row>31</xdr:row>
      <xdr:rowOff>168554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3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13631</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372111" y="51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108377</xdr:rowOff>
    </xdr:from>
    <xdr:to>
      <xdr:col>46</xdr:col>
      <xdr:colOff>38100</xdr:colOff>
      <xdr:row>32</xdr:row>
      <xdr:rowOff>38527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42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55054</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483111" y="51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133980</xdr:rowOff>
    </xdr:from>
    <xdr:to>
      <xdr:col>41</xdr:col>
      <xdr:colOff>101600</xdr:colOff>
      <xdr:row>32</xdr:row>
      <xdr:rowOff>64130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4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80657</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594111" y="522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33122</xdr:rowOff>
    </xdr:from>
    <xdr:to>
      <xdr:col>36</xdr:col>
      <xdr:colOff>165100</xdr:colOff>
      <xdr:row>32</xdr:row>
      <xdr:rowOff>134722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5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151249</xdr:rowOff>
    </xdr:from>
    <xdr:ext cx="534377"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05111" y="529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104839</xdr:rowOff>
    </xdr:from>
    <xdr:to>
      <xdr:col>55</xdr:col>
      <xdr:colOff>0</xdr:colOff>
      <xdr:row>53</xdr:row>
      <xdr:rowOff>125126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191689"/>
          <a:ext cx="838200" cy="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125126</xdr:rowOff>
    </xdr:from>
    <xdr:to>
      <xdr:col>50</xdr:col>
      <xdr:colOff>114300</xdr:colOff>
      <xdr:row>54</xdr:row>
      <xdr:rowOff>1854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211976"/>
          <a:ext cx="889000" cy="4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58869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103067</xdr:rowOff>
    </xdr:from>
    <xdr:to>
      <xdr:col>45</xdr:col>
      <xdr:colOff>177800</xdr:colOff>
      <xdr:row>54</xdr:row>
      <xdr:rowOff>1854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189917"/>
          <a:ext cx="889000" cy="7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73899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103067</xdr:rowOff>
    </xdr:from>
    <xdr:to>
      <xdr:col>41</xdr:col>
      <xdr:colOff>50800</xdr:colOff>
      <xdr:row>53</xdr:row>
      <xdr:rowOff>137700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189917"/>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169968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54039</xdr:rowOff>
    </xdr:from>
    <xdr:to>
      <xdr:col>55</xdr:col>
      <xdr:colOff>50800</xdr:colOff>
      <xdr:row>53</xdr:row>
      <xdr:rowOff>155639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1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76916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99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74326</xdr:rowOff>
    </xdr:from>
    <xdr:to>
      <xdr:col>50</xdr:col>
      <xdr:colOff>165100</xdr:colOff>
      <xdr:row>54</xdr:row>
      <xdr:rowOff>4476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16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21003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93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122504</xdr:rowOff>
    </xdr:from>
    <xdr:to>
      <xdr:col>46</xdr:col>
      <xdr:colOff>38100</xdr:colOff>
      <xdr:row>54</xdr:row>
      <xdr:rowOff>52654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20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69181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9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52267</xdr:rowOff>
    </xdr:from>
    <xdr:to>
      <xdr:col>41</xdr:col>
      <xdr:colOff>101600</xdr:colOff>
      <xdr:row>53</xdr:row>
      <xdr:rowOff>153867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13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170394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91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86900</xdr:rowOff>
    </xdr:from>
    <xdr:to>
      <xdr:col>36</xdr:col>
      <xdr:colOff>165100</xdr:colOff>
      <xdr:row>54</xdr:row>
      <xdr:rowOff>17050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1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33577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94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11978</xdr:rowOff>
    </xdr:from>
    <xdr:to>
      <xdr:col>55</xdr:col>
      <xdr:colOff>0</xdr:colOff>
      <xdr:row>77</xdr:row>
      <xdr:rowOff>158609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13628"/>
          <a:ext cx="838200" cy="14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43524</xdr:rowOff>
    </xdr:from>
    <xdr:to>
      <xdr:col>50</xdr:col>
      <xdr:colOff>114300</xdr:colOff>
      <xdr:row>77</xdr:row>
      <xdr:rowOff>11978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73724"/>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171279</xdr:rowOff>
    </xdr:from>
    <xdr:to>
      <xdr:col>45</xdr:col>
      <xdr:colOff>177800</xdr:colOff>
      <xdr:row>76</xdr:row>
      <xdr:rowOff>43524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030029"/>
          <a:ext cx="8890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171279</xdr:rowOff>
    </xdr:from>
    <xdr:to>
      <xdr:col>41</xdr:col>
      <xdr:colOff>50800</xdr:colOff>
      <xdr:row>77</xdr:row>
      <xdr:rowOff>109558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030029"/>
          <a:ext cx="889000" cy="28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107809</xdr:rowOff>
    </xdr:from>
    <xdr:to>
      <xdr:col>55</xdr:col>
      <xdr:colOff>50800</xdr:colOff>
      <xdr:row>78</xdr:row>
      <xdr:rowOff>37959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86236</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8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132628</xdr:rowOff>
    </xdr:from>
    <xdr:to>
      <xdr:col>50</xdr:col>
      <xdr:colOff>165100</xdr:colOff>
      <xdr:row>77</xdr:row>
      <xdr:rowOff>62778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53905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25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164174</xdr:rowOff>
    </xdr:from>
    <xdr:to>
      <xdr:col>46</xdr:col>
      <xdr:colOff>38100</xdr:colOff>
      <xdr:row>76</xdr:row>
      <xdr:rowOff>94324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110851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9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120479</xdr:rowOff>
    </xdr:from>
    <xdr:to>
      <xdr:col>41</xdr:col>
      <xdr:colOff>101600</xdr:colOff>
      <xdr:row>76</xdr:row>
      <xdr:rowOff>50629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67156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7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58758</xdr:rowOff>
    </xdr:from>
    <xdr:to>
      <xdr:col>36</xdr:col>
      <xdr:colOff>165100</xdr:colOff>
      <xdr:row>77</xdr:row>
      <xdr:rowOff>160358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6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151485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35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98895</xdr:rowOff>
    </xdr:from>
    <xdr:to>
      <xdr:col>55</xdr:col>
      <xdr:colOff>0</xdr:colOff>
      <xdr:row>96</xdr:row>
      <xdr:rowOff>163074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58095"/>
          <a:ext cx="838200" cy="6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57595</xdr:rowOff>
    </xdr:from>
    <xdr:to>
      <xdr:col>50</xdr:col>
      <xdr:colOff>114300</xdr:colOff>
      <xdr:row>96</xdr:row>
      <xdr:rowOff>98895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16795"/>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35058</xdr:rowOff>
    </xdr:from>
    <xdr:to>
      <xdr:col>45</xdr:col>
      <xdr:colOff>177800</xdr:colOff>
      <xdr:row>96</xdr:row>
      <xdr:rowOff>57595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94258"/>
          <a:ext cx="889000" cy="2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35058</xdr:rowOff>
    </xdr:from>
    <xdr:to>
      <xdr:col>41</xdr:col>
      <xdr:colOff>50800</xdr:colOff>
      <xdr:row>96</xdr:row>
      <xdr:rowOff>83331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94258"/>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112274</xdr:rowOff>
    </xdr:from>
    <xdr:to>
      <xdr:col>55</xdr:col>
      <xdr:colOff>50800</xdr:colOff>
      <xdr:row>97</xdr:row>
      <xdr:rowOff>42424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90701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48095</xdr:rowOff>
    </xdr:from>
    <xdr:to>
      <xdr:col>50</xdr:col>
      <xdr:colOff>165100</xdr:colOff>
      <xdr:row>96</xdr:row>
      <xdr:rowOff>149695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140822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6795</xdr:rowOff>
    </xdr:from>
    <xdr:to>
      <xdr:col>46</xdr:col>
      <xdr:colOff>38100</xdr:colOff>
      <xdr:row>96</xdr:row>
      <xdr:rowOff>108395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124922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2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155708</xdr:rowOff>
    </xdr:from>
    <xdr:to>
      <xdr:col>41</xdr:col>
      <xdr:colOff>101600</xdr:colOff>
      <xdr:row>96</xdr:row>
      <xdr:rowOff>85858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102385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21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32531</xdr:rowOff>
    </xdr:from>
    <xdr:to>
      <xdr:col>36</xdr:col>
      <xdr:colOff>165100</xdr:colOff>
      <xdr:row>96</xdr:row>
      <xdr:rowOff>134131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125258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59461</xdr:rowOff>
    </xdr:from>
    <xdr:to>
      <xdr:col>85</xdr:col>
      <xdr:colOff>127000</xdr:colOff>
      <xdr:row>38</xdr:row>
      <xdr:rowOff>67234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74561"/>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112116</xdr:rowOff>
    </xdr:from>
    <xdr:to>
      <xdr:col>81</xdr:col>
      <xdr:colOff>50800</xdr:colOff>
      <xdr:row>38</xdr:row>
      <xdr:rowOff>59461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55766"/>
          <a:ext cx="889000" cy="1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112116</xdr:rowOff>
    </xdr:from>
    <xdr:to>
      <xdr:col>76</xdr:col>
      <xdr:colOff>114300</xdr:colOff>
      <xdr:row>38</xdr:row>
      <xdr:rowOff>58014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5766"/>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58014</xdr:rowOff>
    </xdr:from>
    <xdr:to>
      <xdr:col>71</xdr:col>
      <xdr:colOff>177800</xdr:colOff>
      <xdr:row>38</xdr:row>
      <xdr:rowOff>66091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73114"/>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16434</xdr:rowOff>
    </xdr:from>
    <xdr:to>
      <xdr:col>85</xdr:col>
      <xdr:colOff>177800</xdr:colOff>
      <xdr:row>38</xdr:row>
      <xdr:rowOff>118034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102811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8661</xdr:rowOff>
    </xdr:from>
    <xdr:to>
      <xdr:col>81</xdr:col>
      <xdr:colOff>101600</xdr:colOff>
      <xdr:row>38</xdr:row>
      <xdr:rowOff>110261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101388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1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61316</xdr:rowOff>
    </xdr:from>
    <xdr:to>
      <xdr:col>76</xdr:col>
      <xdr:colOff>165100</xdr:colOff>
      <xdr:row>37</xdr:row>
      <xdr:rowOff>162916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154043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7214</xdr:rowOff>
    </xdr:from>
    <xdr:to>
      <xdr:col>72</xdr:col>
      <xdr:colOff>38100</xdr:colOff>
      <xdr:row>38</xdr:row>
      <xdr:rowOff>108814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99941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15291</xdr:rowOff>
    </xdr:from>
    <xdr:to>
      <xdr:col>67</xdr:col>
      <xdr:colOff>101600</xdr:colOff>
      <xdr:row>38</xdr:row>
      <xdr:rowOff>116891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108018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32464</xdr:rowOff>
    </xdr:from>
    <xdr:to>
      <xdr:col>85</xdr:col>
      <xdr:colOff>127000</xdr:colOff>
      <xdr:row>57</xdr:row>
      <xdr:rowOff>45196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05114"/>
          <a:ext cx="838200" cy="1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26200</xdr:rowOff>
    </xdr:from>
    <xdr:to>
      <xdr:col>81</xdr:col>
      <xdr:colOff>50800</xdr:colOff>
      <xdr:row>57</xdr:row>
      <xdr:rowOff>32464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98850"/>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4529</xdr:rowOff>
    </xdr:from>
    <xdr:to>
      <xdr:col>76</xdr:col>
      <xdr:colOff>114300</xdr:colOff>
      <xdr:row>57</xdr:row>
      <xdr:rowOff>26200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05729"/>
          <a:ext cx="889000" cy="19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4529</xdr:rowOff>
    </xdr:from>
    <xdr:to>
      <xdr:col>71</xdr:col>
      <xdr:colOff>177800</xdr:colOff>
      <xdr:row>56</xdr:row>
      <xdr:rowOff>158468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05729"/>
          <a:ext cx="889000" cy="1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165846</xdr:rowOff>
    </xdr:from>
    <xdr:to>
      <xdr:col>85</xdr:col>
      <xdr:colOff>177800</xdr:colOff>
      <xdr:row>57</xdr:row>
      <xdr:rowOff>95996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144273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4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153114</xdr:rowOff>
    </xdr:from>
    <xdr:to>
      <xdr:col>81</xdr:col>
      <xdr:colOff>101600</xdr:colOff>
      <xdr:row>57</xdr:row>
      <xdr:rowOff>83264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74391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4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146850</xdr:rowOff>
    </xdr:from>
    <xdr:to>
      <xdr:col>76</xdr:col>
      <xdr:colOff>165100</xdr:colOff>
      <xdr:row>57</xdr:row>
      <xdr:rowOff>77000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93527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125179</xdr:rowOff>
    </xdr:from>
    <xdr:to>
      <xdr:col>72</xdr:col>
      <xdr:colOff>38100</xdr:colOff>
      <xdr:row>56</xdr:row>
      <xdr:rowOff>55329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71856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3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107668</xdr:rowOff>
    </xdr:from>
    <xdr:to>
      <xdr:col>67</xdr:col>
      <xdr:colOff>101600</xdr:colOff>
      <xdr:row>57</xdr:row>
      <xdr:rowOff>37818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54345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48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81217</xdr:rowOff>
    </xdr:from>
    <xdr:to>
      <xdr:col>85</xdr:col>
      <xdr:colOff>127000</xdr:colOff>
      <xdr:row>74</xdr:row>
      <xdr:rowOff>145796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2768517"/>
          <a:ext cx="8382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6177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0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81217</xdr:rowOff>
    </xdr:from>
    <xdr:to>
      <xdr:col>81</xdr:col>
      <xdr:colOff>50800</xdr:colOff>
      <xdr:row>77</xdr:row>
      <xdr:rowOff>128079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768517"/>
          <a:ext cx="889000" cy="56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107523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3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97600</xdr:rowOff>
    </xdr:from>
    <xdr:to>
      <xdr:col>76</xdr:col>
      <xdr:colOff>114300</xdr:colOff>
      <xdr:row>77</xdr:row>
      <xdr:rowOff>128079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127800"/>
          <a:ext cx="889000" cy="20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121620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494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97600</xdr:rowOff>
    </xdr:from>
    <xdr:to>
      <xdr:col>71</xdr:col>
      <xdr:colOff>177800</xdr:colOff>
      <xdr:row>77</xdr:row>
      <xdr:rowOff>1778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127800"/>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93045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94996</xdr:rowOff>
    </xdr:from>
    <xdr:to>
      <xdr:col>85</xdr:col>
      <xdr:colOff>177800</xdr:colOff>
      <xdr:row>75</xdr:row>
      <xdr:rowOff>25146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78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117873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63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30417</xdr:rowOff>
    </xdr:from>
    <xdr:to>
      <xdr:col>81</xdr:col>
      <xdr:colOff>101600</xdr:colOff>
      <xdr:row>74</xdr:row>
      <xdr:rowOff>132017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7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148544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49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77279</xdr:rowOff>
    </xdr:from>
    <xdr:to>
      <xdr:col>76</xdr:col>
      <xdr:colOff>165100</xdr:colOff>
      <xdr:row>78</xdr:row>
      <xdr:rowOff>7429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2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23956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05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46800</xdr:rowOff>
    </xdr:from>
    <xdr:to>
      <xdr:col>72</xdr:col>
      <xdr:colOff>38100</xdr:colOff>
      <xdr:row>76</xdr:row>
      <xdr:rowOff>148400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164926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85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122428</xdr:rowOff>
    </xdr:from>
    <xdr:to>
      <xdr:col>67</xdr:col>
      <xdr:colOff>101600</xdr:colOff>
      <xdr:row>77</xdr:row>
      <xdr:rowOff>52578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1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43705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2750</xdr:rowOff>
    </xdr:from>
    <xdr:to>
      <xdr:col>85</xdr:col>
      <xdr:colOff>127000</xdr:colOff>
      <xdr:row>94</xdr:row>
      <xdr:rowOff>41287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19050"/>
          <a:ext cx="838200" cy="3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41287</xdr:rowOff>
    </xdr:from>
    <xdr:to>
      <xdr:col>81</xdr:col>
      <xdr:colOff>50800</xdr:colOff>
      <xdr:row>94</xdr:row>
      <xdr:rowOff>86722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157587"/>
          <a:ext cx="8890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49670</xdr:rowOff>
    </xdr:from>
    <xdr:to>
      <xdr:col>76</xdr:col>
      <xdr:colOff>114300</xdr:colOff>
      <xdr:row>94</xdr:row>
      <xdr:rowOff>86722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165970"/>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30314</xdr:rowOff>
    </xdr:from>
    <xdr:to>
      <xdr:col>71</xdr:col>
      <xdr:colOff>177800</xdr:colOff>
      <xdr:row>94</xdr:row>
      <xdr:rowOff>49670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146614"/>
          <a:ext cx="8890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123400</xdr:rowOff>
    </xdr:from>
    <xdr:to>
      <xdr:col>85</xdr:col>
      <xdr:colOff>177800</xdr:colOff>
      <xdr:row>94</xdr:row>
      <xdr:rowOff>53550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146277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161937</xdr:rowOff>
    </xdr:from>
    <xdr:to>
      <xdr:col>81</xdr:col>
      <xdr:colOff>101600</xdr:colOff>
      <xdr:row>94</xdr:row>
      <xdr:rowOff>92087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10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108614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88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35922</xdr:rowOff>
    </xdr:from>
    <xdr:to>
      <xdr:col>76</xdr:col>
      <xdr:colOff>165100</xdr:colOff>
      <xdr:row>94</xdr:row>
      <xdr:rowOff>137522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154049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9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170320</xdr:rowOff>
    </xdr:from>
    <xdr:to>
      <xdr:col>72</xdr:col>
      <xdr:colOff>38100</xdr:colOff>
      <xdr:row>94</xdr:row>
      <xdr:rowOff>100470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1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116997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89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150964</xdr:rowOff>
    </xdr:from>
    <xdr:to>
      <xdr:col>67</xdr:col>
      <xdr:colOff>101600</xdr:colOff>
      <xdr:row>94</xdr:row>
      <xdr:rowOff>81114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0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97641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8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8,671</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4,535</a:t>
          </a:r>
          <a:r>
            <a:rPr kumimoji="1" lang="ja-JP" altLang="en-US" sz="1300">
              <a:latin typeface="ＭＳ Ｐゴシック" panose="020B0600070205080204" pitchFamily="50" charset="-128"/>
              <a:ea typeface="ＭＳ Ｐゴシック" panose="020B0600070205080204" pitchFamily="50" charset="-128"/>
            </a:rPr>
            <a:t>円低い水準となっている。また、対前年度比は</a:t>
          </a:r>
          <a:r>
            <a:rPr kumimoji="1" lang="en-US" altLang="ja-JP" sz="1300">
              <a:latin typeface="ＭＳ Ｐゴシック" panose="020B0600070205080204" pitchFamily="50" charset="-128"/>
              <a:ea typeface="ＭＳ Ｐゴシック" panose="020B0600070205080204" pitchFamily="50" charset="-128"/>
            </a:rPr>
            <a:t>4,490</a:t>
          </a:r>
          <a:r>
            <a:rPr kumimoji="1" lang="ja-JP" altLang="en-US" sz="1300">
              <a:latin typeface="ＭＳ Ｐゴシック" panose="020B0600070205080204" pitchFamily="50" charset="-128"/>
              <a:ea typeface="ＭＳ Ｐゴシック" panose="020B0600070205080204" pitchFamily="50" charset="-128"/>
            </a:rPr>
            <a:t>円の減となっており、これはプレミアム付き商品券事業の縮小による地域経済活性化事業費の減などによるものである。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40,773</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4,159</a:t>
          </a:r>
          <a:r>
            <a:rPr kumimoji="1" lang="ja-JP" altLang="en-US" sz="1300">
              <a:latin typeface="ＭＳ Ｐゴシック" panose="020B0600070205080204" pitchFamily="50" charset="-128"/>
              <a:ea typeface="ＭＳ Ｐゴシック" panose="020B0600070205080204" pitchFamily="50" charset="-128"/>
            </a:rPr>
            <a:t>円低い水準となっている。また、対前年度比は</a:t>
          </a:r>
          <a:r>
            <a:rPr kumimoji="1" lang="en-US" altLang="ja-JP" sz="1300">
              <a:latin typeface="ＭＳ Ｐゴシック" panose="020B0600070205080204" pitchFamily="50" charset="-128"/>
              <a:ea typeface="ＭＳ Ｐゴシック" panose="020B0600070205080204" pitchFamily="50" charset="-128"/>
            </a:rPr>
            <a:t>3,369</a:t>
          </a:r>
          <a:r>
            <a:rPr kumimoji="1" lang="ja-JP" altLang="en-US" sz="1300">
              <a:latin typeface="ＭＳ Ｐゴシック" panose="020B0600070205080204" pitchFamily="50" charset="-128"/>
              <a:ea typeface="ＭＳ Ｐゴシック" panose="020B0600070205080204" pitchFamily="50" charset="-128"/>
            </a:rPr>
            <a:t>円の減となっており、これは事業の進捗状況に伴う合併推進道路整備事業費の減などによるものである。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45,695</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1,534</a:t>
          </a:r>
          <a:r>
            <a:rPr kumimoji="1" lang="ja-JP" altLang="en-US" sz="1300">
              <a:latin typeface="ＭＳ Ｐゴシック" panose="020B0600070205080204" pitchFamily="50" charset="-128"/>
              <a:ea typeface="ＭＳ Ｐゴシック" panose="020B0600070205080204" pitchFamily="50" charset="-128"/>
            </a:rPr>
            <a:t>円高い水準となっている。また、対前年度比は</a:t>
          </a:r>
          <a:r>
            <a:rPr kumimoji="1" lang="en-US" altLang="ja-JP" sz="1300">
              <a:latin typeface="ＭＳ Ｐゴシック" panose="020B0600070205080204" pitchFamily="50" charset="-128"/>
              <a:ea typeface="ＭＳ Ｐゴシック" panose="020B0600070205080204" pitchFamily="50" charset="-128"/>
            </a:rPr>
            <a:t>3,299</a:t>
          </a:r>
          <a:r>
            <a:rPr kumimoji="1" lang="ja-JP" altLang="en-US" sz="1300">
              <a:latin typeface="ＭＳ Ｐゴシック" panose="020B0600070205080204" pitchFamily="50" charset="-128"/>
              <a:ea typeface="ＭＳ Ｐゴシック" panose="020B0600070205080204" pitchFamily="50" charset="-128"/>
            </a:rPr>
            <a:t>円の減となっており、これは新型コロナウイルスワクチンの接種回数及び需要減に伴うワクチン個別接種委託料の減などによるものである。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47,081</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13,063</a:t>
          </a:r>
          <a:r>
            <a:rPr kumimoji="1" lang="ja-JP" altLang="en-US" sz="1300">
              <a:latin typeface="ＭＳ Ｐゴシック" panose="020B0600070205080204" pitchFamily="50" charset="-128"/>
              <a:ea typeface="ＭＳ Ｐゴシック" panose="020B0600070205080204" pitchFamily="50" charset="-128"/>
            </a:rPr>
            <a:t>円低い水準となっている。また、対前年度比は</a:t>
          </a:r>
          <a:r>
            <a:rPr kumimoji="1" lang="en-US" altLang="ja-JP" sz="1300">
              <a:latin typeface="ＭＳ Ｐゴシック" panose="020B0600070205080204" pitchFamily="50" charset="-128"/>
              <a:ea typeface="ＭＳ Ｐゴシック" panose="020B0600070205080204" pitchFamily="50" charset="-128"/>
            </a:rPr>
            <a:t>3,170</a:t>
          </a:r>
          <a:r>
            <a:rPr kumimoji="1" lang="ja-JP" altLang="en-US" sz="1300">
              <a:latin typeface="ＭＳ Ｐゴシック" panose="020B0600070205080204" pitchFamily="50" charset="-128"/>
              <a:ea typeface="ＭＳ Ｐゴシック" panose="020B0600070205080204" pitchFamily="50" charset="-128"/>
            </a:rPr>
            <a:t>円の増となっており、これは財政調整基金及び財政健全化基金への積立金の増などによるものである。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144,758</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25,293</a:t>
          </a:r>
          <a:r>
            <a:rPr kumimoji="1" lang="ja-JP" altLang="en-US" sz="1300">
              <a:latin typeface="ＭＳ Ｐゴシック" panose="020B0600070205080204" pitchFamily="50" charset="-128"/>
              <a:ea typeface="ＭＳ Ｐゴシック" panose="020B0600070205080204" pitchFamily="50" charset="-128"/>
            </a:rPr>
            <a:t>円低い水準となっている。また、対前年度比は</a:t>
          </a:r>
          <a:r>
            <a:rPr kumimoji="1" lang="en-US" altLang="ja-JP" sz="1300">
              <a:latin typeface="ＭＳ Ｐゴシック" panose="020B0600070205080204" pitchFamily="50" charset="-128"/>
              <a:ea typeface="ＭＳ Ｐゴシック" panose="020B0600070205080204" pitchFamily="50" charset="-128"/>
            </a:rPr>
            <a:t>2,254</a:t>
          </a:r>
          <a:r>
            <a:rPr kumimoji="1" lang="ja-JP" altLang="en-US" sz="1300">
              <a:latin typeface="ＭＳ Ｐゴシック" panose="020B0600070205080204" pitchFamily="50" charset="-128"/>
              <a:ea typeface="ＭＳ Ｐゴシック" panose="020B0600070205080204" pitchFamily="50" charset="-128"/>
            </a:rPr>
            <a:t>円の減となっており、これは認定こども園建設完了に伴う認定こども園施設整備事業費補助金の減などによるものである。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当初予算は、エネルギー価格や物価の高騰等を背景とした物件費の増などに対し財政調整基金を取り崩して対応する予定であった。しかし、大坂・土方工業用地整備事業特別会計繰入金の増や普通交付税の追加交付等により財政調整基金繰入金を皆減できたことから、実質単年度収支が黒字に転じた。今後は、実質収支額の黒字幅を大きくするとともに、経常経費の増加を抑え、財源確保にも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全ての会計において黒字を維持している。</a:t>
          </a:r>
        </a:p>
        <a:p>
          <a:r>
            <a:rPr kumimoji="1" lang="ja-JP" altLang="en-US" sz="1400">
              <a:latin typeface="ＭＳ ゴシック" pitchFamily="49" charset="-128"/>
              <a:ea typeface="ＭＳ ゴシック" pitchFamily="49" charset="-128"/>
            </a:rPr>
            <a:t>水道事業会計は、令和５年度の純利益が家庭用・工場用の使用水量の減などにより減少したことに加え、標準財政規模が大きくなったことから標準財政規模比は対前年度比</a:t>
          </a:r>
          <a:r>
            <a:rPr kumimoji="1" lang="en-US" altLang="ja-JP" sz="1400">
              <a:latin typeface="ＭＳ ゴシック" pitchFamily="49" charset="-128"/>
              <a:ea typeface="ＭＳ ゴシック" pitchFamily="49" charset="-128"/>
            </a:rPr>
            <a:t>0.18</a:t>
          </a:r>
          <a:r>
            <a:rPr kumimoji="1" lang="ja-JP" altLang="en-US" sz="1400">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一般会計は、臨時財政対策債発行可能額の減を上回る標準税収入額の増により標準財政規模が大きくなったが、令和５年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月からの子ども医療費無償化等による実質収支の黒字幅減少額が大きかったことから、標準財政規模比は対前年度比</a:t>
          </a:r>
          <a:r>
            <a:rPr kumimoji="1" lang="en-US" altLang="ja-JP" sz="1400">
              <a:latin typeface="ＭＳ ゴシック" pitchFamily="49" charset="-128"/>
              <a:ea typeface="ＭＳ ゴシック" pitchFamily="49" charset="-128"/>
            </a:rPr>
            <a:t>0.26</a:t>
          </a:r>
          <a:r>
            <a:rPr kumimoji="1" lang="ja-JP" altLang="en-US" sz="1400">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介護保険特別会計は、給付費関連の実質収支黒字幅が減少していることから標準財政規模比は対前年度比</a:t>
          </a:r>
          <a:r>
            <a:rPr kumimoji="1" lang="en-US" altLang="ja-JP" sz="1400">
              <a:latin typeface="ＭＳ ゴシック" pitchFamily="49" charset="-128"/>
              <a:ea typeface="ＭＳ ゴシック" pitchFamily="49" charset="-128"/>
            </a:rPr>
            <a:t>0.20</a:t>
          </a:r>
          <a:r>
            <a:rPr kumimoji="1" lang="ja-JP" altLang="en-US" sz="1400">
              <a:latin typeface="ＭＳ ゴシック" pitchFamily="49" charset="-128"/>
              <a:ea typeface="ＭＳ ゴシック" pitchFamily="49" charset="-128"/>
            </a:rPr>
            <a:t>ポイント減となった。今後は介護予防に注力することで介護給付費の抑制に努めていく。</a:t>
          </a:r>
        </a:p>
        <a:p>
          <a:r>
            <a:rPr kumimoji="1" lang="ja-JP" altLang="en-US" sz="1400">
              <a:latin typeface="ＭＳ ゴシック" pitchFamily="49" charset="-128"/>
              <a:ea typeface="ＭＳ ゴシック" pitchFamily="49" charset="-128"/>
            </a:rPr>
            <a:t>国民健康保険特別会計は、国民健康保険事業基金繰入金の増などにより、標準財政規模比は対前年度比</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ポイント増となった。今後は国保税の徴収率向上に努めるとともに効率的な運営に努め、さらなる繰入額の抑制を図っていく。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今後も各会計において適正な財政運営に努めたい。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51781934</v>
      </c>
      <c r="BO4" s="462"/>
      <c r="BP4" s="462"/>
      <c r="BQ4" s="462"/>
      <c r="BR4" s="462"/>
      <c r="BS4" s="462"/>
      <c r="BT4" s="462"/>
      <c r="BU4" s="463"/>
      <c r="BV4" s="461">
        <v>53101622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6.8</v>
      </c>
      <c r="CU4" s="602"/>
      <c r="CV4" s="602"/>
      <c r="CW4" s="602"/>
      <c r="CX4" s="602"/>
      <c r="CY4" s="602"/>
      <c r="CZ4" s="602"/>
      <c r="DA4" s="603"/>
      <c r="DB4" s="601">
        <v>7.1</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49765530</v>
      </c>
      <c r="BO5" s="433"/>
      <c r="BP5" s="433"/>
      <c r="BQ5" s="433"/>
      <c r="BR5" s="433"/>
      <c r="BS5" s="433"/>
      <c r="BT5" s="433"/>
      <c r="BU5" s="434"/>
      <c r="BV5" s="432">
        <v>50966062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89.2</v>
      </c>
      <c r="CU5" s="430"/>
      <c r="CV5" s="430"/>
      <c r="CW5" s="430"/>
      <c r="CX5" s="430"/>
      <c r="CY5" s="430"/>
      <c r="CZ5" s="430"/>
      <c r="DA5" s="431"/>
      <c r="DB5" s="429">
        <v>86.8</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2016404</v>
      </c>
      <c r="BO6" s="433"/>
      <c r="BP6" s="433"/>
      <c r="BQ6" s="433"/>
      <c r="BR6" s="433"/>
      <c r="BS6" s="433"/>
      <c r="BT6" s="433"/>
      <c r="BU6" s="434"/>
      <c r="BV6" s="432">
        <v>2135560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90.4</v>
      </c>
      <c r="CU6" s="576"/>
      <c r="CV6" s="576"/>
      <c r="CW6" s="576"/>
      <c r="CX6" s="576"/>
      <c r="CY6" s="576"/>
      <c r="CZ6" s="576"/>
      <c r="DA6" s="577"/>
      <c r="DB6" s="575">
        <v>88.8</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108805</v>
      </c>
      <c r="BO7" s="433"/>
      <c r="BP7" s="433"/>
      <c r="BQ7" s="433"/>
      <c r="BR7" s="433"/>
      <c r="BS7" s="433"/>
      <c r="BT7" s="433"/>
      <c r="BU7" s="434"/>
      <c r="BV7" s="432">
        <v>187606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28028541</v>
      </c>
      <c r="CU7" s="433"/>
      <c r="CV7" s="433"/>
      <c r="CW7" s="433"/>
      <c r="CX7" s="433"/>
      <c r="CY7" s="433"/>
      <c r="CZ7" s="433"/>
      <c r="DA7" s="434"/>
      <c r="DB7" s="432">
        <v>27515216</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1907599</v>
      </c>
      <c r="BO8" s="433"/>
      <c r="BP8" s="433"/>
      <c r="BQ8" s="433"/>
      <c r="BR8" s="433"/>
      <c r="BS8" s="433"/>
      <c r="BT8" s="433"/>
      <c r="BU8" s="434"/>
      <c r="BV8" s="432">
        <v>1947954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0.84</v>
      </c>
      <c r="CU8" s="536"/>
      <c r="CV8" s="536"/>
      <c r="CW8" s="536"/>
      <c r="CX8" s="536"/>
      <c r="CY8" s="536"/>
      <c r="CZ8" s="536"/>
      <c r="DA8" s="537"/>
      <c r="DB8" s="535">
        <v>0.86</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114954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-40355</v>
      </c>
      <c r="BO9" s="433"/>
      <c r="BP9" s="433"/>
      <c r="BQ9" s="433"/>
      <c r="BR9" s="433"/>
      <c r="BS9" s="433"/>
      <c r="BT9" s="433"/>
      <c r="BU9" s="434"/>
      <c r="BV9" s="432">
        <v>-264043</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15.1</v>
      </c>
      <c r="CU9" s="430"/>
      <c r="CV9" s="430"/>
      <c r="CW9" s="430"/>
      <c r="CX9" s="430"/>
      <c r="CY9" s="430"/>
      <c r="CZ9" s="430"/>
      <c r="DA9" s="431"/>
      <c r="DB9" s="429">
        <v>15.1</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113</v>
      </c>
      <c r="M10" s="389"/>
      <c r="N10" s="389"/>
      <c r="O10" s="389"/>
      <c r="P10" s="389"/>
      <c r="Q10" s="390"/>
      <c r="R10" s="385">
        <v>114602</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375368</v>
      </c>
      <c r="BO10" s="433"/>
      <c r="BP10" s="433"/>
      <c r="BQ10" s="433"/>
      <c r="BR10" s="433"/>
      <c r="BS10" s="433"/>
      <c r="BT10" s="433"/>
      <c r="BU10" s="434"/>
      <c r="BV10" s="432">
        <v>27250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115419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110404</v>
      </c>
      <c r="S13" s="520"/>
      <c r="T13" s="520"/>
      <c r="U13" s="520"/>
      <c r="V13" s="521"/>
      <c r="W13" s="522" t="s">
        <v>131</v>
      </c>
      <c r="X13" s="418"/>
      <c r="Y13" s="418"/>
      <c r="Z13" s="418"/>
      <c r="AA13" s="418"/>
      <c r="AB13" s="419"/>
      <c r="AC13" s="385">
        <v>3517</v>
      </c>
      <c r="AD13" s="386"/>
      <c r="AE13" s="386"/>
      <c r="AF13" s="386"/>
      <c r="AG13" s="387"/>
      <c r="AH13" s="385">
        <v>4220</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335013</v>
      </c>
      <c r="BO13" s="433"/>
      <c r="BP13" s="433"/>
      <c r="BQ13" s="433"/>
      <c r="BR13" s="433"/>
      <c r="BS13" s="433"/>
      <c r="BT13" s="433"/>
      <c r="BU13" s="434"/>
      <c r="BV13" s="432">
        <v>-236793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7.9</v>
      </c>
      <c r="CU13" s="430"/>
      <c r="CV13" s="430"/>
      <c r="CW13" s="430"/>
      <c r="CX13" s="430"/>
      <c r="CY13" s="430"/>
      <c r="CZ13" s="430"/>
      <c r="DA13" s="431"/>
      <c r="DB13" s="429">
        <v>7.6</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115873</v>
      </c>
      <c r="S14" s="520"/>
      <c r="T14" s="520"/>
      <c r="U14" s="520"/>
      <c r="V14" s="521"/>
      <c r="W14" s="523"/>
      <c r="X14" s="421"/>
      <c r="Y14" s="421"/>
      <c r="Z14" s="421"/>
      <c r="AA14" s="421"/>
      <c r="AB14" s="422"/>
      <c r="AC14" s="512">
        <v>6</v>
      </c>
      <c r="AD14" s="513"/>
      <c r="AE14" s="513"/>
      <c r="AF14" s="513"/>
      <c r="AG14" s="514"/>
      <c r="AH14" s="512">
        <v>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15.6</v>
      </c>
      <c r="CU14" s="530"/>
      <c r="CV14" s="530"/>
      <c r="CW14" s="530"/>
      <c r="CX14" s="530"/>
      <c r="CY14" s="530"/>
      <c r="CZ14" s="530"/>
      <c r="DA14" s="531"/>
      <c r="DB14" s="529">
        <v>20.399999999999999</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111225</v>
      </c>
      <c r="S15" s="520"/>
      <c r="T15" s="520"/>
      <c r="U15" s="520"/>
      <c r="V15" s="521"/>
      <c r="W15" s="522" t="s">
        <v>137</v>
      </c>
      <c r="X15" s="418"/>
      <c r="Y15" s="418"/>
      <c r="Z15" s="418"/>
      <c r="AA15" s="418"/>
      <c r="AB15" s="419"/>
      <c r="AC15" s="385">
        <v>23825</v>
      </c>
      <c r="AD15" s="386"/>
      <c r="AE15" s="386"/>
      <c r="AF15" s="386"/>
      <c r="AG15" s="387"/>
      <c r="AH15" s="385">
        <v>24284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18915289</v>
      </c>
      <c r="BO15" s="462"/>
      <c r="BP15" s="462"/>
      <c r="BQ15" s="462"/>
      <c r="BR15" s="462"/>
      <c r="BS15" s="462"/>
      <c r="BT15" s="462"/>
      <c r="BU15" s="463"/>
      <c r="BV15" s="461">
        <v>18378258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40.299999999999997</v>
      </c>
      <c r="AD16" s="513"/>
      <c r="AE16" s="513"/>
      <c r="AF16" s="513"/>
      <c r="AG16" s="514"/>
      <c r="AH16" s="512">
        <v>40.299999999999997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22636177</v>
      </c>
      <c r="BO16" s="433"/>
      <c r="BP16" s="433"/>
      <c r="BQ16" s="433"/>
      <c r="BR16" s="433"/>
      <c r="BS16" s="433"/>
      <c r="BT16" s="433"/>
      <c r="BU16" s="434"/>
      <c r="BV16" s="432">
        <v>21909329</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31736</v>
      </c>
      <c r="AD17" s="386"/>
      <c r="AE17" s="386"/>
      <c r="AF17" s="386"/>
      <c r="AG17" s="387"/>
      <c r="AH17" s="385">
        <v>31729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24034912</v>
      </c>
      <c r="BO17" s="433"/>
      <c r="BP17" s="433"/>
      <c r="BQ17" s="433"/>
      <c r="BR17" s="433"/>
      <c r="BS17" s="433"/>
      <c r="BT17" s="433"/>
      <c r="BU17" s="434"/>
      <c r="BV17" s="432">
        <v>23345993</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265.69</v>
      </c>
      <c r="M18" s="485"/>
      <c r="N18" s="485"/>
      <c r="O18" s="485"/>
      <c r="P18" s="485"/>
      <c r="Q18" s="485"/>
      <c r="R18" s="486"/>
      <c r="S18" s="486"/>
      <c r="T18" s="486"/>
      <c r="U18" s="486"/>
      <c r="V18" s="487"/>
      <c r="W18" s="503"/>
      <c r="X18" s="504"/>
      <c r="Y18" s="504"/>
      <c r="Z18" s="504"/>
      <c r="AA18" s="504"/>
      <c r="AB18" s="528"/>
      <c r="AC18" s="402">
        <v>53.7</v>
      </c>
      <c r="AD18" s="403"/>
      <c r="AE18" s="403"/>
      <c r="AF18" s="403"/>
      <c r="AG18" s="488"/>
      <c r="AH18" s="402">
        <v>52.7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25114426</v>
      </c>
      <c r="BO18" s="433"/>
      <c r="BP18" s="433"/>
      <c r="BQ18" s="433"/>
      <c r="BR18" s="433"/>
      <c r="BS18" s="433"/>
      <c r="BT18" s="433"/>
      <c r="BU18" s="434"/>
      <c r="BV18" s="432">
        <v>24454690</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433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35301735</v>
      </c>
      <c r="BO19" s="433"/>
      <c r="BP19" s="433"/>
      <c r="BQ19" s="433"/>
      <c r="BR19" s="433"/>
      <c r="BS19" s="433"/>
      <c r="BT19" s="433"/>
      <c r="BU19" s="434"/>
      <c r="BV19" s="432">
        <v>34032684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43770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40605103</v>
      </c>
      <c r="BO22" s="462"/>
      <c r="BP22" s="462"/>
      <c r="BQ22" s="462"/>
      <c r="BR22" s="462"/>
      <c r="BS22" s="462"/>
      <c r="BT22" s="462"/>
      <c r="BU22" s="463"/>
      <c r="BV22" s="461">
        <v>43668878</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26962008</v>
      </c>
      <c r="BO23" s="433"/>
      <c r="BP23" s="433"/>
      <c r="BQ23" s="433"/>
      <c r="BR23" s="433"/>
      <c r="BS23" s="433"/>
      <c r="BT23" s="433"/>
      <c r="BU23" s="434"/>
      <c r="BV23" s="432">
        <v>29345429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9110</v>
      </c>
      <c r="R24" s="386"/>
      <c r="S24" s="386"/>
      <c r="T24" s="386"/>
      <c r="U24" s="386"/>
      <c r="V24" s="387"/>
      <c r="W24" s="475"/>
      <c r="X24" s="412"/>
      <c r="Y24" s="413"/>
      <c r="Z24" s="388" t="s">
        <v>162</v>
      </c>
      <c r="AA24" s="389"/>
      <c r="AB24" s="389"/>
      <c r="AC24" s="389"/>
      <c r="AD24" s="389"/>
      <c r="AE24" s="389"/>
      <c r="AF24" s="389"/>
      <c r="AG24" s="390"/>
      <c r="AH24" s="385">
        <v>661</v>
      </c>
      <c r="AI24" s="386"/>
      <c r="AJ24" s="386"/>
      <c r="AK24" s="386"/>
      <c r="AL24" s="387"/>
      <c r="AM24" s="385">
        <v>2136352</v>
      </c>
      <c r="AN24" s="386"/>
      <c r="AO24" s="386"/>
      <c r="AP24" s="386"/>
      <c r="AQ24" s="386"/>
      <c r="AR24" s="387"/>
      <c r="AS24" s="385">
        <v>3232</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20846430</v>
      </c>
      <c r="BO24" s="433"/>
      <c r="BP24" s="433"/>
      <c r="BQ24" s="433"/>
      <c r="BR24" s="433"/>
      <c r="BS24" s="433"/>
      <c r="BT24" s="433"/>
      <c r="BU24" s="434"/>
      <c r="BV24" s="432">
        <v>22327406</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2</v>
      </c>
      <c r="M25" s="386"/>
      <c r="N25" s="386"/>
      <c r="O25" s="386"/>
      <c r="P25" s="387"/>
      <c r="Q25" s="385">
        <v>7340</v>
      </c>
      <c r="R25" s="386"/>
      <c r="S25" s="386"/>
      <c r="T25" s="386"/>
      <c r="U25" s="386"/>
      <c r="V25" s="387"/>
      <c r="W25" s="475"/>
      <c r="X25" s="412"/>
      <c r="Y25" s="413"/>
      <c r="Z25" s="388" t="s">
        <v>165</v>
      </c>
      <c r="AA25" s="389"/>
      <c r="AB25" s="389"/>
      <c r="AC25" s="389"/>
      <c r="AD25" s="389"/>
      <c r="AE25" s="389"/>
      <c r="AF25" s="389"/>
      <c r="AG25" s="390"/>
      <c r="AH25" s="385">
        <v>117</v>
      </c>
      <c r="AI25" s="386"/>
      <c r="AJ25" s="386"/>
      <c r="AK25" s="386"/>
      <c r="AL25" s="387"/>
      <c r="AM25" s="385">
        <v>369954</v>
      </c>
      <c r="AN25" s="386"/>
      <c r="AO25" s="386"/>
      <c r="AP25" s="386"/>
      <c r="AQ25" s="386"/>
      <c r="AR25" s="387"/>
      <c r="AS25" s="385">
        <v>3162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11302643</v>
      </c>
      <c r="BO25" s="462"/>
      <c r="BP25" s="462"/>
      <c r="BQ25" s="462"/>
      <c r="BR25" s="462"/>
      <c r="BS25" s="462"/>
      <c r="BT25" s="462"/>
      <c r="BU25" s="463"/>
      <c r="BV25" s="461">
        <v>10840313</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6770</v>
      </c>
      <c r="R26" s="386"/>
      <c r="S26" s="386"/>
      <c r="T26" s="386"/>
      <c r="U26" s="386"/>
      <c r="V26" s="387"/>
      <c r="W26" s="475"/>
      <c r="X26" s="412"/>
      <c r="Y26" s="413"/>
      <c r="Z26" s="388" t="s">
        <v>168</v>
      </c>
      <c r="AA26" s="443"/>
      <c r="AB26" s="443"/>
      <c r="AC26" s="443"/>
      <c r="AD26" s="443"/>
      <c r="AE26" s="443"/>
      <c r="AF26" s="443"/>
      <c r="AG26" s="444"/>
      <c r="AH26" s="385">
        <v>15</v>
      </c>
      <c r="AI26" s="386"/>
      <c r="AJ26" s="386"/>
      <c r="AK26" s="386"/>
      <c r="AL26" s="387"/>
      <c r="AM26" s="385">
        <v>49455</v>
      </c>
      <c r="AN26" s="386"/>
      <c r="AO26" s="386"/>
      <c r="AP26" s="386"/>
      <c r="AQ26" s="386"/>
      <c r="AR26" s="387"/>
      <c r="AS26" s="385">
        <v>3297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4950</v>
      </c>
      <c r="R27" s="386"/>
      <c r="S27" s="386"/>
      <c r="T27" s="386"/>
      <c r="U27" s="386"/>
      <c r="V27" s="387"/>
      <c r="W27" s="475"/>
      <c r="X27" s="412"/>
      <c r="Y27" s="413"/>
      <c r="Z27" s="388" t="s">
        <v>171</v>
      </c>
      <c r="AA27" s="389"/>
      <c r="AB27" s="389"/>
      <c r="AC27" s="389"/>
      <c r="AD27" s="389"/>
      <c r="AE27" s="389"/>
      <c r="AF27" s="389"/>
      <c r="AG27" s="390"/>
      <c r="AH27" s="385">
        <v>50</v>
      </c>
      <c r="AI27" s="386"/>
      <c r="AJ27" s="386"/>
      <c r="AK27" s="386"/>
      <c r="AL27" s="387"/>
      <c r="AM27" s="385">
        <v>177108</v>
      </c>
      <c r="AN27" s="386"/>
      <c r="AO27" s="386"/>
      <c r="AP27" s="386"/>
      <c r="AQ27" s="386"/>
      <c r="AR27" s="387"/>
      <c r="AS27" s="385">
        <v>3542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1728210</v>
      </c>
      <c r="BO27" s="467"/>
      <c r="BP27" s="467"/>
      <c r="BQ27" s="467"/>
      <c r="BR27" s="467"/>
      <c r="BS27" s="467"/>
      <c r="BT27" s="467"/>
      <c r="BU27" s="468"/>
      <c r="BV27" s="466">
        <v>1727417</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4350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3913925</v>
      </c>
      <c r="BO28" s="462"/>
      <c r="BP28" s="462"/>
      <c r="BQ28" s="462"/>
      <c r="BR28" s="462"/>
      <c r="BS28" s="462"/>
      <c r="BT28" s="462"/>
      <c r="BU28" s="463"/>
      <c r="BV28" s="461">
        <v>3538557</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19</v>
      </c>
      <c r="M29" s="386"/>
      <c r="N29" s="386"/>
      <c r="O29" s="386"/>
      <c r="P29" s="387"/>
      <c r="Q29" s="385">
        <v>4110</v>
      </c>
      <c r="R29" s="386"/>
      <c r="S29" s="386"/>
      <c r="T29" s="386"/>
      <c r="U29" s="386"/>
      <c r="V29" s="387"/>
      <c r="W29" s="476"/>
      <c r="X29" s="477"/>
      <c r="Y29" s="478"/>
      <c r="Z29" s="388" t="s">
        <v>177</v>
      </c>
      <c r="AA29" s="389"/>
      <c r="AB29" s="389"/>
      <c r="AC29" s="389"/>
      <c r="AD29" s="389"/>
      <c r="AE29" s="389"/>
      <c r="AF29" s="389"/>
      <c r="AG29" s="390"/>
      <c r="AH29" s="385">
        <v>711</v>
      </c>
      <c r="AI29" s="386"/>
      <c r="AJ29" s="386"/>
      <c r="AK29" s="386"/>
      <c r="AL29" s="387"/>
      <c r="AM29" s="385">
        <v>2313460</v>
      </c>
      <c r="AN29" s="386"/>
      <c r="AO29" s="386"/>
      <c r="AP29" s="386"/>
      <c r="AQ29" s="386"/>
      <c r="AR29" s="387"/>
      <c r="AS29" s="385">
        <v>3254</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101.4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3934174</v>
      </c>
      <c r="BO30" s="467"/>
      <c r="BP30" s="467"/>
      <c r="BQ30" s="467"/>
      <c r="BR30" s="467"/>
      <c r="BS30" s="467"/>
      <c r="BT30" s="467"/>
      <c r="BU30" s="468"/>
      <c r="BV30" s="466">
        <v>3780462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12</v>
      </c>
      <c r="BF34" s="380"/>
      <c r="BG34" s="381" t="str">
        <f>IF('各会計、関係団体の財政状況及び健全化判断比率'!B36="","",'各会計、関係団体の財政状況及び健全化判断比率'!B36)</f>
        <v>大坂・土方工業用地整備事業特別会計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小笠老人ホーム施設組合</v>
      </c>
      <c r="BZ34" s="381"/>
      <c r="CA34" s="381"/>
      <c r="CB34" s="381"/>
      <c r="CC34" s="381"/>
      <c r="CD34" s="381"/>
      <c r="CE34" s="381"/>
      <c r="CF34" s="381"/>
      <c r="CG34" s="381"/>
      <c r="CH34" s="381"/>
      <c r="CI34" s="381"/>
      <c r="CJ34" s="381"/>
      <c r="CK34" s="381"/>
      <c r="CL34" s="381"/>
      <c r="CM34" s="381"/>
      <c r="CN34" s="175"/>
      <c r="CO34" s="380">
        <f>IF(CQ34="","",MAX(C34:D43,U34:V43,AM34:AN43,BE34:BF43,BW34:BX43)+1)</f>
        <v>23</v>
      </c>
      <c r="CP34" s="380"/>
      <c r="CQ34" s="381" t="str">
        <f>IF('各会計、関係団体の財政状況及び健全化判断比率'!BS7="","",'各会計、関係団体の財政状況及び健全化判断比率'!BS7)</f>
        <v>大東マリーナ</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公共用地取得特別会計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IF('各会計、関係団体の財政状況及び健全化判断比率'!B32="","",'各会計、関係団体の財政状況及び健全化判断比率'!B32)</f>
        <v>簡易水道事業会計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東遠広域施設組合</v>
      </c>
      <c r="BZ35" s="381"/>
      <c r="CA35" s="381"/>
      <c r="CB35" s="381"/>
      <c r="CC35" s="381"/>
      <c r="CD35" s="381"/>
      <c r="CE35" s="381"/>
      <c r="CF35" s="381"/>
      <c r="CG35" s="381"/>
      <c r="CH35" s="381"/>
      <c r="CI35" s="381"/>
      <c r="CJ35" s="381"/>
      <c r="CK35" s="381"/>
      <c r="CL35" s="381"/>
      <c r="CM35" s="381"/>
      <c r="CN35" s="175"/>
      <c r="CO35" s="380">
        <f t="shared" ref="CO35:CO43" si="3">IF(CQ35="","",CO34+1)</f>
        <v>24</v>
      </c>
      <c r="CP35" s="380"/>
      <c r="CQ35" s="381" t="str">
        <f>IF('各会計、関係団体の財政状況及び健全化判断比率'!BS8="","",'各会計、関係団体の財政状況及び健全化判断比率'!BS8)</f>
        <v>かけがわ報徳パワー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f>IF(E36="","",C35+1)</f>
        <v>3</v>
      </c>
      <c r="D36" s="380"/>
      <c r="E36" s="381" t="str">
        <f>IF('各会計、関係団体の財政状況及び健全化判断比率'!B9="","",'各会計、関係団体の財政状況及び健全化判断比率'!B9)</f>
        <v>掛川駅周辺施設管理特別会計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後期高齢者医療保険特別会計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IF('各会計、関係団体の財政状況及び健全化判断比率'!B33="","",'各会計、関係団体の財政状況及び健全化判断比率'!B33)</f>
        <v>公共下水道事業会計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15</v>
      </c>
      <c r="BX36" s="380"/>
      <c r="BY36" s="381" t="str">
        <f>IF('各会計、関係団体の財政状況及び健全化判断比率'!B70="","",'各会計、関係団体の財政状況及び健全化判断比率'!B70)</f>
        <v>東遠学園組合</v>
      </c>
      <c r="BZ36" s="381"/>
      <c r="CA36" s="381"/>
      <c r="CB36" s="381"/>
      <c r="CC36" s="381"/>
      <c r="CD36" s="381"/>
      <c r="CE36" s="381"/>
      <c r="CF36" s="381"/>
      <c r="CG36" s="381"/>
      <c r="CH36" s="381"/>
      <c r="CI36" s="381"/>
      <c r="CJ36" s="381"/>
      <c r="CK36" s="381"/>
      <c r="CL36" s="381"/>
      <c r="CM36" s="381"/>
      <c r="CN36" s="175"/>
      <c r="CO36" s="380">
        <f t="shared" si="3"/>
        <v>25</v>
      </c>
      <c r="CP36" s="380"/>
      <c r="CQ36" s="381" t="str">
        <f>IF('各会計、関係団体の財政状況及び健全化判断比率'!BS9="","",'各会計、関係団体の財政状況及び健全化判断比率'!BS9)</f>
        <v>これっしかどころ</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f t="shared" si="0"/>
        <v>10</v>
      </c>
      <c r="AN37" s="380"/>
      <c r="AO37" s="381" t="str">
        <f>IF('各会計、関係団体の財政状況及び健全化判断比率'!B34="","",'各会計、関係団体の財政状況及び健全化判断比率'!B34)</f>
        <v>農業集落排水事業会計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16</v>
      </c>
      <c r="BX37" s="380"/>
      <c r="BY37" s="381" t="str">
        <f>IF('各会計、関係団体の財政状況及び健全化判断比率'!B71="","",'各会計、関係団体の財政状況及び健全化判断比率'!B71)</f>
        <v>東遠地区聖苑組合</v>
      </c>
      <c r="BZ37" s="381"/>
      <c r="CA37" s="381"/>
      <c r="CB37" s="381"/>
      <c r="CC37" s="381"/>
      <c r="CD37" s="381"/>
      <c r="CE37" s="381"/>
      <c r="CF37" s="381"/>
      <c r="CG37" s="381"/>
      <c r="CH37" s="381"/>
      <c r="CI37" s="381"/>
      <c r="CJ37" s="381"/>
      <c r="CK37" s="381"/>
      <c r="CL37" s="381"/>
      <c r="CM37" s="381"/>
      <c r="CN37" s="175"/>
      <c r="CO37" s="380">
        <f t="shared" si="3"/>
        <v>26</v>
      </c>
      <c r="CP37" s="380"/>
      <c r="CQ37" s="381" t="str">
        <f>IF('各会計、関係団体の財政状況及び健全化判断比率'!BS10="","",'各会計、関係団体の財政状況及び健全化判断比率'!BS10)</f>
        <v>掛川市土地開発公社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f t="shared" si="0"/>
        <v>11</v>
      </c>
      <c r="AN38" s="380"/>
      <c r="AO38" s="381" t="str">
        <f>IF('各会計、関係団体の財政状況及び健全化判断比率'!B35="","",'各会計、関係団体の財政状況及び健全化判断比率'!B35)</f>
        <v>浄化槽市町村設置推進事業会計</v>
      </c>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17</v>
      </c>
      <c r="BX38" s="380"/>
      <c r="BY38" s="381" t="str">
        <f>IF('各会計、関係団体の財政状況及び健全化判断比率'!B72="","",'各会計、関係団体の財政状況及び健全化判断比率'!B72)</f>
        <v>中東遠看護専門学校組合</v>
      </c>
      <c r="BZ38" s="381"/>
      <c r="CA38" s="381"/>
      <c r="CB38" s="381"/>
      <c r="CC38" s="381"/>
      <c r="CD38" s="381"/>
      <c r="CE38" s="381"/>
      <c r="CF38" s="381"/>
      <c r="CG38" s="381"/>
      <c r="CH38" s="381"/>
      <c r="CI38" s="381"/>
      <c r="CJ38" s="381"/>
      <c r="CK38" s="381"/>
      <c r="CL38" s="381"/>
      <c r="CM38" s="381"/>
      <c r="CN38" s="175"/>
      <c r="CO38" s="380">
        <f t="shared" si="3"/>
        <v>27</v>
      </c>
      <c r="CP38" s="380"/>
      <c r="CQ38" s="381" t="str">
        <f>IF('各会計、関係団体の財政状況及び健全化判断比率'!BS11="","",'各会計、関係団体の財政状況及び健全化判断比率'!BS11)</f>
        <v>かけがわ街づくり</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18</v>
      </c>
      <c r="BX39" s="380"/>
      <c r="BY39" s="381" t="str">
        <f>IF('各会計、関係団体の財政状況及び健全化判断比率'!B73="","",'各会計、関係団体の財政状況及び健全化判断比率'!B73)</f>
        <v>掛川市・菊川市衛生施設組合</v>
      </c>
      <c r="BZ39" s="381"/>
      <c r="CA39" s="381"/>
      <c r="CB39" s="381"/>
      <c r="CC39" s="381"/>
      <c r="CD39" s="381"/>
      <c r="CE39" s="381"/>
      <c r="CF39" s="381"/>
      <c r="CG39" s="381"/>
      <c r="CH39" s="381"/>
      <c r="CI39" s="381"/>
      <c r="CJ39" s="381"/>
      <c r="CK39" s="381"/>
      <c r="CL39" s="381"/>
      <c r="CM39" s="381"/>
      <c r="CN39" s="175"/>
      <c r="CO39" s="380">
        <f t="shared" si="3"/>
        <v>28</v>
      </c>
      <c r="CP39" s="380"/>
      <c r="CQ39" s="381" t="str">
        <f>IF('各会計、関係団体の財政状況及び健全化判断比率'!BS12="","",'各会計、関係団体の財政状況及び健全化判断比率'!BS12)</f>
        <v>中東遠タスクフォースセンター</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19</v>
      </c>
      <c r="BX40" s="380"/>
      <c r="BY40" s="381" t="str">
        <f>IF('各会計、関係団体の財政状況及び健全化判断比率'!B74="","",'各会計、関係団体の財政状況及び健全化判断比率'!B74)</f>
        <v>静岡県後期高齢者医療広域連合</v>
      </c>
      <c r="BZ40" s="381"/>
      <c r="CA40" s="381"/>
      <c r="CB40" s="381"/>
      <c r="CC40" s="381"/>
      <c r="CD40" s="381"/>
      <c r="CE40" s="381"/>
      <c r="CF40" s="381"/>
      <c r="CG40" s="381"/>
      <c r="CH40" s="381"/>
      <c r="CI40" s="381"/>
      <c r="CJ40" s="381"/>
      <c r="CK40" s="381"/>
      <c r="CL40" s="381"/>
      <c r="CM40" s="381"/>
      <c r="CN40" s="175"/>
      <c r="CO40" s="380">
        <f t="shared" si="3"/>
        <v>29</v>
      </c>
      <c r="CP40" s="380"/>
      <c r="CQ40" s="381" t="str">
        <f>IF('各会計、関係団体の財政状況及び健全化判断比率'!BS13="","",'各会計、関係団体の財政状況及び健全化判断比率'!BS13)</f>
        <v>小笠掛川勤労者福祉サービスセンター</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20</v>
      </c>
      <c r="BX41" s="380"/>
      <c r="BY41" s="381" t="str">
        <f>IF('各会計、関係団体の財政状況及び健全化判断比率'!B75="","",'各会計、関係団体の財政状況及び健全化判断比率'!B75)</f>
        <v>静岡地方税滞納整理機構</v>
      </c>
      <c r="BZ41" s="381"/>
      <c r="CA41" s="381"/>
      <c r="CB41" s="381"/>
      <c r="CC41" s="381"/>
      <c r="CD41" s="381"/>
      <c r="CE41" s="381"/>
      <c r="CF41" s="381"/>
      <c r="CG41" s="381"/>
      <c r="CH41" s="381"/>
      <c r="CI41" s="381"/>
      <c r="CJ41" s="381"/>
      <c r="CK41" s="381"/>
      <c r="CL41" s="381"/>
      <c r="CM41" s="381"/>
      <c r="CN41" s="175"/>
      <c r="CO41" s="380">
        <f t="shared" si="3"/>
        <v>30</v>
      </c>
      <c r="CP41" s="380"/>
      <c r="CQ41" s="381" t="str">
        <f>IF('各会計、関係団体の財政状況及び健全化判断比率'!BS14="","",'各会計、関係団体の財政状況及び健全化判断比率'!BS14)</f>
        <v>森の都ならここ</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21</v>
      </c>
      <c r="BX42" s="380"/>
      <c r="BY42" s="381" t="str">
        <f>IF('各会計、関係団体の財政状況及び健全化判断比率'!B76="","",'各会計、関係団体の財政状況及び健全化判断比率'!B76)</f>
        <v>静岡県後期高齢者医療広域連合（事業会計分）</v>
      </c>
      <c r="BZ42" s="381"/>
      <c r="CA42" s="381"/>
      <c r="CB42" s="381"/>
      <c r="CC42" s="381"/>
      <c r="CD42" s="381"/>
      <c r="CE42" s="381"/>
      <c r="CF42" s="381"/>
      <c r="CG42" s="381"/>
      <c r="CH42" s="381"/>
      <c r="CI42" s="381"/>
      <c r="CJ42" s="381"/>
      <c r="CK42" s="381"/>
      <c r="CL42" s="381"/>
      <c r="CM42" s="381"/>
      <c r="CN42" s="175"/>
      <c r="CO42" s="380">
        <f t="shared" si="3"/>
        <v>31</v>
      </c>
      <c r="CP42" s="380"/>
      <c r="CQ42" s="381" t="str">
        <f>IF('各会計、関係団体の財政状況及び健全化判断比率'!BS15="","",'各会計、関係団体の財政状況及び健全化判断比率'!BS15)</f>
        <v>掛川市文化財団</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22</v>
      </c>
      <c r="BX43" s="380"/>
      <c r="BY43" s="381" t="str">
        <f>IF('各会計、関係団体の財政状況及び健全化判断比率'!B77="","",'各会計、関係団体の財政状況及び健全化判断比率'!B77)</f>
        <v>東遠工業用水道企業団</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fMSuT5MuTPGu6N7avGx/DASPIFTrAxYyPbtULkTkWLsp8Qz6IZhTa1aSOyK+bL/dTzww/Y3YzaV/velOxe5hxA==" saltValue="m+p/KPd25KRbgpEdUyAC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62" t="s">
        <v>539</v>
      </c>
      <c r="D34" s="1162"/>
      <c r="E34" s="1163"/>
      <c r="F34" s="32">
        <v>7.53</v>
      </c>
      <c r="G34" s="33">
        <v>8.36</v>
      </c>
      <c r="H34" s="33">
        <v>7.66</v>
      </c>
      <c r="I34" s="33">
        <v>7.98</v>
      </c>
      <c r="J34" s="34">
        <v>7.8</v>
      </c>
      <c r="K34" s="22"/>
      <c r="L34" s="22"/>
      <c r="M34" s="22"/>
      <c r="N34" s="22"/>
      <c r="O34" s="22"/>
      <c r="P34" s="22"/>
    </row>
    <row r="35" spans="1:16" ht="39" customHeight="1" x14ac:dyDescent="0.15">
      <c r="A35" s="22"/>
      <c r="B35" s="35"/>
      <c r="C35" s="1158" t="s">
        <v>540</v>
      </c>
      <c r="D35" s="1158"/>
      <c r="E35" s="1159"/>
      <c r="F35" s="36">
        <v>5.34</v>
      </c>
      <c r="G35" s="37">
        <v>5.79</v>
      </c>
      <c r="H35" s="37">
        <v>7.88</v>
      </c>
      <c r="I35" s="37">
        <v>7.04</v>
      </c>
      <c r="J35" s="38">
        <v>6.78</v>
      </c>
      <c r="K35" s="22"/>
      <c r="L35" s="22"/>
      <c r="M35" s="22"/>
      <c r="N35" s="22"/>
      <c r="O35" s="22"/>
      <c r="P35" s="22"/>
    </row>
    <row r="36" spans="1:16" ht="39" customHeight="1" x14ac:dyDescent="0.15">
      <c r="A36" s="22"/>
      <c r="B36" s="35"/>
      <c r="C36" s="1158" t="s">
        <v>541</v>
      </c>
      <c r="D36" s="1158"/>
      <c r="E36" s="1159"/>
      <c r="F36" s="36">
        <v>1.98</v>
      </c>
      <c r="G36" s="37">
        <v>1.96</v>
      </c>
      <c r="H36" s="37">
        <v>1.87</v>
      </c>
      <c r="I36" s="37">
        <v>1.91</v>
      </c>
      <c r="J36" s="38">
        <v>1.88</v>
      </c>
      <c r="K36" s="22"/>
      <c r="L36" s="22"/>
      <c r="M36" s="22"/>
      <c r="N36" s="22"/>
      <c r="O36" s="22"/>
      <c r="P36" s="22"/>
    </row>
    <row r="37" spans="1:16" ht="39" customHeight="1" x14ac:dyDescent="0.15">
      <c r="A37" s="22"/>
      <c r="B37" s="35"/>
      <c r="C37" s="1158" t="s">
        <v>542</v>
      </c>
      <c r="D37" s="1158"/>
      <c r="E37" s="1159"/>
      <c r="F37" s="36">
        <v>0.56999999999999995</v>
      </c>
      <c r="G37" s="37">
        <v>0.13</v>
      </c>
      <c r="H37" s="37">
        <v>0.99</v>
      </c>
      <c r="I37" s="37">
        <v>1.56</v>
      </c>
      <c r="J37" s="38">
        <v>1.36</v>
      </c>
      <c r="K37" s="22"/>
      <c r="L37" s="22"/>
      <c r="M37" s="22"/>
      <c r="N37" s="22"/>
      <c r="O37" s="22"/>
      <c r="P37" s="22"/>
    </row>
    <row r="38" spans="1:16" ht="39" customHeight="1" x14ac:dyDescent="0.15">
      <c r="A38" s="22"/>
      <c r="B38" s="35"/>
      <c r="C38" s="1158" t="s">
        <v>543</v>
      </c>
      <c r="D38" s="1158"/>
      <c r="E38" s="1159"/>
      <c r="F38" s="36">
        <v>0.94</v>
      </c>
      <c r="G38" s="37">
        <v>0.97</v>
      </c>
      <c r="H38" s="37">
        <v>0.67</v>
      </c>
      <c r="I38" s="37">
        <v>0.56999999999999995</v>
      </c>
      <c r="J38" s="38">
        <v>0.62</v>
      </c>
      <c r="K38" s="22"/>
      <c r="L38" s="22"/>
      <c r="M38" s="22"/>
      <c r="N38" s="22"/>
      <c r="O38" s="22"/>
      <c r="P38" s="22"/>
    </row>
    <row r="39" spans="1:16" ht="39" customHeight="1" x14ac:dyDescent="0.15">
      <c r="A39" s="22"/>
      <c r="B39" s="35"/>
      <c r="C39" s="1158" t="s">
        <v>544</v>
      </c>
      <c r="D39" s="1158"/>
      <c r="E39" s="1159"/>
      <c r="F39" s="36" t="s">
        <v>493</v>
      </c>
      <c r="G39" s="37">
        <v>0.12</v>
      </c>
      <c r="H39" s="37">
        <v>0.06</v>
      </c>
      <c r="I39" s="37">
        <v>0.15</v>
      </c>
      <c r="J39" s="38">
        <v>0.18</v>
      </c>
      <c r="K39" s="22"/>
      <c r="L39" s="22"/>
      <c r="M39" s="22"/>
      <c r="N39" s="22"/>
      <c r="O39" s="22"/>
      <c r="P39" s="22"/>
    </row>
    <row r="40" spans="1:16" ht="39" customHeight="1" x14ac:dyDescent="0.15">
      <c r="A40" s="22"/>
      <c r="B40" s="35"/>
      <c r="C40" s="1158" t="s">
        <v>545</v>
      </c>
      <c r="D40" s="1158"/>
      <c r="E40" s="1159"/>
      <c r="F40" s="36" t="s">
        <v>493</v>
      </c>
      <c r="G40" s="37">
        <v>7.0000000000000007E-2</v>
      </c>
      <c r="H40" s="37">
        <v>7.0000000000000007E-2</v>
      </c>
      <c r="I40" s="37">
        <v>7.0000000000000007E-2</v>
      </c>
      <c r="J40" s="38">
        <v>7.0000000000000007E-2</v>
      </c>
      <c r="K40" s="22"/>
      <c r="L40" s="22"/>
      <c r="M40" s="22"/>
      <c r="N40" s="22"/>
      <c r="O40" s="22"/>
      <c r="P40" s="22"/>
    </row>
    <row r="41" spans="1:16" ht="39" customHeight="1" x14ac:dyDescent="0.15">
      <c r="A41" s="22"/>
      <c r="B41" s="35"/>
      <c r="C41" s="1158" t="s">
        <v>546</v>
      </c>
      <c r="D41" s="1158"/>
      <c r="E41" s="1159"/>
      <c r="F41" s="36">
        <v>0</v>
      </c>
      <c r="G41" s="37">
        <v>0</v>
      </c>
      <c r="H41" s="37">
        <v>0</v>
      </c>
      <c r="I41" s="37">
        <v>0.03</v>
      </c>
      <c r="J41" s="38">
        <v>0.01</v>
      </c>
      <c r="K41" s="22"/>
      <c r="L41" s="22"/>
      <c r="M41" s="22"/>
      <c r="N41" s="22"/>
      <c r="O41" s="22"/>
      <c r="P41" s="22"/>
    </row>
    <row r="42" spans="1:16" ht="39" customHeight="1" x14ac:dyDescent="0.15">
      <c r="A42" s="22"/>
      <c r="B42" s="39"/>
      <c r="C42" s="1158" t="s">
        <v>547</v>
      </c>
      <c r="D42" s="1158"/>
      <c r="E42" s="1159"/>
      <c r="F42" s="36" t="s">
        <v>493</v>
      </c>
      <c r="G42" s="37" t="s">
        <v>493</v>
      </c>
      <c r="H42" s="37" t="s">
        <v>493</v>
      </c>
      <c r="I42" s="37" t="s">
        <v>493</v>
      </c>
      <c r="J42" s="38" t="s">
        <v>493</v>
      </c>
      <c r="K42" s="22"/>
      <c r="L42" s="22"/>
      <c r="M42" s="22"/>
      <c r="N42" s="22"/>
      <c r="O42" s="22"/>
      <c r="P42" s="22"/>
    </row>
    <row r="43" spans="1:16" ht="39" customHeight="1" thickBot="1" x14ac:dyDescent="0.2">
      <c r="A43" s="22"/>
      <c r="B43" s="40"/>
      <c r="C43" s="1160" t="s">
        <v>548</v>
      </c>
      <c r="D43" s="1160"/>
      <c r="E43" s="1161"/>
      <c r="F43" s="41">
        <v>0.12</v>
      </c>
      <c r="G43" s="42">
        <v>0.01</v>
      </c>
      <c r="H43" s="42">
        <v>0.01</v>
      </c>
      <c r="I43" s="42">
        <v>3.4</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q9jEaEEN5Y2H/z4oCDk0Fk4clwqvZeDskmpe6LfcVn+volH68+jRx4Aoa1aqFuovWEOW8H8ZhZ5fk2TxgSRFA==" saltValue="/JCyE5NQm8Zp14OXvyjm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5388</v>
      </c>
      <c r="L45" s="58">
        <v>5229</v>
      </c>
      <c r="M45" s="58">
        <v>4980</v>
      </c>
      <c r="N45" s="58">
        <v>5233</v>
      </c>
      <c r="O45" s="59">
        <v>5446</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493</v>
      </c>
      <c r="L46" s="62" t="s">
        <v>493</v>
      </c>
      <c r="M46" s="62" t="s">
        <v>493</v>
      </c>
      <c r="N46" s="62" t="s">
        <v>493</v>
      </c>
      <c r="O46" s="63" t="s">
        <v>493</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493</v>
      </c>
      <c r="L47" s="62" t="s">
        <v>493</v>
      </c>
      <c r="M47" s="62" t="s">
        <v>493</v>
      </c>
      <c r="N47" s="62" t="s">
        <v>493</v>
      </c>
      <c r="O47" s="63" t="s">
        <v>493</v>
      </c>
      <c r="P47" s="46"/>
      <c r="Q47" s="46"/>
      <c r="R47" s="46"/>
      <c r="S47" s="46"/>
      <c r="T47" s="46"/>
      <c r="U47" s="46"/>
    </row>
    <row r="48" spans="1:21" ht="30.75" customHeight="1" x14ac:dyDescent="0.15">
      <c r="A48" s="46"/>
      <c r="B48" s="1189"/>
      <c r="C48" s="1190"/>
      <c r="D48" s="60"/>
      <c r="E48" s="1166" t="s">
        <v>13</v>
      </c>
      <c r="F48" s="1166"/>
      <c r="G48" s="1166"/>
      <c r="H48" s="1166"/>
      <c r="I48" s="1166"/>
      <c r="J48" s="1167"/>
      <c r="K48" s="61">
        <v>1173</v>
      </c>
      <c r="L48" s="62">
        <v>1048</v>
      </c>
      <c r="M48" s="62">
        <v>962</v>
      </c>
      <c r="N48" s="62">
        <v>1026</v>
      </c>
      <c r="O48" s="63">
        <v>1105</v>
      </c>
      <c r="P48" s="46"/>
      <c r="Q48" s="46"/>
      <c r="R48" s="46"/>
      <c r="S48" s="46"/>
      <c r="T48" s="46"/>
      <c r="U48" s="46"/>
    </row>
    <row r="49" spans="1:21" ht="30.75" customHeight="1" x14ac:dyDescent="0.15">
      <c r="A49" s="46"/>
      <c r="B49" s="1189"/>
      <c r="C49" s="1190"/>
      <c r="D49" s="60"/>
      <c r="E49" s="1166" t="s">
        <v>14</v>
      </c>
      <c r="F49" s="1166"/>
      <c r="G49" s="1166"/>
      <c r="H49" s="1166"/>
      <c r="I49" s="1166"/>
      <c r="J49" s="1167"/>
      <c r="K49" s="61">
        <v>646</v>
      </c>
      <c r="L49" s="62">
        <v>556</v>
      </c>
      <c r="M49" s="62">
        <v>496</v>
      </c>
      <c r="N49" s="62">
        <v>472</v>
      </c>
      <c r="O49" s="63">
        <v>454</v>
      </c>
      <c r="P49" s="46"/>
      <c r="Q49" s="46"/>
      <c r="R49" s="46"/>
      <c r="S49" s="46"/>
      <c r="T49" s="46"/>
      <c r="U49" s="46"/>
    </row>
    <row r="50" spans="1:21" ht="30.75" customHeight="1" x14ac:dyDescent="0.15">
      <c r="A50" s="46"/>
      <c r="B50" s="1189"/>
      <c r="C50" s="1190"/>
      <c r="D50" s="60"/>
      <c r="E50" s="1166" t="s">
        <v>15</v>
      </c>
      <c r="F50" s="1166"/>
      <c r="G50" s="1166"/>
      <c r="H50" s="1166"/>
      <c r="I50" s="1166"/>
      <c r="J50" s="1167"/>
      <c r="K50" s="61">
        <v>567</v>
      </c>
      <c r="L50" s="62">
        <v>668</v>
      </c>
      <c r="M50" s="62">
        <v>665</v>
      </c>
      <c r="N50" s="62">
        <v>660</v>
      </c>
      <c r="O50" s="63">
        <v>647</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0</v>
      </c>
      <c r="M51" s="62">
        <v>0</v>
      </c>
      <c r="N51" s="62">
        <v>0</v>
      </c>
      <c r="O51" s="63">
        <v>0</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5908</v>
      </c>
      <c r="L52" s="62">
        <v>5708</v>
      </c>
      <c r="M52" s="62">
        <v>5362</v>
      </c>
      <c r="N52" s="62">
        <v>5538</v>
      </c>
      <c r="O52" s="63">
        <v>5636</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1866</v>
      </c>
      <c r="L53" s="67">
        <v>1793</v>
      </c>
      <c r="M53" s="67">
        <v>1741</v>
      </c>
      <c r="N53" s="67">
        <v>1853</v>
      </c>
      <c r="O53" s="68">
        <v>2016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1iOSlxYKItilVIjEUSs913krl9KD5241SMfOx/18OrnSAfIzmApD3cx8rsMl9l3F8g9s8517rWtJlw3JwIS4g==" saltValue="YysIX94Q7+skO9Z/agXP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207" t="s">
        <v>30</v>
      </c>
      <c r="C41" s="1208"/>
      <c r="D41" s="103"/>
      <c r="E41" s="1209" t="s">
        <v>31</v>
      </c>
      <c r="F41" s="1209"/>
      <c r="G41" s="1209"/>
      <c r="H41" s="1210"/>
      <c r="I41" s="342">
        <v>44960</v>
      </c>
      <c r="J41" s="343">
        <v>44755</v>
      </c>
      <c r="K41" s="343">
        <v>45387</v>
      </c>
      <c r="L41" s="343">
        <v>43669</v>
      </c>
      <c r="M41" s="344">
        <v>40605</v>
      </c>
    </row>
    <row r="42" spans="2:13" ht="27.75" customHeight="1" x14ac:dyDescent="0.15">
      <c r="B42" s="1197"/>
      <c r="C42" s="1198"/>
      <c r="D42" s="104"/>
      <c r="E42" s="1201" t="s">
        <v>32</v>
      </c>
      <c r="F42" s="1201"/>
      <c r="G42" s="1201"/>
      <c r="H42" s="1202"/>
      <c r="I42" s="345">
        <v>4900</v>
      </c>
      <c r="J42" s="346">
        <v>4307</v>
      </c>
      <c r="K42" s="346">
        <v>3697</v>
      </c>
      <c r="L42" s="346">
        <v>3091</v>
      </c>
      <c r="M42" s="347">
        <v>2483</v>
      </c>
    </row>
    <row r="43" spans="2:13" ht="27.75" customHeight="1" x14ac:dyDescent="0.15">
      <c r="B43" s="1197"/>
      <c r="C43" s="1198"/>
      <c r="D43" s="104"/>
      <c r="E43" s="1201" t="s">
        <v>33</v>
      </c>
      <c r="F43" s="1201"/>
      <c r="G43" s="1201"/>
      <c r="H43" s="1202"/>
      <c r="I43" s="345">
        <v>16109</v>
      </c>
      <c r="J43" s="346">
        <v>15011</v>
      </c>
      <c r="K43" s="346">
        <v>13465</v>
      </c>
      <c r="L43" s="346">
        <v>12167</v>
      </c>
      <c r="M43" s="347">
        <v>15622</v>
      </c>
    </row>
    <row r="44" spans="2:13" ht="27.75" customHeight="1" x14ac:dyDescent="0.15">
      <c r="B44" s="1197"/>
      <c r="C44" s="1198"/>
      <c r="D44" s="104"/>
      <c r="E44" s="1201" t="s">
        <v>34</v>
      </c>
      <c r="F44" s="1201"/>
      <c r="G44" s="1201"/>
      <c r="H44" s="1202"/>
      <c r="I44" s="345">
        <v>5985</v>
      </c>
      <c r="J44" s="346">
        <v>5537</v>
      </c>
      <c r="K44" s="346">
        <v>5103</v>
      </c>
      <c r="L44" s="346">
        <v>4740</v>
      </c>
      <c r="M44" s="347">
        <v>4504</v>
      </c>
    </row>
    <row r="45" spans="2:13" ht="27.75" customHeight="1" x14ac:dyDescent="0.15">
      <c r="B45" s="1197"/>
      <c r="C45" s="1198"/>
      <c r="D45" s="104"/>
      <c r="E45" s="1201" t="s">
        <v>35</v>
      </c>
      <c r="F45" s="1201"/>
      <c r="G45" s="1201"/>
      <c r="H45" s="1202"/>
      <c r="I45" s="345">
        <v>6081</v>
      </c>
      <c r="J45" s="346">
        <v>5908</v>
      </c>
      <c r="K45" s="346">
        <v>5870</v>
      </c>
      <c r="L45" s="346">
        <v>5877</v>
      </c>
      <c r="M45" s="347">
        <v>5924</v>
      </c>
    </row>
    <row r="46" spans="2:13" ht="27.75" customHeight="1" x14ac:dyDescent="0.15">
      <c r="B46" s="1197"/>
      <c r="C46" s="1198"/>
      <c r="D46" s="105"/>
      <c r="E46" s="1201" t="s">
        <v>36</v>
      </c>
      <c r="F46" s="1201"/>
      <c r="G46" s="1201"/>
      <c r="H46" s="1202"/>
      <c r="I46" s="345" t="s">
        <v>493</v>
      </c>
      <c r="J46" s="346" t="s">
        <v>493</v>
      </c>
      <c r="K46" s="346" t="s">
        <v>493</v>
      </c>
      <c r="L46" s="346" t="s">
        <v>493</v>
      </c>
      <c r="M46" s="347" t="s">
        <v>493</v>
      </c>
    </row>
    <row r="47" spans="2:13" ht="27.75" customHeight="1" x14ac:dyDescent="0.15">
      <c r="B47" s="1197"/>
      <c r="C47" s="1198"/>
      <c r="D47" s="106"/>
      <c r="E47" s="1211" t="s">
        <v>37</v>
      </c>
      <c r="F47" s="1212"/>
      <c r="G47" s="1212"/>
      <c r="H47" s="1213"/>
      <c r="I47" s="345" t="s">
        <v>493</v>
      </c>
      <c r="J47" s="346" t="s">
        <v>493</v>
      </c>
      <c r="K47" s="346" t="s">
        <v>493</v>
      </c>
      <c r="L47" s="346" t="s">
        <v>493</v>
      </c>
      <c r="M47" s="347" t="s">
        <v>493</v>
      </c>
    </row>
    <row r="48" spans="2:13" ht="27.75" customHeight="1" x14ac:dyDescent="0.15">
      <c r="B48" s="1197"/>
      <c r="C48" s="1198"/>
      <c r="D48" s="104"/>
      <c r="E48" s="1201" t="s">
        <v>38</v>
      </c>
      <c r="F48" s="1201"/>
      <c r="G48" s="1201"/>
      <c r="H48" s="1202"/>
      <c r="I48" s="345" t="s">
        <v>493</v>
      </c>
      <c r="J48" s="346" t="s">
        <v>493</v>
      </c>
      <c r="K48" s="346" t="s">
        <v>493</v>
      </c>
      <c r="L48" s="346" t="s">
        <v>493</v>
      </c>
      <c r="M48" s="347" t="s">
        <v>493</v>
      </c>
    </row>
    <row r="49" spans="2:13" ht="27.75" customHeight="1" x14ac:dyDescent="0.15">
      <c r="B49" s="1199"/>
      <c r="C49" s="1200"/>
      <c r="D49" s="104"/>
      <c r="E49" s="1201" t="s">
        <v>39</v>
      </c>
      <c r="F49" s="1201"/>
      <c r="G49" s="1201"/>
      <c r="H49" s="1202"/>
      <c r="I49" s="345" t="s">
        <v>493</v>
      </c>
      <c r="J49" s="346" t="s">
        <v>493</v>
      </c>
      <c r="K49" s="346" t="s">
        <v>493</v>
      </c>
      <c r="L49" s="346" t="s">
        <v>493</v>
      </c>
      <c r="M49" s="347" t="s">
        <v>493</v>
      </c>
    </row>
    <row r="50" spans="2:13" ht="27.75" customHeight="1" x14ac:dyDescent="0.15">
      <c r="B50" s="1195" t="s">
        <v>40</v>
      </c>
      <c r="C50" s="1196"/>
      <c r="D50" s="107"/>
      <c r="E50" s="1201" t="s">
        <v>41</v>
      </c>
      <c r="F50" s="1201"/>
      <c r="G50" s="1201"/>
      <c r="H50" s="1202"/>
      <c r="I50" s="345">
        <v>7730</v>
      </c>
      <c r="J50" s="346">
        <v>6818</v>
      </c>
      <c r="K50" s="346">
        <v>8902</v>
      </c>
      <c r="L50" s="346">
        <v>8886</v>
      </c>
      <c r="M50" s="347">
        <v>9320</v>
      </c>
    </row>
    <row r="51" spans="2:13" ht="27.75" customHeight="1" x14ac:dyDescent="0.15">
      <c r="B51" s="1197"/>
      <c r="C51" s="1198"/>
      <c r="D51" s="104"/>
      <c r="E51" s="1201" t="s">
        <v>42</v>
      </c>
      <c r="F51" s="1201"/>
      <c r="G51" s="1201"/>
      <c r="H51" s="1202"/>
      <c r="I51" s="345">
        <v>13763</v>
      </c>
      <c r="J51" s="346">
        <v>13435</v>
      </c>
      <c r="K51" s="346">
        <v>12716</v>
      </c>
      <c r="L51" s="346">
        <v>12251</v>
      </c>
      <c r="M51" s="347">
        <v>14764</v>
      </c>
    </row>
    <row r="52" spans="2:13" ht="27.75" customHeight="1" x14ac:dyDescent="0.15">
      <c r="B52" s="1199"/>
      <c r="C52" s="1200"/>
      <c r="D52" s="104"/>
      <c r="E52" s="1201" t="s">
        <v>43</v>
      </c>
      <c r="F52" s="1201"/>
      <c r="G52" s="1201"/>
      <c r="H52" s="1202"/>
      <c r="I52" s="345">
        <v>45517</v>
      </c>
      <c r="J52" s="346">
        <v>45242</v>
      </c>
      <c r="K52" s="346">
        <v>45092</v>
      </c>
      <c r="L52" s="346">
        <v>43646</v>
      </c>
      <c r="M52" s="347">
        <v>41330</v>
      </c>
    </row>
    <row r="53" spans="2:13" ht="27.75" customHeight="1" thickBot="1" x14ac:dyDescent="0.2">
      <c r="B53" s="1203" t="s">
        <v>19</v>
      </c>
      <c r="C53" s="1204"/>
      <c r="D53" s="108"/>
      <c r="E53" s="1205" t="s">
        <v>44</v>
      </c>
      <c r="F53" s="1205"/>
      <c r="G53" s="1205"/>
      <c r="H53" s="1206"/>
      <c r="I53" s="348">
        <v>11025</v>
      </c>
      <c r="J53" s="349">
        <v>10023</v>
      </c>
      <c r="K53" s="349">
        <v>6812</v>
      </c>
      <c r="L53" s="349">
        <v>4761</v>
      </c>
      <c r="M53" s="350">
        <v>3724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L51fWXCBvB7+WpCsa8vwPAAwE92hpSlF821KD31swlvWLJT8js4b2cvUpkcs2fZJKFgTOwrB40W68kb9SFNUg==" saltValue="soCflcH3/QuDQ+kVCPmi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222" t="s">
        <v>46</v>
      </c>
      <c r="D55" s="1222"/>
      <c r="E55" s="1223"/>
      <c r="F55" s="120">
        <v>3511</v>
      </c>
      <c r="G55" s="120">
        <v>3539</v>
      </c>
      <c r="H55" s="121">
        <v>3914</v>
      </c>
    </row>
    <row r="56" spans="2:8" ht="52.5" customHeight="1" x14ac:dyDescent="0.15">
      <c r="B56" s="122"/>
      <c r="C56" s="1224" t="s">
        <v>47</v>
      </c>
      <c r="D56" s="1224"/>
      <c r="E56" s="1225"/>
      <c r="F56" s="123" t="s">
        <v>493</v>
      </c>
      <c r="G56" s="123" t="s">
        <v>493</v>
      </c>
      <c r="H56" s="124" t="s">
        <v>493</v>
      </c>
    </row>
    <row r="57" spans="2:8" ht="53.25" customHeight="1" x14ac:dyDescent="0.15">
      <c r="B57" s="122"/>
      <c r="C57" s="1226" t="s">
        <v>48</v>
      </c>
      <c r="D57" s="1226"/>
      <c r="E57" s="1227"/>
      <c r="F57" s="125">
        <v>3740</v>
      </c>
      <c r="G57" s="125">
        <v>3780</v>
      </c>
      <c r="H57" s="126">
        <v>3934</v>
      </c>
    </row>
    <row r="58" spans="2:8" ht="45.75" customHeight="1" x14ac:dyDescent="0.15">
      <c r="B58" s="127"/>
      <c r="C58" s="1214" t="s">
        <v>576</v>
      </c>
      <c r="D58" s="1215"/>
      <c r="E58" s="1216"/>
      <c r="F58" s="128">
        <v>815</v>
      </c>
      <c r="G58" s="128">
        <v>817</v>
      </c>
      <c r="H58" s="129">
        <v>957</v>
      </c>
    </row>
    <row r="59" spans="2:8" ht="45.75" customHeight="1" x14ac:dyDescent="0.15">
      <c r="B59" s="127"/>
      <c r="C59" s="1214" t="s">
        <v>577</v>
      </c>
      <c r="D59" s="1215"/>
      <c r="E59" s="1216"/>
      <c r="F59" s="128">
        <v>580</v>
      </c>
      <c r="G59" s="128">
        <v>654</v>
      </c>
      <c r="H59" s="129">
        <v>670</v>
      </c>
    </row>
    <row r="60" spans="2:8" ht="45.75" customHeight="1" x14ac:dyDescent="0.15">
      <c r="B60" s="127"/>
      <c r="C60" s="1214" t="s">
        <v>578</v>
      </c>
      <c r="D60" s="1215"/>
      <c r="E60" s="1216"/>
      <c r="F60" s="128">
        <v>612</v>
      </c>
      <c r="G60" s="128">
        <v>612</v>
      </c>
      <c r="H60" s="129">
        <v>612</v>
      </c>
    </row>
    <row r="61" spans="2:8" ht="45.75" customHeight="1" x14ac:dyDescent="0.15">
      <c r="B61" s="127"/>
      <c r="C61" s="1214" t="s">
        <v>579</v>
      </c>
      <c r="D61" s="1215"/>
      <c r="E61" s="1216"/>
      <c r="F61" s="128">
        <v>594</v>
      </c>
      <c r="G61" s="128">
        <v>594</v>
      </c>
      <c r="H61" s="129">
        <v>595</v>
      </c>
    </row>
    <row r="62" spans="2:8" ht="45.75" customHeight="1" thickBot="1" x14ac:dyDescent="0.2">
      <c r="B62" s="130"/>
      <c r="C62" s="1217" t="s">
        <v>580</v>
      </c>
      <c r="D62" s="1218"/>
      <c r="E62" s="1219"/>
      <c r="F62" s="131">
        <v>198</v>
      </c>
      <c r="G62" s="131">
        <v>199</v>
      </c>
      <c r="H62" s="132">
        <v>179</v>
      </c>
    </row>
    <row r="63" spans="2:8" ht="52.5" customHeight="1" thickBot="1" x14ac:dyDescent="0.2">
      <c r="B63" s="133"/>
      <c r="C63" s="1220" t="s">
        <v>49</v>
      </c>
      <c r="D63" s="1220"/>
      <c r="E63" s="1221"/>
      <c r="F63" s="134">
        <v>7251</v>
      </c>
      <c r="G63" s="134">
        <v>7319</v>
      </c>
      <c r="H63" s="135">
        <v>7848</v>
      </c>
    </row>
    <row r="64" spans="2:8" x14ac:dyDescent="0.15"/>
  </sheetData>
  <sheetProtection algorithmName="SHA-512" hashValue="VHlHdZAvL2ZUwa2p9odm3GpKj33pWDGqiPqU5AGIkBFcL+NFyVi1YUkZK+rkB6BJgthg45zRW203e1p3mo4SNw==" saltValue="13tNydH6KcPO+fo8oOlF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38325-EAD5-4CFD-809A-7A9CF63CA914}">
  <sheetPr>
    <pageSetUpPr fitToPage="1"/>
  </sheetPr>
  <dimension ref="A1:DE85"/>
  <sheetViews>
    <sheetView showGridLines="0" zoomScale="90" zoomScaleNormal="9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581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582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5" t="s">
        <v>583</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584</v>
      </c>
    </row>
    <row r="50" spans="1:109" x14ac:dyDescent="0.15">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531</v>
      </c>
      <c r="BQ50" s="1232"/>
      <c r="BR50" s="1232"/>
      <c r="BS50" s="1232"/>
      <c r="BT50" s="1232"/>
      <c r="BU50" s="1232"/>
      <c r="BV50" s="1232"/>
      <c r="BW50" s="1232"/>
      <c r="BX50" s="1232" t="s">
        <v>532</v>
      </c>
      <c r="BY50" s="1232"/>
      <c r="BZ50" s="1232"/>
      <c r="CA50" s="1232"/>
      <c r="CB50" s="1232"/>
      <c r="CC50" s="1232"/>
      <c r="CD50" s="1232"/>
      <c r="CE50" s="1232"/>
      <c r="CF50" s="1232" t="s">
        <v>533</v>
      </c>
      <c r="CG50" s="1232"/>
      <c r="CH50" s="1232"/>
      <c r="CI50" s="1232"/>
      <c r="CJ50" s="1232"/>
      <c r="CK50" s="1232"/>
      <c r="CL50" s="1232"/>
      <c r="CM50" s="1232"/>
      <c r="CN50" s="1232" t="s">
        <v>534</v>
      </c>
      <c r="CO50" s="1232"/>
      <c r="CP50" s="1232"/>
      <c r="CQ50" s="1232"/>
      <c r="CR50" s="1232"/>
      <c r="CS50" s="1232"/>
      <c r="CT50" s="1232"/>
      <c r="CU50" s="1232"/>
      <c r="CV50" s="1232" t="s">
        <v>535</v>
      </c>
      <c r="CW50" s="1232"/>
      <c r="CX50" s="1232"/>
      <c r="CY50" s="1232"/>
      <c r="CZ50" s="1232"/>
      <c r="DA50" s="1232"/>
      <c r="DB50" s="1232"/>
      <c r="DC50" s="1232"/>
    </row>
    <row r="51" spans="1:109" ht="13.5" customHeight="1" x14ac:dyDescent="0.15">
      <c r="B51" s="259"/>
      <c r="G51" s="1245"/>
      <c r="H51" s="1245"/>
      <c r="I51" s="1246"/>
      <c r="J51" s="1246"/>
      <c r="K51" s="1244"/>
      <c r="L51" s="1244"/>
      <c r="M51" s="1244"/>
      <c r="N51" s="1244"/>
      <c r="AM51" s="359"/>
      <c r="AN51" s="1234" t="s">
        <v>585</v>
      </c>
      <c r="AO51" s="1234"/>
      <c r="AP51" s="1234"/>
      <c r="AQ51" s="1234"/>
      <c r="AR51" s="1234"/>
      <c r="AS51" s="1234"/>
      <c r="AT51" s="1234"/>
      <c r="AU51" s="1234"/>
      <c r="AV51" s="1234"/>
      <c r="AW51" s="1234"/>
      <c r="AX51" s="1234"/>
      <c r="AY51" s="1234"/>
      <c r="AZ51" s="1234"/>
      <c r="BA51" s="1234"/>
      <c r="BB51" s="1234" t="s">
        <v>586</v>
      </c>
      <c r="BC51" s="1234"/>
      <c r="BD51" s="1234"/>
      <c r="BE51" s="1234"/>
      <c r="BF51" s="1234"/>
      <c r="BG51" s="1234"/>
      <c r="BH51" s="1234"/>
      <c r="BI51" s="1234"/>
      <c r="BJ51" s="1234"/>
      <c r="BK51" s="1234"/>
      <c r="BL51" s="1234"/>
      <c r="BM51" s="1234"/>
      <c r="BN51" s="1234"/>
      <c r="BO51" s="1234"/>
      <c r="BP51" s="1233">
        <v>49</v>
      </c>
      <c r="BQ51" s="1233"/>
      <c r="BR51" s="1233"/>
      <c r="BS51" s="1233"/>
      <c r="BT51" s="1233"/>
      <c r="BU51" s="1233"/>
      <c r="BV51" s="1233"/>
      <c r="BW51" s="1233"/>
      <c r="BX51" s="1233">
        <v>43.6</v>
      </c>
      <c r="BY51" s="1233"/>
      <c r="BZ51" s="1233"/>
      <c r="CA51" s="1233"/>
      <c r="CB51" s="1233"/>
      <c r="CC51" s="1233"/>
      <c r="CD51" s="1233"/>
      <c r="CE51" s="1233"/>
      <c r="CF51" s="1233">
        <v>28.4</v>
      </c>
      <c r="CG51" s="1233"/>
      <c r="CH51" s="1233"/>
      <c r="CI51" s="1233"/>
      <c r="CJ51" s="1233"/>
      <c r="CK51" s="1233"/>
      <c r="CL51" s="1233"/>
      <c r="CM51" s="1233"/>
      <c r="CN51" s="1233">
        <v>20.399999999999999</v>
      </c>
      <c r="CO51" s="1233"/>
      <c r="CP51" s="1233"/>
      <c r="CQ51" s="1233"/>
      <c r="CR51" s="1233"/>
      <c r="CS51" s="1233"/>
      <c r="CT51" s="1233"/>
      <c r="CU51" s="1233"/>
      <c r="CV51" s="1233">
        <v>15.6</v>
      </c>
      <c r="CW51" s="1233"/>
      <c r="CX51" s="1233"/>
      <c r="CY51" s="1233"/>
      <c r="CZ51" s="1233"/>
      <c r="DA51" s="1233"/>
      <c r="DB51" s="1233"/>
      <c r="DC51" s="1233"/>
    </row>
    <row r="52" spans="1:109" x14ac:dyDescent="0.15">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587</v>
      </c>
      <c r="BC53" s="1234"/>
      <c r="BD53" s="1234"/>
      <c r="BE53" s="1234"/>
      <c r="BF53" s="1234"/>
      <c r="BG53" s="1234"/>
      <c r="BH53" s="1234"/>
      <c r="BI53" s="1234"/>
      <c r="BJ53" s="1234"/>
      <c r="BK53" s="1234"/>
      <c r="BL53" s="1234"/>
      <c r="BM53" s="1234"/>
      <c r="BN53" s="1234"/>
      <c r="BO53" s="1234"/>
      <c r="BP53" s="1233">
        <v>58.9</v>
      </c>
      <c r="BQ53" s="1233"/>
      <c r="BR53" s="1233"/>
      <c r="BS53" s="1233"/>
      <c r="BT53" s="1233"/>
      <c r="BU53" s="1233"/>
      <c r="BV53" s="1233"/>
      <c r="BW53" s="1233"/>
      <c r="BX53" s="1233">
        <v>60.2</v>
      </c>
      <c r="BY53" s="1233"/>
      <c r="BZ53" s="1233"/>
      <c r="CA53" s="1233"/>
      <c r="CB53" s="1233"/>
      <c r="CC53" s="1233"/>
      <c r="CD53" s="1233"/>
      <c r="CE53" s="1233"/>
      <c r="CF53" s="1233">
        <v>61.4</v>
      </c>
      <c r="CG53" s="1233"/>
      <c r="CH53" s="1233"/>
      <c r="CI53" s="1233"/>
      <c r="CJ53" s="1233"/>
      <c r="CK53" s="1233"/>
      <c r="CL53" s="1233"/>
      <c r="CM53" s="1233"/>
      <c r="CN53" s="1233">
        <v>62.5</v>
      </c>
      <c r="CO53" s="1233"/>
      <c r="CP53" s="1233"/>
      <c r="CQ53" s="1233"/>
      <c r="CR53" s="1233"/>
      <c r="CS53" s="1233"/>
      <c r="CT53" s="1233"/>
      <c r="CU53" s="1233"/>
      <c r="CV53" s="1233">
        <v>63.8</v>
      </c>
      <c r="CW53" s="1233"/>
      <c r="CX53" s="1233"/>
      <c r="CY53" s="1233"/>
      <c r="CZ53" s="1233"/>
      <c r="DA53" s="1233"/>
      <c r="DB53" s="1233"/>
      <c r="DC53" s="1233"/>
    </row>
    <row r="54" spans="1:109" x14ac:dyDescent="0.15">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358"/>
      <c r="B55" s="259"/>
      <c r="G55" s="1228"/>
      <c r="H55" s="1228"/>
      <c r="I55" s="1228"/>
      <c r="J55" s="1228"/>
      <c r="K55" s="1244"/>
      <c r="L55" s="1244"/>
      <c r="M55" s="1244"/>
      <c r="N55" s="1244"/>
      <c r="AN55" s="1232" t="s">
        <v>588</v>
      </c>
      <c r="AO55" s="1232"/>
      <c r="AP55" s="1232"/>
      <c r="AQ55" s="1232"/>
      <c r="AR55" s="1232"/>
      <c r="AS55" s="1232"/>
      <c r="AT55" s="1232"/>
      <c r="AU55" s="1232"/>
      <c r="AV55" s="1232"/>
      <c r="AW55" s="1232"/>
      <c r="AX55" s="1232"/>
      <c r="AY55" s="1232"/>
      <c r="AZ55" s="1232"/>
      <c r="BA55" s="1232"/>
      <c r="BB55" s="1234" t="s">
        <v>586</v>
      </c>
      <c r="BC55" s="1234"/>
      <c r="BD55" s="1234"/>
      <c r="BE55" s="1234"/>
      <c r="BF55" s="1234"/>
      <c r="BG55" s="1234"/>
      <c r="BH55" s="1234"/>
      <c r="BI55" s="1234"/>
      <c r="BJ55" s="1234"/>
      <c r="BK55" s="1234"/>
      <c r="BL55" s="1234"/>
      <c r="BM55" s="1234"/>
      <c r="BN55" s="1234"/>
      <c r="BO55" s="1234"/>
      <c r="BP55" s="1233">
        <v>0.5</v>
      </c>
      <c r="BQ55" s="1233"/>
      <c r="BR55" s="1233"/>
      <c r="BS55" s="1233"/>
      <c r="BT55" s="1233"/>
      <c r="BU55" s="1233"/>
      <c r="BV55" s="1233"/>
      <c r="BW55" s="1233"/>
      <c r="BX55" s="1233">
        <v>5.9</v>
      </c>
      <c r="BY55" s="1233"/>
      <c r="BZ55" s="1233"/>
      <c r="CA55" s="1233"/>
      <c r="CB55" s="1233"/>
      <c r="CC55" s="1233"/>
      <c r="CD55" s="1233"/>
      <c r="CE55" s="1233"/>
      <c r="CF55" s="1233">
        <v>4.0999999999999996</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x14ac:dyDescent="0.15">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x14ac:dyDescent="0.15">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587</v>
      </c>
      <c r="BC57" s="1234"/>
      <c r="BD57" s="1234"/>
      <c r="BE57" s="1234"/>
      <c r="BF57" s="1234"/>
      <c r="BG57" s="1234"/>
      <c r="BH57" s="1234"/>
      <c r="BI57" s="1234"/>
      <c r="BJ57" s="1234"/>
      <c r="BK57" s="1234"/>
      <c r="BL57" s="1234"/>
      <c r="BM57" s="1234"/>
      <c r="BN57" s="1234"/>
      <c r="BO57" s="1234"/>
      <c r="BP57" s="1233">
        <v>60.4</v>
      </c>
      <c r="BQ57" s="1233"/>
      <c r="BR57" s="1233"/>
      <c r="BS57" s="1233"/>
      <c r="BT57" s="1233"/>
      <c r="BU57" s="1233"/>
      <c r="BV57" s="1233"/>
      <c r="BW57" s="1233"/>
      <c r="BX57" s="1233">
        <v>61.9</v>
      </c>
      <c r="BY57" s="1233"/>
      <c r="BZ57" s="1233"/>
      <c r="CA57" s="1233"/>
      <c r="CB57" s="1233"/>
      <c r="CC57" s="1233"/>
      <c r="CD57" s="1233"/>
      <c r="CE57" s="1233"/>
      <c r="CF57" s="1233">
        <v>62.8</v>
      </c>
      <c r="CG57" s="1233"/>
      <c r="CH57" s="1233"/>
      <c r="CI57" s="1233"/>
      <c r="CJ57" s="1233"/>
      <c r="CK57" s="1233"/>
      <c r="CL57" s="1233"/>
      <c r="CM57" s="1233"/>
      <c r="CN57" s="1233">
        <v>64</v>
      </c>
      <c r="CO57" s="1233"/>
      <c r="CP57" s="1233"/>
      <c r="CQ57" s="1233"/>
      <c r="CR57" s="1233"/>
      <c r="CS57" s="1233"/>
      <c r="CT57" s="1233"/>
      <c r="CU57" s="1233"/>
      <c r="CV57" s="1233">
        <v>64.400000000000006</v>
      </c>
      <c r="CW57" s="1233"/>
      <c r="CX57" s="1233"/>
      <c r="CY57" s="1233"/>
      <c r="CZ57" s="1233"/>
      <c r="DA57" s="1233"/>
      <c r="DB57" s="1233"/>
      <c r="DC57" s="1233"/>
      <c r="DD57" s="363"/>
      <c r="DE57" s="362"/>
    </row>
    <row r="58" spans="1:109" s="358" customFormat="1" x14ac:dyDescent="0.15">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589</v>
      </c>
    </row>
    <row r="64" spans="1:109" x14ac:dyDescent="0.15">
      <c r="B64" s="259"/>
      <c r="G64" s="357"/>
      <c r="I64" s="369"/>
      <c r="J64" s="369"/>
      <c r="K64" s="369"/>
      <c r="L64" s="369"/>
      <c r="M64" s="369"/>
      <c r="N64" s="370"/>
      <c r="AM64" s="357"/>
      <c r="AN64" s="357" t="s">
        <v>582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8" t="s">
        <v>591</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x14ac:dyDescent="0.15">
      <c r="B66" s="259"/>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x14ac:dyDescent="0.15">
      <c r="B67" s="259"/>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x14ac:dyDescent="0.15">
      <c r="B68" s="259"/>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x14ac:dyDescent="0.15">
      <c r="B69" s="259"/>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584</v>
      </c>
    </row>
    <row r="72" spans="2:107" x14ac:dyDescent="0.15">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531</v>
      </c>
      <c r="BQ72" s="1232"/>
      <c r="BR72" s="1232"/>
      <c r="BS72" s="1232"/>
      <c r="BT72" s="1232"/>
      <c r="BU72" s="1232"/>
      <c r="BV72" s="1232"/>
      <c r="BW72" s="1232"/>
      <c r="BX72" s="1232" t="s">
        <v>532</v>
      </c>
      <c r="BY72" s="1232"/>
      <c r="BZ72" s="1232"/>
      <c r="CA72" s="1232"/>
      <c r="CB72" s="1232"/>
      <c r="CC72" s="1232"/>
      <c r="CD72" s="1232"/>
      <c r="CE72" s="1232"/>
      <c r="CF72" s="1232" t="s">
        <v>533</v>
      </c>
      <c r="CG72" s="1232"/>
      <c r="CH72" s="1232"/>
      <c r="CI72" s="1232"/>
      <c r="CJ72" s="1232"/>
      <c r="CK72" s="1232"/>
      <c r="CL72" s="1232"/>
      <c r="CM72" s="1232"/>
      <c r="CN72" s="1232" t="s">
        <v>534</v>
      </c>
      <c r="CO72" s="1232"/>
      <c r="CP72" s="1232"/>
      <c r="CQ72" s="1232"/>
      <c r="CR72" s="1232"/>
      <c r="CS72" s="1232"/>
      <c r="CT72" s="1232"/>
      <c r="CU72" s="1232"/>
      <c r="CV72" s="1232" t="s">
        <v>535</v>
      </c>
      <c r="CW72" s="1232"/>
      <c r="CX72" s="1232"/>
      <c r="CY72" s="1232"/>
      <c r="CZ72" s="1232"/>
      <c r="DA72" s="1232"/>
      <c r="DB72" s="1232"/>
      <c r="DC72" s="1232"/>
    </row>
    <row r="73" spans="2:107" x14ac:dyDescent="0.15">
      <c r="B73" s="259"/>
      <c r="G73" s="1245"/>
      <c r="H73" s="1245"/>
      <c r="I73" s="1245"/>
      <c r="J73" s="1245"/>
      <c r="K73" s="1257"/>
      <c r="L73" s="1257"/>
      <c r="M73" s="1257"/>
      <c r="N73" s="1257"/>
      <c r="AM73" s="359"/>
      <c r="AN73" s="1234" t="s">
        <v>585</v>
      </c>
      <c r="AO73" s="1234"/>
      <c r="AP73" s="1234"/>
      <c r="AQ73" s="1234"/>
      <c r="AR73" s="1234"/>
      <c r="AS73" s="1234"/>
      <c r="AT73" s="1234"/>
      <c r="AU73" s="1234"/>
      <c r="AV73" s="1234"/>
      <c r="AW73" s="1234"/>
      <c r="AX73" s="1234"/>
      <c r="AY73" s="1234"/>
      <c r="AZ73" s="1234"/>
      <c r="BA73" s="1234"/>
      <c r="BB73" s="1234" t="s">
        <v>586</v>
      </c>
      <c r="BC73" s="1234"/>
      <c r="BD73" s="1234"/>
      <c r="BE73" s="1234"/>
      <c r="BF73" s="1234"/>
      <c r="BG73" s="1234"/>
      <c r="BH73" s="1234"/>
      <c r="BI73" s="1234"/>
      <c r="BJ73" s="1234"/>
      <c r="BK73" s="1234"/>
      <c r="BL73" s="1234"/>
      <c r="BM73" s="1234"/>
      <c r="BN73" s="1234"/>
      <c r="BO73" s="1234"/>
      <c r="BP73" s="1233">
        <v>49</v>
      </c>
      <c r="BQ73" s="1233"/>
      <c r="BR73" s="1233"/>
      <c r="BS73" s="1233"/>
      <c r="BT73" s="1233"/>
      <c r="BU73" s="1233"/>
      <c r="BV73" s="1233"/>
      <c r="BW73" s="1233"/>
      <c r="BX73" s="1233">
        <v>43.6</v>
      </c>
      <c r="BY73" s="1233"/>
      <c r="BZ73" s="1233"/>
      <c r="CA73" s="1233"/>
      <c r="CB73" s="1233"/>
      <c r="CC73" s="1233"/>
      <c r="CD73" s="1233"/>
      <c r="CE73" s="1233"/>
      <c r="CF73" s="1233">
        <v>28.4</v>
      </c>
      <c r="CG73" s="1233"/>
      <c r="CH73" s="1233"/>
      <c r="CI73" s="1233"/>
      <c r="CJ73" s="1233"/>
      <c r="CK73" s="1233"/>
      <c r="CL73" s="1233"/>
      <c r="CM73" s="1233"/>
      <c r="CN73" s="1233">
        <v>20.399999999999999</v>
      </c>
      <c r="CO73" s="1233"/>
      <c r="CP73" s="1233"/>
      <c r="CQ73" s="1233"/>
      <c r="CR73" s="1233"/>
      <c r="CS73" s="1233"/>
      <c r="CT73" s="1233"/>
      <c r="CU73" s="1233"/>
      <c r="CV73" s="1233">
        <v>15.6</v>
      </c>
      <c r="CW73" s="1233"/>
      <c r="CX73" s="1233"/>
      <c r="CY73" s="1233"/>
      <c r="CZ73" s="1233"/>
      <c r="DA73" s="1233"/>
      <c r="DB73" s="1233"/>
      <c r="DC73" s="1233"/>
    </row>
    <row r="74" spans="2:107" x14ac:dyDescent="0.15">
      <c r="B74" s="259"/>
      <c r="G74" s="1245"/>
      <c r="H74" s="1245"/>
      <c r="I74" s="1245"/>
      <c r="J74" s="1245"/>
      <c r="K74" s="1257"/>
      <c r="L74" s="1257"/>
      <c r="M74" s="1257"/>
      <c r="N74" s="1257"/>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590</v>
      </c>
      <c r="BC75" s="1234"/>
      <c r="BD75" s="1234"/>
      <c r="BE75" s="1234"/>
      <c r="BF75" s="1234"/>
      <c r="BG75" s="1234"/>
      <c r="BH75" s="1234"/>
      <c r="BI75" s="1234"/>
      <c r="BJ75" s="1234"/>
      <c r="BK75" s="1234"/>
      <c r="BL75" s="1234"/>
      <c r="BM75" s="1234"/>
      <c r="BN75" s="1234"/>
      <c r="BO75" s="1234"/>
      <c r="BP75" s="1233">
        <v>8.1999999999999993</v>
      </c>
      <c r="BQ75" s="1233"/>
      <c r="BR75" s="1233"/>
      <c r="BS75" s="1233"/>
      <c r="BT75" s="1233"/>
      <c r="BU75" s="1233"/>
      <c r="BV75" s="1233"/>
      <c r="BW75" s="1233"/>
      <c r="BX75" s="1233">
        <v>8</v>
      </c>
      <c r="BY75" s="1233"/>
      <c r="BZ75" s="1233"/>
      <c r="CA75" s="1233"/>
      <c r="CB75" s="1233"/>
      <c r="CC75" s="1233"/>
      <c r="CD75" s="1233"/>
      <c r="CE75" s="1233"/>
      <c r="CF75" s="1233">
        <v>7.7</v>
      </c>
      <c r="CG75" s="1233"/>
      <c r="CH75" s="1233"/>
      <c r="CI75" s="1233"/>
      <c r="CJ75" s="1233"/>
      <c r="CK75" s="1233"/>
      <c r="CL75" s="1233"/>
      <c r="CM75" s="1233"/>
      <c r="CN75" s="1233">
        <v>7.6</v>
      </c>
      <c r="CO75" s="1233"/>
      <c r="CP75" s="1233"/>
      <c r="CQ75" s="1233"/>
      <c r="CR75" s="1233"/>
      <c r="CS75" s="1233"/>
      <c r="CT75" s="1233"/>
      <c r="CU75" s="1233"/>
      <c r="CV75" s="1233">
        <v>7.9</v>
      </c>
      <c r="CW75" s="1233"/>
      <c r="CX75" s="1233"/>
      <c r="CY75" s="1233"/>
      <c r="CZ75" s="1233"/>
      <c r="DA75" s="1233"/>
      <c r="DB75" s="1233"/>
      <c r="DC75" s="1233"/>
    </row>
    <row r="76" spans="2:107" x14ac:dyDescent="0.15">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259"/>
      <c r="G77" s="1228"/>
      <c r="H77" s="1228"/>
      <c r="I77" s="1228"/>
      <c r="J77" s="1228"/>
      <c r="K77" s="1257"/>
      <c r="L77" s="1257"/>
      <c r="M77" s="1257"/>
      <c r="N77" s="1257"/>
      <c r="AN77" s="1232" t="s">
        <v>588</v>
      </c>
      <c r="AO77" s="1232"/>
      <c r="AP77" s="1232"/>
      <c r="AQ77" s="1232"/>
      <c r="AR77" s="1232"/>
      <c r="AS77" s="1232"/>
      <c r="AT77" s="1232"/>
      <c r="AU77" s="1232"/>
      <c r="AV77" s="1232"/>
      <c r="AW77" s="1232"/>
      <c r="AX77" s="1232"/>
      <c r="AY77" s="1232"/>
      <c r="AZ77" s="1232"/>
      <c r="BA77" s="1232"/>
      <c r="BB77" s="1234" t="s">
        <v>586</v>
      </c>
      <c r="BC77" s="1234"/>
      <c r="BD77" s="1234"/>
      <c r="BE77" s="1234"/>
      <c r="BF77" s="1234"/>
      <c r="BG77" s="1234"/>
      <c r="BH77" s="1234"/>
      <c r="BI77" s="1234"/>
      <c r="BJ77" s="1234"/>
      <c r="BK77" s="1234"/>
      <c r="BL77" s="1234"/>
      <c r="BM77" s="1234"/>
      <c r="BN77" s="1234"/>
      <c r="BO77" s="1234"/>
      <c r="BP77" s="1233">
        <v>0.5</v>
      </c>
      <c r="BQ77" s="1233"/>
      <c r="BR77" s="1233"/>
      <c r="BS77" s="1233"/>
      <c r="BT77" s="1233"/>
      <c r="BU77" s="1233"/>
      <c r="BV77" s="1233"/>
      <c r="BW77" s="1233"/>
      <c r="BX77" s="1233">
        <v>5.9</v>
      </c>
      <c r="BY77" s="1233"/>
      <c r="BZ77" s="1233"/>
      <c r="CA77" s="1233"/>
      <c r="CB77" s="1233"/>
      <c r="CC77" s="1233"/>
      <c r="CD77" s="1233"/>
      <c r="CE77" s="1233"/>
      <c r="CF77" s="1233">
        <v>4.0999999999999996</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x14ac:dyDescent="0.15">
      <c r="B78" s="259"/>
      <c r="G78" s="1228"/>
      <c r="H78" s="1228"/>
      <c r="I78" s="1228"/>
      <c r="J78" s="1228"/>
      <c r="K78" s="1257"/>
      <c r="L78" s="1257"/>
      <c r="M78" s="1257"/>
      <c r="N78" s="1257"/>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259"/>
      <c r="G79" s="1228"/>
      <c r="H79" s="1228"/>
      <c r="I79" s="1247"/>
      <c r="J79" s="1247"/>
      <c r="K79" s="1258"/>
      <c r="L79" s="1258"/>
      <c r="M79" s="1258"/>
      <c r="N79" s="1258"/>
      <c r="AN79" s="1232"/>
      <c r="AO79" s="1232"/>
      <c r="AP79" s="1232"/>
      <c r="AQ79" s="1232"/>
      <c r="AR79" s="1232"/>
      <c r="AS79" s="1232"/>
      <c r="AT79" s="1232"/>
      <c r="AU79" s="1232"/>
      <c r="AV79" s="1232"/>
      <c r="AW79" s="1232"/>
      <c r="AX79" s="1232"/>
      <c r="AY79" s="1232"/>
      <c r="AZ79" s="1232"/>
      <c r="BA79" s="1232"/>
      <c r="BB79" s="1234" t="s">
        <v>590</v>
      </c>
      <c r="BC79" s="1234"/>
      <c r="BD79" s="1234"/>
      <c r="BE79" s="1234"/>
      <c r="BF79" s="1234"/>
      <c r="BG79" s="1234"/>
      <c r="BH79" s="1234"/>
      <c r="BI79" s="1234"/>
      <c r="BJ79" s="1234"/>
      <c r="BK79" s="1234"/>
      <c r="BL79" s="1234"/>
      <c r="BM79" s="1234"/>
      <c r="BN79" s="1234"/>
      <c r="BO79" s="1234"/>
      <c r="BP79" s="1233">
        <v>5.0999999999999996</v>
      </c>
      <c r="BQ79" s="1233"/>
      <c r="BR79" s="1233"/>
      <c r="BS79" s="1233"/>
      <c r="BT79" s="1233"/>
      <c r="BU79" s="1233"/>
      <c r="BV79" s="1233"/>
      <c r="BW79" s="1233"/>
      <c r="BX79" s="1233">
        <v>5.2</v>
      </c>
      <c r="BY79" s="1233"/>
      <c r="BZ79" s="1233"/>
      <c r="CA79" s="1233"/>
      <c r="CB79" s="1233"/>
      <c r="CC79" s="1233"/>
      <c r="CD79" s="1233"/>
      <c r="CE79" s="1233"/>
      <c r="CF79" s="1233">
        <v>5.0999999999999996</v>
      </c>
      <c r="CG79" s="1233"/>
      <c r="CH79" s="1233"/>
      <c r="CI79" s="1233"/>
      <c r="CJ79" s="1233"/>
      <c r="CK79" s="1233"/>
      <c r="CL79" s="1233"/>
      <c r="CM79" s="1233"/>
      <c r="CN79" s="1233">
        <v>5.2</v>
      </c>
      <c r="CO79" s="1233"/>
      <c r="CP79" s="1233"/>
      <c r="CQ79" s="1233"/>
      <c r="CR79" s="1233"/>
      <c r="CS79" s="1233"/>
      <c r="CT79" s="1233"/>
      <c r="CU79" s="1233"/>
      <c r="CV79" s="1233">
        <v>5.2</v>
      </c>
      <c r="CW79" s="1233"/>
      <c r="CX79" s="1233"/>
      <c r="CY79" s="1233"/>
      <c r="CZ79" s="1233"/>
      <c r="DA79" s="1233"/>
      <c r="DB79" s="1233"/>
      <c r="DC79" s="1233"/>
    </row>
    <row r="80" spans="2:107" x14ac:dyDescent="0.15">
      <c r="B80" s="259"/>
      <c r="G80" s="1228"/>
      <c r="H80" s="1228"/>
      <c r="I80" s="1247"/>
      <c r="J80" s="1247"/>
      <c r="K80" s="1258"/>
      <c r="L80" s="1258"/>
      <c r="M80" s="1258"/>
      <c r="N80" s="1258"/>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GmhJzcyanDvSDxKk2ZZceRA2/UM9bp5BPNA7x/41fPGWx8CW/uToqgrA9ZZasxiVcoxP6OqFtM87rVi6bv+Ocg==" saltValue="Aym0nANKXjBBF5OtY339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8B7BA-CF03-49EF-B5AB-B940FDB3D5BA}">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TTny9yxYMaJgmS1e4YwpSgi7ImIk37XCM7qMV6uRxvbJKg+wos6JVKxU6Ae0kq+VV0zT2gYK3mhYhJv2CiNwlA==" saltValue="hq3vXmampeBJqWmeAf6l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13673-F3AC-46AF-8B4A-767AE45C579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zfsIHlyQzT7ztJ7ImJHCZRsdsxBjKTIBVYMk/cU2UAxhjF+Zna8jOZJwGG4IQgP3f+pitXb+3n8z+RTCMo44ZA==" saltValue="mHbGL7zn8xb9pxg0mwsbP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530</v>
      </c>
      <c r="G2" s="149"/>
      <c r="H2" s="150"/>
    </row>
    <row r="3" spans="1:8" x14ac:dyDescent="0.15">
      <c r="A3" s="146" t="s">
        <v>523</v>
      </c>
      <c r="B3" s="151"/>
      <c r="C3" s="152"/>
      <c r="D3" s="153">
        <v>57928</v>
      </c>
      <c r="E3" s="154"/>
      <c r="F3" s="155">
        <v>66343</v>
      </c>
      <c r="G3" s="156"/>
      <c r="H3" s="157"/>
    </row>
    <row r="4" spans="1:8" x14ac:dyDescent="0.15">
      <c r="A4" s="158"/>
      <c r="B4" s="159"/>
      <c r="C4" s="160"/>
      <c r="D4" s="161">
        <v>30243</v>
      </c>
      <c r="E4" s="162"/>
      <c r="F4" s="163">
        <v>34529</v>
      </c>
      <c r="G4" s="164"/>
      <c r="H4" s="165"/>
    </row>
    <row r="5" spans="1:8" x14ac:dyDescent="0.15">
      <c r="A5" s="146" t="s">
        <v>525</v>
      </c>
      <c r="B5" s="151"/>
      <c r="C5" s="152"/>
      <c r="D5" s="153">
        <v>62885</v>
      </c>
      <c r="E5" s="154"/>
      <c r="F5" s="155">
        <v>56416</v>
      </c>
      <c r="G5" s="156"/>
      <c r="H5" s="157"/>
    </row>
    <row r="6" spans="1:8" x14ac:dyDescent="0.15">
      <c r="A6" s="158"/>
      <c r="B6" s="159"/>
      <c r="C6" s="160"/>
      <c r="D6" s="161">
        <v>35423</v>
      </c>
      <c r="E6" s="162"/>
      <c r="F6" s="163">
        <v>32623</v>
      </c>
      <c r="G6" s="164"/>
      <c r="H6" s="165"/>
    </row>
    <row r="7" spans="1:8" x14ac:dyDescent="0.15">
      <c r="A7" s="146" t="s">
        <v>526</v>
      </c>
      <c r="B7" s="151"/>
      <c r="C7" s="152"/>
      <c r="D7" s="153">
        <v>52246</v>
      </c>
      <c r="E7" s="154"/>
      <c r="F7" s="155">
        <v>49217</v>
      </c>
      <c r="G7" s="156"/>
      <c r="H7" s="157"/>
    </row>
    <row r="8" spans="1:8" x14ac:dyDescent="0.15">
      <c r="A8" s="158"/>
      <c r="B8" s="159"/>
      <c r="C8" s="160"/>
      <c r="D8" s="161">
        <v>28854</v>
      </c>
      <c r="E8" s="162"/>
      <c r="F8" s="163">
        <v>27232</v>
      </c>
      <c r="G8" s="164"/>
      <c r="H8" s="165"/>
    </row>
    <row r="9" spans="1:8" x14ac:dyDescent="0.15">
      <c r="A9" s="146" t="s">
        <v>527</v>
      </c>
      <c r="B9" s="151"/>
      <c r="C9" s="152"/>
      <c r="D9" s="153">
        <v>53998</v>
      </c>
      <c r="E9" s="154"/>
      <c r="F9" s="155">
        <v>49211</v>
      </c>
      <c r="G9" s="156"/>
      <c r="H9" s="157"/>
    </row>
    <row r="10" spans="1:8" x14ac:dyDescent="0.15">
      <c r="A10" s="158"/>
      <c r="B10" s="159"/>
      <c r="C10" s="160"/>
      <c r="D10" s="161">
        <v>32813</v>
      </c>
      <c r="E10" s="162"/>
      <c r="F10" s="163">
        <v>28367</v>
      </c>
      <c r="G10" s="164"/>
      <c r="H10" s="165"/>
    </row>
    <row r="11" spans="1:8" x14ac:dyDescent="0.15">
      <c r="A11" s="146" t="s">
        <v>528</v>
      </c>
      <c r="B11" s="151"/>
      <c r="C11" s="152"/>
      <c r="D11" s="153">
        <v>39309</v>
      </c>
      <c r="E11" s="154"/>
      <c r="F11" s="155">
        <v>51738</v>
      </c>
      <c r="G11" s="156"/>
      <c r="H11" s="157"/>
    </row>
    <row r="12" spans="1:8" x14ac:dyDescent="0.15">
      <c r="A12" s="158"/>
      <c r="B12" s="159"/>
      <c r="C12" s="166"/>
      <c r="D12" s="161">
        <v>24739</v>
      </c>
      <c r="E12" s="162"/>
      <c r="F12" s="163">
        <v>30360</v>
      </c>
      <c r="G12" s="164"/>
      <c r="H12" s="165"/>
    </row>
    <row r="13" spans="1:8" x14ac:dyDescent="0.15">
      <c r="A13" s="146"/>
      <c r="B13" s="151"/>
      <c r="C13" s="152"/>
      <c r="D13" s="153">
        <v>53273</v>
      </c>
      <c r="E13" s="154"/>
      <c r="F13" s="155">
        <v>54585</v>
      </c>
      <c r="G13" s="167"/>
      <c r="H13" s="157"/>
    </row>
    <row r="14" spans="1:8" x14ac:dyDescent="0.15">
      <c r="A14" s="158"/>
      <c r="B14" s="159"/>
      <c r="C14" s="160"/>
      <c r="D14" s="161">
        <v>30414</v>
      </c>
      <c r="E14" s="162"/>
      <c r="F14" s="163">
        <v>30622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5.34</v>
      </c>
      <c r="C19" s="168">
        <f>ROUND(VALUE(SUBSTITUTE(実質収支比率等に係る経年分析!G$48,"▲","-")),2)</f>
        <v>5.8</v>
      </c>
      <c r="D19" s="168">
        <f>ROUND(VALUE(SUBSTITUTE(実質収支比率等に係る経年分析!H$48,"▲","-")),2)</f>
        <v>7.88</v>
      </c>
      <c r="E19" s="168">
        <f>ROUND(VALUE(SUBSTITUTE(実質収支比率等に係る経年分析!I$48,"▲","-")),2)</f>
        <v>7.08</v>
      </c>
      <c r="F19" s="168">
        <f>ROUND(VALUE(SUBSTITUTE(実質収支比率等に係る経年分析!J$48,"▲","-")),2)</f>
        <v>6.81</v>
      </c>
    </row>
    <row r="20" spans="1:11" x14ac:dyDescent="0.15">
      <c r="A20" s="168" t="s">
        <v>53</v>
      </c>
      <c r="B20" s="168">
        <f>ROUND(VALUE(SUBSTITUTE(実質収支比率等に係る経年分析!F$47,"▲","-")),2)</f>
        <v>13.88</v>
      </c>
      <c r="C20" s="168">
        <f>ROUND(VALUE(SUBSTITUTE(実質収支比率等に係る経年分析!G$47,"▲","-")),2)</f>
        <v>10.06</v>
      </c>
      <c r="D20" s="168">
        <f>ROUND(VALUE(SUBSTITUTE(実質収支比率等に係る経年分析!H$47,"▲","-")),2)</f>
        <v>12.52</v>
      </c>
      <c r="E20" s="168">
        <f>ROUND(VALUE(SUBSTITUTE(実質収支比率等に係る経年分析!I$47,"▲","-")),2)</f>
        <v>12.86</v>
      </c>
      <c r="F20" s="168">
        <f>ROUND(VALUE(SUBSTITUTE(実質収支比率等に係る経年分析!J$47,"▲","-")),2)</f>
        <v>13.96</v>
      </c>
    </row>
    <row r="21" spans="1:11" x14ac:dyDescent="0.15">
      <c r="A21" s="168" t="s">
        <v>54</v>
      </c>
      <c r="B21" s="168">
        <f>IF(ISNUMBER(VALUE(SUBSTITUTE(実質収支比率等に係る経年分析!F$49,"▲","-"))),ROUND(VALUE(SUBSTITUTE(実質収支比率等に係る経年分析!F$49,"▲","-")),2),NA())</f>
        <v>-0.35</v>
      </c>
      <c r="C21" s="168">
        <f>IF(ISNUMBER(VALUE(SUBSTITUTE(実質収支比率等に係る経年分析!G$49,"▲","-"))),ROUND(VALUE(SUBSTITUTE(実質収支比率等に係る経年分析!G$49,"▲","-")),2),NA())</f>
        <v>-3.12</v>
      </c>
      <c r="D21" s="168">
        <f>IF(ISNUMBER(VALUE(SUBSTITUTE(実質収支比率等に係る経年分析!H$49,"▲","-"))),ROUND(VALUE(SUBSTITUTE(実質収支比率等に係る経年分析!H$49,"▲","-")),2),NA())</f>
        <v>4.97</v>
      </c>
      <c r="E21" s="168">
        <f>IF(ISNUMBER(VALUE(SUBSTITUTE(実質収支比率等に係る経年分析!I$49,"▲","-"))),ROUND(VALUE(SUBSTITUTE(実質収支比率等に係る経年分析!I$49,"▲","-")),2),NA())</f>
        <v>-0.86</v>
      </c>
      <c r="F21" s="168">
        <f>IF(ISNUMBER(VALUE(SUBSTITUTE(実質収支比率等に係る経年分析!J$49,"▲","-"))),ROUND(VALUE(SUBSTITUTE(実質収支比率等に係る経年分析!J$49,"▲","-")),2),NA())</f>
        <v>1.2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3.4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掛川駅周辺施設管理特別会計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簡易水道事業会計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7.0000000000000007E-2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7.0000000000000007E-2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7.0000000000000007E-2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15">
      <c r="A31" s="169" t="str">
        <f>IF(連結実質赤字比率に係る赤字・黒字の構成分析!C$39="",NA(),連結実質赤字比率に係る赤字・黒字の構成分析!C$39)</f>
        <v>公共下水道事業会計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0.18</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0.94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0.56999999999999995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0.62</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0.56999999999999995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1.36</v>
      </c>
    </row>
    <row r="34" spans="1:16" x14ac:dyDescent="0.15">
      <c r="A34" s="169" t="str">
        <f>IF(連結実質赤字比率に係る赤字・黒字の構成分析!C$36="",NA(),連結実質赤字比率に係る赤字・黒字の構成分析!C$36)</f>
        <v>公共用地取得特別会計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1.96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1.87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5.34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5.79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7.88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7.04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6.78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7.53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8.36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7.66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5908</v>
      </c>
      <c r="E42" s="170"/>
      <c r="F42" s="170"/>
      <c r="G42" s="170">
        <f>'実質公債費比率（分子）の構造'!L$52</f>
        <v>5708</v>
      </c>
      <c r="H42" s="170"/>
      <c r="I42" s="170"/>
      <c r="J42" s="170">
        <f>'実質公債費比率（分子）の構造'!M$52</f>
        <v>5362</v>
      </c>
      <c r="K42" s="170"/>
      <c r="L42" s="170"/>
      <c r="M42" s="170">
        <f>'実質公債費比率（分子）の構造'!N$52</f>
        <v>5538</v>
      </c>
      <c r="N42" s="170"/>
      <c r="O42" s="170"/>
      <c r="P42" s="170">
        <f>'実質公債費比率（分子）の構造'!O$52</f>
        <v>5636</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567</v>
      </c>
      <c r="C44" s="170"/>
      <c r="D44" s="170"/>
      <c r="E44" s="170">
        <f>'実質公債費比率（分子）の構造'!L$50</f>
        <v>668</v>
      </c>
      <c r="F44" s="170"/>
      <c r="G44" s="170"/>
      <c r="H44" s="170">
        <f>'実質公債費比率（分子）の構造'!M$50</f>
        <v>665</v>
      </c>
      <c r="I44" s="170"/>
      <c r="J44" s="170"/>
      <c r="K44" s="170">
        <f>'実質公債費比率（分子）の構造'!N$50</f>
        <v>660</v>
      </c>
      <c r="L44" s="170"/>
      <c r="M44" s="170"/>
      <c r="N44" s="170">
        <f>'実質公債費比率（分子）の構造'!O$50</f>
        <v>647</v>
      </c>
      <c r="O44" s="170"/>
      <c r="P44" s="170"/>
    </row>
    <row r="45" spans="1:16" x14ac:dyDescent="0.15">
      <c r="A45" s="170" t="s">
        <v>63</v>
      </c>
      <c r="B45" s="170">
        <f>'実質公債費比率（分子）の構造'!K$49</f>
        <v>646</v>
      </c>
      <c r="C45" s="170"/>
      <c r="D45" s="170"/>
      <c r="E45" s="170">
        <f>'実質公債費比率（分子）の構造'!L$49</f>
        <v>556</v>
      </c>
      <c r="F45" s="170"/>
      <c r="G45" s="170"/>
      <c r="H45" s="170">
        <f>'実質公債費比率（分子）の構造'!M$49</f>
        <v>496</v>
      </c>
      <c r="I45" s="170"/>
      <c r="J45" s="170"/>
      <c r="K45" s="170">
        <f>'実質公債費比率（分子）の構造'!N$49</f>
        <v>472</v>
      </c>
      <c r="L45" s="170"/>
      <c r="M45" s="170"/>
      <c r="N45" s="170">
        <f>'実質公債費比率（分子）の構造'!O$49</f>
        <v>454</v>
      </c>
      <c r="O45" s="170"/>
      <c r="P45" s="170"/>
    </row>
    <row r="46" spans="1:16" x14ac:dyDescent="0.15">
      <c r="A46" s="170" t="s">
        <v>64</v>
      </c>
      <c r="B46" s="170">
        <f>'実質公債費比率（分子）の構造'!K$48</f>
        <v>1173</v>
      </c>
      <c r="C46" s="170"/>
      <c r="D46" s="170"/>
      <c r="E46" s="170">
        <f>'実質公債費比率（分子）の構造'!L$48</f>
        <v>1048</v>
      </c>
      <c r="F46" s="170"/>
      <c r="G46" s="170"/>
      <c r="H46" s="170">
        <f>'実質公債費比率（分子）の構造'!M$48</f>
        <v>962</v>
      </c>
      <c r="I46" s="170"/>
      <c r="J46" s="170"/>
      <c r="K46" s="170">
        <f>'実質公債費比率（分子）の構造'!N$48</f>
        <v>1026</v>
      </c>
      <c r="L46" s="170"/>
      <c r="M46" s="170"/>
      <c r="N46" s="170">
        <f>'実質公債費比率（分子）の構造'!O$48</f>
        <v>1105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5388</v>
      </c>
      <c r="C49" s="170"/>
      <c r="D49" s="170"/>
      <c r="E49" s="170">
        <f>'実質公債費比率（分子）の構造'!L$45</f>
        <v>5229</v>
      </c>
      <c r="F49" s="170"/>
      <c r="G49" s="170"/>
      <c r="H49" s="170">
        <f>'実質公債費比率（分子）の構造'!M$45</f>
        <v>4980</v>
      </c>
      <c r="I49" s="170"/>
      <c r="J49" s="170"/>
      <c r="K49" s="170">
        <f>'実質公債費比率（分子）の構造'!N$45</f>
        <v>5233</v>
      </c>
      <c r="L49" s="170"/>
      <c r="M49" s="170"/>
      <c r="N49" s="170">
        <f>'実質公債費比率（分子）の構造'!O$45</f>
        <v>5446</v>
      </c>
      <c r="O49" s="170"/>
      <c r="P49" s="170"/>
    </row>
    <row r="50" spans="1:16" x14ac:dyDescent="0.15">
      <c r="A50" s="170" t="s">
        <v>67</v>
      </c>
      <c r="B50" s="170" t="e">
        <f>NA()</f>
        <v>#N/A</v>
      </c>
      <c r="C50" s="170">
        <f>IF(ISNUMBER('実質公債費比率（分子）の構造'!K$53),'実質公債費比率（分子）の構造'!K$53,NA())</f>
        <v>1866</v>
      </c>
      <c r="D50" s="170" t="e">
        <f>NA()</f>
        <v>#N/A</v>
      </c>
      <c r="E50" s="170" t="e">
        <f>NA()</f>
        <v>#N/A</v>
      </c>
      <c r="F50" s="170">
        <f>IF(ISNUMBER('実質公債費比率（分子）の構造'!L$53),'実質公債費比率（分子）の構造'!L$53,NA())</f>
        <v>1793</v>
      </c>
      <c r="G50" s="170" t="e">
        <f>NA()</f>
        <v>#N/A</v>
      </c>
      <c r="H50" s="170" t="e">
        <f>NA()</f>
        <v>#N/A</v>
      </c>
      <c r="I50" s="170">
        <f>IF(ISNUMBER('実質公債費比率（分子）の構造'!M$53),'実質公債費比率（分子）の構造'!M$53,NA())</f>
        <v>1741</v>
      </c>
      <c r="J50" s="170" t="e">
        <f>NA()</f>
        <v>#N/A</v>
      </c>
      <c r="K50" s="170" t="e">
        <f>NA()</f>
        <v>#N/A</v>
      </c>
      <c r="L50" s="170">
        <f>IF(ISNUMBER('実質公債費比率（分子）の構造'!N$53),'実質公債費比率（分子）の構造'!N$53,NA())</f>
        <v>1853</v>
      </c>
      <c r="M50" s="170" t="e">
        <f>NA()</f>
        <v>#N/A</v>
      </c>
      <c r="N50" s="170" t="e">
        <f>NA()</f>
        <v>#N/A</v>
      </c>
      <c r="O50" s="170">
        <f>IF(ISNUMBER('実質公債費比率（分子）の構造'!O$53),'実質公債費比率（分子）の構造'!O$53,NA())</f>
        <v>2016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45517</v>
      </c>
      <c r="E56" s="169"/>
      <c r="F56" s="169"/>
      <c r="G56" s="169">
        <f>'将来負担比率（分子）の構造'!J$52</f>
        <v>45242</v>
      </c>
      <c r="H56" s="169"/>
      <c r="I56" s="169"/>
      <c r="J56" s="169">
        <f>'将来負担比率（分子）の構造'!K$52</f>
        <v>45092</v>
      </c>
      <c r="K56" s="169"/>
      <c r="L56" s="169"/>
      <c r="M56" s="169">
        <f>'将来負担比率（分子）の構造'!L$52</f>
        <v>43646</v>
      </c>
      <c r="N56" s="169"/>
      <c r="O56" s="169"/>
      <c r="P56" s="169">
        <f>'将来負担比率（分子）の構造'!M$52</f>
        <v>41330</v>
      </c>
    </row>
    <row r="57" spans="1:16" x14ac:dyDescent="0.15">
      <c r="A57" s="169" t="s">
        <v>42</v>
      </c>
      <c r="B57" s="169"/>
      <c r="C57" s="169"/>
      <c r="D57" s="169">
        <f>'将来負担比率（分子）の構造'!I$51</f>
        <v>13763</v>
      </c>
      <c r="E57" s="169"/>
      <c r="F57" s="169"/>
      <c r="G57" s="169">
        <f>'将来負担比率（分子）の構造'!J$51</f>
        <v>13435</v>
      </c>
      <c r="H57" s="169"/>
      <c r="I57" s="169"/>
      <c r="J57" s="169">
        <f>'将来負担比率（分子）の構造'!K$51</f>
        <v>12716</v>
      </c>
      <c r="K57" s="169"/>
      <c r="L57" s="169"/>
      <c r="M57" s="169">
        <f>'将来負担比率（分子）の構造'!L$51</f>
        <v>12251</v>
      </c>
      <c r="N57" s="169"/>
      <c r="O57" s="169"/>
      <c r="P57" s="169">
        <f>'将来負担比率（分子）の構造'!M$51</f>
        <v>14764</v>
      </c>
    </row>
    <row r="58" spans="1:16" x14ac:dyDescent="0.15">
      <c r="A58" s="169" t="s">
        <v>41</v>
      </c>
      <c r="B58" s="169"/>
      <c r="C58" s="169"/>
      <c r="D58" s="169">
        <f>'将来負担比率（分子）の構造'!I$50</f>
        <v>7730</v>
      </c>
      <c r="E58" s="169"/>
      <c r="F58" s="169"/>
      <c r="G58" s="169">
        <f>'将来負担比率（分子）の構造'!J$50</f>
        <v>6818</v>
      </c>
      <c r="H58" s="169"/>
      <c r="I58" s="169"/>
      <c r="J58" s="169">
        <f>'将来負担比率（分子）の構造'!K$50</f>
        <v>8902</v>
      </c>
      <c r="K58" s="169"/>
      <c r="L58" s="169"/>
      <c r="M58" s="169">
        <f>'将来負担比率（分子）の構造'!L$50</f>
        <v>8886</v>
      </c>
      <c r="N58" s="169"/>
      <c r="O58" s="169"/>
      <c r="P58" s="169">
        <f>'将来負担比率（分子）の構造'!M$50</f>
        <v>9320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6081</v>
      </c>
      <c r="C62" s="169"/>
      <c r="D62" s="169"/>
      <c r="E62" s="169">
        <f>'将来負担比率（分子）の構造'!J$45</f>
        <v>5908</v>
      </c>
      <c r="F62" s="169"/>
      <c r="G62" s="169"/>
      <c r="H62" s="169">
        <f>'将来負担比率（分子）の構造'!K$45</f>
        <v>5870</v>
      </c>
      <c r="I62" s="169"/>
      <c r="J62" s="169"/>
      <c r="K62" s="169">
        <f>'将来負担比率（分子）の構造'!L$45</f>
        <v>5877</v>
      </c>
      <c r="L62" s="169"/>
      <c r="M62" s="169"/>
      <c r="N62" s="169">
        <f>'将来負担比率（分子）の構造'!M$45</f>
        <v>5924</v>
      </c>
      <c r="O62" s="169"/>
      <c r="P62" s="169"/>
    </row>
    <row r="63" spans="1:16" x14ac:dyDescent="0.15">
      <c r="A63" s="169" t="s">
        <v>34</v>
      </c>
      <c r="B63" s="169">
        <f>'将来負担比率（分子）の構造'!I$44</f>
        <v>5985</v>
      </c>
      <c r="C63" s="169"/>
      <c r="D63" s="169"/>
      <c r="E63" s="169">
        <f>'将来負担比率（分子）の構造'!J$44</f>
        <v>5537</v>
      </c>
      <c r="F63" s="169"/>
      <c r="G63" s="169"/>
      <c r="H63" s="169">
        <f>'将来負担比率（分子）の構造'!K$44</f>
        <v>5103</v>
      </c>
      <c r="I63" s="169"/>
      <c r="J63" s="169"/>
      <c r="K63" s="169">
        <f>'将来負担比率（分子）の構造'!L$44</f>
        <v>4740</v>
      </c>
      <c r="L63" s="169"/>
      <c r="M63" s="169"/>
      <c r="N63" s="169">
        <f>'将来負担比率（分子）の構造'!M$44</f>
        <v>4504</v>
      </c>
      <c r="O63" s="169"/>
      <c r="P63" s="169"/>
    </row>
    <row r="64" spans="1:16" x14ac:dyDescent="0.15">
      <c r="A64" s="169" t="s">
        <v>33</v>
      </c>
      <c r="B64" s="169">
        <f>'将来負担比率（分子）の構造'!I$43</f>
        <v>16109</v>
      </c>
      <c r="C64" s="169"/>
      <c r="D64" s="169"/>
      <c r="E64" s="169">
        <f>'将来負担比率（分子）の構造'!J$43</f>
        <v>15011</v>
      </c>
      <c r="F64" s="169"/>
      <c r="G64" s="169"/>
      <c r="H64" s="169">
        <f>'将来負担比率（分子）の構造'!K$43</f>
        <v>13465</v>
      </c>
      <c r="I64" s="169"/>
      <c r="J64" s="169"/>
      <c r="K64" s="169">
        <f>'将来負担比率（分子）の構造'!L$43</f>
        <v>12167</v>
      </c>
      <c r="L64" s="169"/>
      <c r="M64" s="169"/>
      <c r="N64" s="169">
        <f>'将来負担比率（分子）の構造'!M$43</f>
        <v>15622</v>
      </c>
      <c r="O64" s="169"/>
      <c r="P64" s="169"/>
    </row>
    <row r="65" spans="1:16" x14ac:dyDescent="0.15">
      <c r="A65" s="169" t="s">
        <v>32</v>
      </c>
      <c r="B65" s="169">
        <f>'将来負担比率（分子）の構造'!I$42</f>
        <v>4900</v>
      </c>
      <c r="C65" s="169"/>
      <c r="D65" s="169"/>
      <c r="E65" s="169">
        <f>'将来負担比率（分子）の構造'!J$42</f>
        <v>4307</v>
      </c>
      <c r="F65" s="169"/>
      <c r="G65" s="169"/>
      <c r="H65" s="169">
        <f>'将来負担比率（分子）の構造'!K$42</f>
        <v>3697</v>
      </c>
      <c r="I65" s="169"/>
      <c r="J65" s="169"/>
      <c r="K65" s="169">
        <f>'将来負担比率（分子）の構造'!L$42</f>
        <v>3091</v>
      </c>
      <c r="L65" s="169"/>
      <c r="M65" s="169"/>
      <c r="N65" s="169">
        <f>'将来負担比率（分子）の構造'!M$42</f>
        <v>2483</v>
      </c>
      <c r="O65" s="169"/>
      <c r="P65" s="169"/>
    </row>
    <row r="66" spans="1:16" x14ac:dyDescent="0.15">
      <c r="A66" s="169" t="s">
        <v>31</v>
      </c>
      <c r="B66" s="169">
        <f>'将来負担比率（分子）の構造'!I$41</f>
        <v>44960</v>
      </c>
      <c r="C66" s="169"/>
      <c r="D66" s="169"/>
      <c r="E66" s="169">
        <f>'将来負担比率（分子）の構造'!J$41</f>
        <v>44755</v>
      </c>
      <c r="F66" s="169"/>
      <c r="G66" s="169"/>
      <c r="H66" s="169">
        <f>'将来負担比率（分子）の構造'!K$41</f>
        <v>45387</v>
      </c>
      <c r="I66" s="169"/>
      <c r="J66" s="169"/>
      <c r="K66" s="169">
        <f>'将来負担比率（分子）の構造'!L$41</f>
        <v>43669</v>
      </c>
      <c r="L66" s="169"/>
      <c r="M66" s="169"/>
      <c r="N66" s="169">
        <f>'将来負担比率（分子）の構造'!M$41</f>
        <v>40605</v>
      </c>
      <c r="O66" s="169"/>
      <c r="P66" s="169"/>
    </row>
    <row r="67" spans="1:16" x14ac:dyDescent="0.15">
      <c r="A67" s="169" t="s">
        <v>71</v>
      </c>
      <c r="B67" s="169" t="e">
        <f>NA()</f>
        <v>#N/A</v>
      </c>
      <c r="C67" s="169">
        <f>IF(ISNUMBER('将来負担比率（分子）の構造'!I$53), IF('将来負担比率（分子）の構造'!I$53 &lt; 0, 0, '将来負担比率（分子）の構造'!I$53), NA())</f>
        <v>11025</v>
      </c>
      <c r="D67" s="169" t="e">
        <f>NA()</f>
        <v>#N/A</v>
      </c>
      <c r="E67" s="169" t="e">
        <f>NA()</f>
        <v>#N/A</v>
      </c>
      <c r="F67" s="169">
        <f>IF(ISNUMBER('将来負担比率（分子）の構造'!J$53), IF('将来負担比率（分子）の構造'!J$53 &lt; 0, 0, '将来負担比率（分子）の構造'!J$53), NA())</f>
        <v>10023</v>
      </c>
      <c r="G67" s="169" t="e">
        <f>NA()</f>
        <v>#N/A</v>
      </c>
      <c r="H67" s="169" t="e">
        <f>NA()</f>
        <v>#N/A</v>
      </c>
      <c r="I67" s="169">
        <f>IF(ISNUMBER('将来負担比率（分子）の構造'!K$53), IF('将来負担比率（分子）の構造'!K$53 &lt; 0, 0, '将来負担比率（分子）の構造'!K$53), NA())</f>
        <v>6812</v>
      </c>
      <c r="J67" s="169" t="e">
        <f>NA()</f>
        <v>#N/A</v>
      </c>
      <c r="K67" s="169" t="e">
        <f>NA()</f>
        <v>#N/A</v>
      </c>
      <c r="L67" s="169">
        <f>IF(ISNUMBER('将来負担比率（分子）の構造'!L$53), IF('将来負担比率（分子）の構造'!L$53 &lt; 0, 0, '将来負担比率（分子）の構造'!L$53), NA())</f>
        <v>4761</v>
      </c>
      <c r="M67" s="169" t="e">
        <f>NA()</f>
        <v>#N/A</v>
      </c>
      <c r="N67" s="169" t="e">
        <f>NA()</f>
        <v>#N/A</v>
      </c>
      <c r="O67" s="169">
        <f>IF(ISNUMBER('将来負担比率（分子）の構造'!M$53), IF('将来負担比率（分子）の構造'!M$53 &lt; 0, 0, '将来負担比率（分子）の構造'!M$53), NA())</f>
        <v>3724</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3511</v>
      </c>
      <c r="C72" s="173">
        <f>基金残高に係る経年分析!G55</f>
        <v>3539</v>
      </c>
      <c r="D72" s="173">
        <f>基金残高に係る経年分析!H55</f>
        <v>3914</v>
      </c>
    </row>
    <row r="73" spans="1:16" x14ac:dyDescent="0.15">
      <c r="A73" s="172" t="s">
        <v>74</v>
      </c>
      <c r="B73" s="173" t="str">
        <f>基金残高に係る経年分析!F56</f>
        <v>-</v>
      </c>
      <c r="C73" s="173" t="str">
        <f>基金残高に係る経年分析!G56</f>
        <v>-</v>
      </c>
      <c r="D73" s="173" t="str">
        <f>基金残高に係る経年分析!H56</f>
        <v>-</v>
      </c>
    </row>
    <row r="74" spans="1:16" x14ac:dyDescent="0.15">
      <c r="A74" s="172" t="s">
        <v>75</v>
      </c>
      <c r="B74" s="173">
        <f>基金残高に係る経年分析!F57</f>
        <v>3740</v>
      </c>
      <c r="C74" s="173">
        <f>基金残高に係る経年分析!G57</f>
        <v>3780</v>
      </c>
      <c r="D74" s="173">
        <f>基金残高に係る経年分析!H57</f>
        <v>3934</v>
      </c>
    </row>
  </sheetData>
  <sheetProtection algorithmName="SHA-512" hashValue="RnB5HALgBFGpzE4YqPhyzfGc8gUsbzmj3tHikdOo3vmGwSRkCG+e/i+UsbtwdBKa6/86RWOcYVLpSW3wJ3z6iQ==" saltValue="r6xrcrSu7V7JtQzMdJbI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21158530</v>
      </c>
      <c r="S5" s="690"/>
      <c r="T5" s="690"/>
      <c r="U5" s="690"/>
      <c r="V5" s="690"/>
      <c r="W5" s="690"/>
      <c r="X5" s="690"/>
      <c r="Y5" s="715"/>
      <c r="Z5" s="728">
        <v>40.9</v>
      </c>
      <c r="AA5" s="728"/>
      <c r="AB5" s="728"/>
      <c r="AC5" s="728"/>
      <c r="AD5" s="729">
        <v>19485055</v>
      </c>
      <c r="AE5" s="729"/>
      <c r="AF5" s="729"/>
      <c r="AG5" s="729"/>
      <c r="AH5" s="729"/>
      <c r="AI5" s="729"/>
      <c r="AJ5" s="729"/>
      <c r="AK5" s="729"/>
      <c r="AL5" s="716">
        <v>70.099999999999994</v>
      </c>
      <c r="AM5" s="698"/>
      <c r="AN5" s="698"/>
      <c r="AO5" s="717"/>
      <c r="AP5" s="692" t="s">
        <v>216</v>
      </c>
      <c r="AQ5" s="693"/>
      <c r="AR5" s="693"/>
      <c r="AS5" s="693"/>
      <c r="AT5" s="693"/>
      <c r="AU5" s="693"/>
      <c r="AV5" s="693"/>
      <c r="AW5" s="693"/>
      <c r="AX5" s="693"/>
      <c r="AY5" s="693"/>
      <c r="AZ5" s="693"/>
      <c r="BA5" s="693"/>
      <c r="BB5" s="693"/>
      <c r="BC5" s="693"/>
      <c r="BD5" s="693"/>
      <c r="BE5" s="693"/>
      <c r="BF5" s="694"/>
      <c r="BG5" s="634">
        <v>19459222</v>
      </c>
      <c r="BH5" s="635"/>
      <c r="BI5" s="635"/>
      <c r="BJ5" s="635"/>
      <c r="BK5" s="635"/>
      <c r="BL5" s="635"/>
      <c r="BM5" s="635"/>
      <c r="BN5" s="636"/>
      <c r="BO5" s="672">
        <v>92</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564631</v>
      </c>
      <c r="S6" s="635"/>
      <c r="T6" s="635"/>
      <c r="U6" s="635"/>
      <c r="V6" s="635"/>
      <c r="W6" s="635"/>
      <c r="X6" s="635"/>
      <c r="Y6" s="636"/>
      <c r="Z6" s="672">
        <v>1.1000000000000001</v>
      </c>
      <c r="AA6" s="672"/>
      <c r="AB6" s="672"/>
      <c r="AC6" s="672"/>
      <c r="AD6" s="673">
        <v>564631</v>
      </c>
      <c r="AE6" s="673"/>
      <c r="AF6" s="673"/>
      <c r="AG6" s="673"/>
      <c r="AH6" s="673"/>
      <c r="AI6" s="673"/>
      <c r="AJ6" s="673"/>
      <c r="AK6" s="673"/>
      <c r="AL6" s="637">
        <v>2</v>
      </c>
      <c r="AM6" s="638"/>
      <c r="AN6" s="638"/>
      <c r="AO6" s="674"/>
      <c r="AP6" s="631" t="s">
        <v>221</v>
      </c>
      <c r="AQ6" s="632"/>
      <c r="AR6" s="632"/>
      <c r="AS6" s="632"/>
      <c r="AT6" s="632"/>
      <c r="AU6" s="632"/>
      <c r="AV6" s="632"/>
      <c r="AW6" s="632"/>
      <c r="AX6" s="632"/>
      <c r="AY6" s="632"/>
      <c r="AZ6" s="632"/>
      <c r="BA6" s="632"/>
      <c r="BB6" s="632"/>
      <c r="BC6" s="632"/>
      <c r="BD6" s="632"/>
      <c r="BE6" s="632"/>
      <c r="BF6" s="633"/>
      <c r="BG6" s="634">
        <v>19459222</v>
      </c>
      <c r="BH6" s="635"/>
      <c r="BI6" s="635"/>
      <c r="BJ6" s="635"/>
      <c r="BK6" s="635"/>
      <c r="BL6" s="635"/>
      <c r="BM6" s="635"/>
      <c r="BN6" s="636"/>
      <c r="BO6" s="672">
        <v>92</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268145</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268145</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7347</v>
      </c>
      <c r="S7" s="635"/>
      <c r="T7" s="635"/>
      <c r="U7" s="635"/>
      <c r="V7" s="635"/>
      <c r="W7" s="635"/>
      <c r="X7" s="635"/>
      <c r="Y7" s="636"/>
      <c r="Z7" s="672">
        <v>0</v>
      </c>
      <c r="AA7" s="672"/>
      <c r="AB7" s="672"/>
      <c r="AC7" s="672"/>
      <c r="AD7" s="673">
        <v>7347</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8417142</v>
      </c>
      <c r="BH7" s="635"/>
      <c r="BI7" s="635"/>
      <c r="BJ7" s="635"/>
      <c r="BK7" s="635"/>
      <c r="BL7" s="635"/>
      <c r="BM7" s="635"/>
      <c r="BN7" s="636"/>
      <c r="BO7" s="672">
        <v>39.799999999999997</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5434010</v>
      </c>
      <c r="CS7" s="635"/>
      <c r="CT7" s="635"/>
      <c r="CU7" s="635"/>
      <c r="CV7" s="635"/>
      <c r="CW7" s="635"/>
      <c r="CX7" s="635"/>
      <c r="CY7" s="636"/>
      <c r="CZ7" s="672">
        <v>10.9</v>
      </c>
      <c r="DA7" s="672"/>
      <c r="DB7" s="672"/>
      <c r="DC7" s="672"/>
      <c r="DD7" s="640">
        <v>139754</v>
      </c>
      <c r="DE7" s="635"/>
      <c r="DF7" s="635"/>
      <c r="DG7" s="635"/>
      <c r="DH7" s="635"/>
      <c r="DI7" s="635"/>
      <c r="DJ7" s="635"/>
      <c r="DK7" s="635"/>
      <c r="DL7" s="635"/>
      <c r="DM7" s="635"/>
      <c r="DN7" s="635"/>
      <c r="DO7" s="635"/>
      <c r="DP7" s="636"/>
      <c r="DQ7" s="640">
        <v>4809707</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113762</v>
      </c>
      <c r="S8" s="635"/>
      <c r="T8" s="635"/>
      <c r="U8" s="635"/>
      <c r="V8" s="635"/>
      <c r="W8" s="635"/>
      <c r="X8" s="635"/>
      <c r="Y8" s="636"/>
      <c r="Z8" s="672">
        <v>0.2</v>
      </c>
      <c r="AA8" s="672"/>
      <c r="AB8" s="672"/>
      <c r="AC8" s="672"/>
      <c r="AD8" s="673">
        <v>113762</v>
      </c>
      <c r="AE8" s="673"/>
      <c r="AF8" s="673"/>
      <c r="AG8" s="673"/>
      <c r="AH8" s="673"/>
      <c r="AI8" s="673"/>
      <c r="AJ8" s="673"/>
      <c r="AK8" s="673"/>
      <c r="AL8" s="637">
        <v>0.4</v>
      </c>
      <c r="AM8" s="638"/>
      <c r="AN8" s="638"/>
      <c r="AO8" s="674"/>
      <c r="AP8" s="631" t="s">
        <v>227</v>
      </c>
      <c r="AQ8" s="632"/>
      <c r="AR8" s="632"/>
      <c r="AS8" s="632"/>
      <c r="AT8" s="632"/>
      <c r="AU8" s="632"/>
      <c r="AV8" s="632"/>
      <c r="AW8" s="632"/>
      <c r="AX8" s="632"/>
      <c r="AY8" s="632"/>
      <c r="AZ8" s="632"/>
      <c r="BA8" s="632"/>
      <c r="BB8" s="632"/>
      <c r="BC8" s="632"/>
      <c r="BD8" s="632"/>
      <c r="BE8" s="632"/>
      <c r="BF8" s="633"/>
      <c r="BG8" s="634">
        <v>228749</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16707836</v>
      </c>
      <c r="CS8" s="635"/>
      <c r="CT8" s="635"/>
      <c r="CU8" s="635"/>
      <c r="CV8" s="635"/>
      <c r="CW8" s="635"/>
      <c r="CX8" s="635"/>
      <c r="CY8" s="636"/>
      <c r="CZ8" s="672">
        <v>33.6</v>
      </c>
      <c r="DA8" s="672"/>
      <c r="DB8" s="672"/>
      <c r="DC8" s="672"/>
      <c r="DD8" s="640">
        <v>171313</v>
      </c>
      <c r="DE8" s="635"/>
      <c r="DF8" s="635"/>
      <c r="DG8" s="635"/>
      <c r="DH8" s="635"/>
      <c r="DI8" s="635"/>
      <c r="DJ8" s="635"/>
      <c r="DK8" s="635"/>
      <c r="DL8" s="635"/>
      <c r="DM8" s="635"/>
      <c r="DN8" s="635"/>
      <c r="DO8" s="635"/>
      <c r="DP8" s="636"/>
      <c r="DQ8" s="640">
        <v>8580064</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184036</v>
      </c>
      <c r="S9" s="635"/>
      <c r="T9" s="635"/>
      <c r="U9" s="635"/>
      <c r="V9" s="635"/>
      <c r="W9" s="635"/>
      <c r="X9" s="635"/>
      <c r="Y9" s="636"/>
      <c r="Z9" s="672">
        <v>0.4</v>
      </c>
      <c r="AA9" s="672"/>
      <c r="AB9" s="672"/>
      <c r="AC9" s="672"/>
      <c r="AD9" s="673">
        <v>184036</v>
      </c>
      <c r="AE9" s="673"/>
      <c r="AF9" s="673"/>
      <c r="AG9" s="673"/>
      <c r="AH9" s="673"/>
      <c r="AI9" s="673"/>
      <c r="AJ9" s="673"/>
      <c r="AK9" s="673"/>
      <c r="AL9" s="637">
        <v>0.7</v>
      </c>
      <c r="AM9" s="638"/>
      <c r="AN9" s="638"/>
      <c r="AO9" s="674"/>
      <c r="AP9" s="631" t="s">
        <v>230</v>
      </c>
      <c r="AQ9" s="632"/>
      <c r="AR9" s="632"/>
      <c r="AS9" s="632"/>
      <c r="AT9" s="632"/>
      <c r="AU9" s="632"/>
      <c r="AV9" s="632"/>
      <c r="AW9" s="632"/>
      <c r="AX9" s="632"/>
      <c r="AY9" s="632"/>
      <c r="AZ9" s="632"/>
      <c r="BA9" s="632"/>
      <c r="BB9" s="632"/>
      <c r="BC9" s="632"/>
      <c r="BD9" s="632"/>
      <c r="BE9" s="632"/>
      <c r="BF9" s="633"/>
      <c r="BG9" s="634">
        <v>6621624</v>
      </c>
      <c r="BH9" s="635"/>
      <c r="BI9" s="635"/>
      <c r="BJ9" s="635"/>
      <c r="BK9" s="635"/>
      <c r="BL9" s="635"/>
      <c r="BM9" s="635"/>
      <c r="BN9" s="636"/>
      <c r="BO9" s="672">
        <v>31.3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5274121</v>
      </c>
      <c r="CS9" s="635"/>
      <c r="CT9" s="635"/>
      <c r="CU9" s="635"/>
      <c r="CV9" s="635"/>
      <c r="CW9" s="635"/>
      <c r="CX9" s="635"/>
      <c r="CY9" s="636"/>
      <c r="CZ9" s="672">
        <v>10.6</v>
      </c>
      <c r="DA9" s="672"/>
      <c r="DB9" s="672"/>
      <c r="DC9" s="672"/>
      <c r="DD9" s="640">
        <v>229818</v>
      </c>
      <c r="DE9" s="635"/>
      <c r="DF9" s="635"/>
      <c r="DG9" s="635"/>
      <c r="DH9" s="635"/>
      <c r="DI9" s="635"/>
      <c r="DJ9" s="635"/>
      <c r="DK9" s="635"/>
      <c r="DL9" s="635"/>
      <c r="DM9" s="635"/>
      <c r="DN9" s="635"/>
      <c r="DO9" s="635"/>
      <c r="DP9" s="636"/>
      <c r="DQ9" s="640">
        <v>4424308</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402051</v>
      </c>
      <c r="BH10" s="635"/>
      <c r="BI10" s="635"/>
      <c r="BJ10" s="635"/>
      <c r="BK10" s="635"/>
      <c r="BL10" s="635"/>
      <c r="BM10" s="635"/>
      <c r="BN10" s="636"/>
      <c r="BO10" s="672">
        <v>1.9</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1560410</v>
      </c>
      <c r="CS10" s="635"/>
      <c r="CT10" s="635"/>
      <c r="CU10" s="635"/>
      <c r="CV10" s="635"/>
      <c r="CW10" s="635"/>
      <c r="CX10" s="635"/>
      <c r="CY10" s="636"/>
      <c r="CZ10" s="672">
        <v>3.1</v>
      </c>
      <c r="DA10" s="672"/>
      <c r="DB10" s="672"/>
      <c r="DC10" s="672"/>
      <c r="DD10" s="640" t="s">
        <v>122</v>
      </c>
      <c r="DE10" s="635"/>
      <c r="DF10" s="635"/>
      <c r="DG10" s="635"/>
      <c r="DH10" s="635"/>
      <c r="DI10" s="635"/>
      <c r="DJ10" s="635"/>
      <c r="DK10" s="635"/>
      <c r="DL10" s="635"/>
      <c r="DM10" s="635"/>
      <c r="DN10" s="635"/>
      <c r="DO10" s="635"/>
      <c r="DP10" s="636"/>
      <c r="DQ10" s="640">
        <v>16450</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2966122</v>
      </c>
      <c r="S11" s="635"/>
      <c r="T11" s="635"/>
      <c r="U11" s="635"/>
      <c r="V11" s="635"/>
      <c r="W11" s="635"/>
      <c r="X11" s="635"/>
      <c r="Y11" s="636"/>
      <c r="Z11" s="637">
        <v>5.7</v>
      </c>
      <c r="AA11" s="638"/>
      <c r="AB11" s="638"/>
      <c r="AC11" s="639"/>
      <c r="AD11" s="640">
        <v>2966122</v>
      </c>
      <c r="AE11" s="635"/>
      <c r="AF11" s="635"/>
      <c r="AG11" s="635"/>
      <c r="AH11" s="635"/>
      <c r="AI11" s="635"/>
      <c r="AJ11" s="635"/>
      <c r="AK11" s="636"/>
      <c r="AL11" s="637">
        <v>10.7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1164718</v>
      </c>
      <c r="BH11" s="635"/>
      <c r="BI11" s="635"/>
      <c r="BJ11" s="635"/>
      <c r="BK11" s="635"/>
      <c r="BL11" s="635"/>
      <c r="BM11" s="635"/>
      <c r="BN11" s="636"/>
      <c r="BO11" s="672">
        <v>5.5</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1570836</v>
      </c>
      <c r="CS11" s="635"/>
      <c r="CT11" s="635"/>
      <c r="CU11" s="635"/>
      <c r="CV11" s="635"/>
      <c r="CW11" s="635"/>
      <c r="CX11" s="635"/>
      <c r="CY11" s="636"/>
      <c r="CZ11" s="672">
        <v>3.2</v>
      </c>
      <c r="DA11" s="672"/>
      <c r="DB11" s="672"/>
      <c r="DC11" s="672"/>
      <c r="DD11" s="640">
        <v>575691</v>
      </c>
      <c r="DE11" s="635"/>
      <c r="DF11" s="635"/>
      <c r="DG11" s="635"/>
      <c r="DH11" s="635"/>
      <c r="DI11" s="635"/>
      <c r="DJ11" s="635"/>
      <c r="DK11" s="635"/>
      <c r="DL11" s="635"/>
      <c r="DM11" s="635"/>
      <c r="DN11" s="635"/>
      <c r="DO11" s="635"/>
      <c r="DP11" s="636"/>
      <c r="DQ11" s="640">
        <v>1092442</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66079</v>
      </c>
      <c r="S12" s="635"/>
      <c r="T12" s="635"/>
      <c r="U12" s="635"/>
      <c r="V12" s="635"/>
      <c r="W12" s="635"/>
      <c r="X12" s="635"/>
      <c r="Y12" s="636"/>
      <c r="Z12" s="672">
        <v>0.1</v>
      </c>
      <c r="AA12" s="672"/>
      <c r="AB12" s="672"/>
      <c r="AC12" s="672"/>
      <c r="AD12" s="673">
        <v>66079</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9780531</v>
      </c>
      <c r="BH12" s="635"/>
      <c r="BI12" s="635"/>
      <c r="BJ12" s="635"/>
      <c r="BK12" s="635"/>
      <c r="BL12" s="635"/>
      <c r="BM12" s="635"/>
      <c r="BN12" s="636"/>
      <c r="BO12" s="672">
        <v>46.2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1000812</v>
      </c>
      <c r="CS12" s="635"/>
      <c r="CT12" s="635"/>
      <c r="CU12" s="635"/>
      <c r="CV12" s="635"/>
      <c r="CW12" s="635"/>
      <c r="CX12" s="635"/>
      <c r="CY12" s="636"/>
      <c r="CZ12" s="672">
        <v>2</v>
      </c>
      <c r="DA12" s="672"/>
      <c r="DB12" s="672"/>
      <c r="DC12" s="672"/>
      <c r="DD12" s="640">
        <v>4839</v>
      </c>
      <c r="DE12" s="635"/>
      <c r="DF12" s="635"/>
      <c r="DG12" s="635"/>
      <c r="DH12" s="635"/>
      <c r="DI12" s="635"/>
      <c r="DJ12" s="635"/>
      <c r="DK12" s="635"/>
      <c r="DL12" s="635"/>
      <c r="DM12" s="635"/>
      <c r="DN12" s="635"/>
      <c r="DO12" s="635"/>
      <c r="DP12" s="636"/>
      <c r="DQ12" s="640">
        <v>475930</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9776524</v>
      </c>
      <c r="BH13" s="635"/>
      <c r="BI13" s="635"/>
      <c r="BJ13" s="635"/>
      <c r="BK13" s="635"/>
      <c r="BL13" s="635"/>
      <c r="BM13" s="635"/>
      <c r="BN13" s="636"/>
      <c r="BO13" s="672">
        <v>46.2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4705986</v>
      </c>
      <c r="CS13" s="635"/>
      <c r="CT13" s="635"/>
      <c r="CU13" s="635"/>
      <c r="CV13" s="635"/>
      <c r="CW13" s="635"/>
      <c r="CX13" s="635"/>
      <c r="CY13" s="636"/>
      <c r="CZ13" s="672">
        <v>9.5</v>
      </c>
      <c r="DA13" s="672"/>
      <c r="DB13" s="672"/>
      <c r="DC13" s="672"/>
      <c r="DD13" s="640">
        <v>2184570</v>
      </c>
      <c r="DE13" s="635"/>
      <c r="DF13" s="635"/>
      <c r="DG13" s="635"/>
      <c r="DH13" s="635"/>
      <c r="DI13" s="635"/>
      <c r="DJ13" s="635"/>
      <c r="DK13" s="635"/>
      <c r="DL13" s="635"/>
      <c r="DM13" s="635"/>
      <c r="DN13" s="635"/>
      <c r="DO13" s="635"/>
      <c r="DP13" s="636"/>
      <c r="DQ13" s="640">
        <v>2852710</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7240</v>
      </c>
      <c r="S14" s="635"/>
      <c r="T14" s="635"/>
      <c r="U14" s="635"/>
      <c r="V14" s="635"/>
      <c r="W14" s="635"/>
      <c r="X14" s="635"/>
      <c r="Y14" s="636"/>
      <c r="Z14" s="672">
        <v>0</v>
      </c>
      <c r="AA14" s="672"/>
      <c r="AB14" s="672"/>
      <c r="AC14" s="672"/>
      <c r="AD14" s="673">
        <v>7240</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472849</v>
      </c>
      <c r="BH14" s="635"/>
      <c r="BI14" s="635"/>
      <c r="BJ14" s="635"/>
      <c r="BK14" s="635"/>
      <c r="BL14" s="635"/>
      <c r="BM14" s="635"/>
      <c r="BN14" s="636"/>
      <c r="BO14" s="672">
        <v>2.2000000000000002</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1379425</v>
      </c>
      <c r="CS14" s="635"/>
      <c r="CT14" s="635"/>
      <c r="CU14" s="635"/>
      <c r="CV14" s="635"/>
      <c r="CW14" s="635"/>
      <c r="CX14" s="635"/>
      <c r="CY14" s="636"/>
      <c r="CZ14" s="672">
        <v>2.8</v>
      </c>
      <c r="DA14" s="672"/>
      <c r="DB14" s="672"/>
      <c r="DC14" s="672"/>
      <c r="DD14" s="640">
        <v>112344</v>
      </c>
      <c r="DE14" s="635"/>
      <c r="DF14" s="635"/>
      <c r="DG14" s="635"/>
      <c r="DH14" s="635"/>
      <c r="DI14" s="635"/>
      <c r="DJ14" s="635"/>
      <c r="DK14" s="635"/>
      <c r="DL14" s="635"/>
      <c r="DM14" s="635"/>
      <c r="DN14" s="635"/>
      <c r="DO14" s="635"/>
      <c r="DP14" s="636"/>
      <c r="DQ14" s="640">
        <v>1211356</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788700</v>
      </c>
      <c r="BH15" s="635"/>
      <c r="BI15" s="635"/>
      <c r="BJ15" s="635"/>
      <c r="BK15" s="635"/>
      <c r="BL15" s="635"/>
      <c r="BM15" s="635"/>
      <c r="BN15" s="636"/>
      <c r="BO15" s="672">
        <v>3.7</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5959549</v>
      </c>
      <c r="CS15" s="635"/>
      <c r="CT15" s="635"/>
      <c r="CU15" s="635"/>
      <c r="CV15" s="635"/>
      <c r="CW15" s="635"/>
      <c r="CX15" s="635"/>
      <c r="CY15" s="636"/>
      <c r="CZ15" s="672">
        <v>12</v>
      </c>
      <c r="DA15" s="672"/>
      <c r="DB15" s="672"/>
      <c r="DC15" s="672"/>
      <c r="DD15" s="640">
        <v>1118684</v>
      </c>
      <c r="DE15" s="635"/>
      <c r="DF15" s="635"/>
      <c r="DG15" s="635"/>
      <c r="DH15" s="635"/>
      <c r="DI15" s="635"/>
      <c r="DJ15" s="635"/>
      <c r="DK15" s="635"/>
      <c r="DL15" s="635"/>
      <c r="DM15" s="635"/>
      <c r="DN15" s="635"/>
      <c r="DO15" s="635"/>
      <c r="DP15" s="636"/>
      <c r="DQ15" s="640">
        <v>4024357</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83503</v>
      </c>
      <c r="S16" s="635"/>
      <c r="T16" s="635"/>
      <c r="U16" s="635"/>
      <c r="V16" s="635"/>
      <c r="W16" s="635"/>
      <c r="X16" s="635"/>
      <c r="Y16" s="636"/>
      <c r="Z16" s="672">
        <v>0.2</v>
      </c>
      <c r="AA16" s="672"/>
      <c r="AB16" s="672"/>
      <c r="AC16" s="672"/>
      <c r="AD16" s="673">
        <v>83503</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457948</v>
      </c>
      <c r="CS16" s="635"/>
      <c r="CT16" s="635"/>
      <c r="CU16" s="635"/>
      <c r="CV16" s="635"/>
      <c r="CW16" s="635"/>
      <c r="CX16" s="635"/>
      <c r="CY16" s="636"/>
      <c r="CZ16" s="672">
        <v>0.9</v>
      </c>
      <c r="DA16" s="672"/>
      <c r="DB16" s="672"/>
      <c r="DC16" s="672"/>
      <c r="DD16" s="640" t="s">
        <v>122</v>
      </c>
      <c r="DE16" s="635"/>
      <c r="DF16" s="635"/>
      <c r="DG16" s="635"/>
      <c r="DH16" s="635"/>
      <c r="DI16" s="635"/>
      <c r="DJ16" s="635"/>
      <c r="DK16" s="635"/>
      <c r="DL16" s="635"/>
      <c r="DM16" s="635"/>
      <c r="DN16" s="635"/>
      <c r="DO16" s="635"/>
      <c r="DP16" s="636"/>
      <c r="DQ16" s="640">
        <v>204774</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317199</v>
      </c>
      <c r="S17" s="635"/>
      <c r="T17" s="635"/>
      <c r="U17" s="635"/>
      <c r="V17" s="635"/>
      <c r="W17" s="635"/>
      <c r="X17" s="635"/>
      <c r="Y17" s="636"/>
      <c r="Z17" s="672">
        <v>0.6</v>
      </c>
      <c r="AA17" s="672"/>
      <c r="AB17" s="672"/>
      <c r="AC17" s="672"/>
      <c r="AD17" s="673">
        <v>317199</v>
      </c>
      <c r="AE17" s="673"/>
      <c r="AF17" s="673"/>
      <c r="AG17" s="673"/>
      <c r="AH17" s="673"/>
      <c r="AI17" s="673"/>
      <c r="AJ17" s="673"/>
      <c r="AK17" s="673"/>
      <c r="AL17" s="637">
        <v>1.1000000000000001</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5446452</v>
      </c>
      <c r="CS17" s="635"/>
      <c r="CT17" s="635"/>
      <c r="CU17" s="635"/>
      <c r="CV17" s="635"/>
      <c r="CW17" s="635"/>
      <c r="CX17" s="635"/>
      <c r="CY17" s="636"/>
      <c r="CZ17" s="672">
        <v>10.9</v>
      </c>
      <c r="DA17" s="672"/>
      <c r="DB17" s="672"/>
      <c r="DC17" s="672"/>
      <c r="DD17" s="640" t="s">
        <v>122</v>
      </c>
      <c r="DE17" s="635"/>
      <c r="DF17" s="635"/>
      <c r="DG17" s="635"/>
      <c r="DH17" s="635"/>
      <c r="DI17" s="635"/>
      <c r="DJ17" s="635"/>
      <c r="DK17" s="635"/>
      <c r="DL17" s="635"/>
      <c r="DM17" s="635"/>
      <c r="DN17" s="635"/>
      <c r="DO17" s="635"/>
      <c r="DP17" s="636"/>
      <c r="DQ17" s="640">
        <v>5325088</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184082</v>
      </c>
      <c r="S18" s="635"/>
      <c r="T18" s="635"/>
      <c r="U18" s="635"/>
      <c r="V18" s="635"/>
      <c r="W18" s="635"/>
      <c r="X18" s="635"/>
      <c r="Y18" s="636"/>
      <c r="Z18" s="672">
        <v>0.4</v>
      </c>
      <c r="AA18" s="672"/>
      <c r="AB18" s="672"/>
      <c r="AC18" s="672"/>
      <c r="AD18" s="673">
        <v>184082</v>
      </c>
      <c r="AE18" s="673"/>
      <c r="AF18" s="673"/>
      <c r="AG18" s="673"/>
      <c r="AH18" s="673"/>
      <c r="AI18" s="673"/>
      <c r="AJ18" s="673"/>
      <c r="AK18" s="673"/>
      <c r="AL18" s="637">
        <v>0.7</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147082</v>
      </c>
      <c r="S19" s="635"/>
      <c r="T19" s="635"/>
      <c r="U19" s="635"/>
      <c r="V19" s="635"/>
      <c r="W19" s="635"/>
      <c r="X19" s="635"/>
      <c r="Y19" s="636"/>
      <c r="Z19" s="672">
        <v>0.3</v>
      </c>
      <c r="AA19" s="672"/>
      <c r="AB19" s="672"/>
      <c r="AC19" s="672"/>
      <c r="AD19" s="673">
        <v>147082</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1699308</v>
      </c>
      <c r="BH19" s="635"/>
      <c r="BI19" s="635"/>
      <c r="BJ19" s="635"/>
      <c r="BK19" s="635"/>
      <c r="BL19" s="635"/>
      <c r="BM19" s="635"/>
      <c r="BN19" s="636"/>
      <c r="BO19" s="672">
        <v>8</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37000</v>
      </c>
      <c r="S20" s="635"/>
      <c r="T20" s="635"/>
      <c r="U20" s="635"/>
      <c r="V20" s="635"/>
      <c r="W20" s="635"/>
      <c r="X20" s="635"/>
      <c r="Y20" s="636"/>
      <c r="Z20" s="672">
        <v>0.1</v>
      </c>
      <c r="AA20" s="672"/>
      <c r="AB20" s="672"/>
      <c r="AC20" s="672"/>
      <c r="AD20" s="673">
        <v>37000</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1699308</v>
      </c>
      <c r="BH20" s="635"/>
      <c r="BI20" s="635"/>
      <c r="BJ20" s="635"/>
      <c r="BK20" s="635"/>
      <c r="BL20" s="635"/>
      <c r="BM20" s="635"/>
      <c r="BN20" s="636"/>
      <c r="BO20" s="672">
        <v>8</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49765530</v>
      </c>
      <c r="CS20" s="635"/>
      <c r="CT20" s="635"/>
      <c r="CU20" s="635"/>
      <c r="CV20" s="635"/>
      <c r="CW20" s="635"/>
      <c r="CX20" s="635"/>
      <c r="CY20" s="636"/>
      <c r="CZ20" s="672">
        <v>100</v>
      </c>
      <c r="DA20" s="672"/>
      <c r="DB20" s="672"/>
      <c r="DC20" s="672"/>
      <c r="DD20" s="640">
        <v>4537013</v>
      </c>
      <c r="DE20" s="635"/>
      <c r="DF20" s="635"/>
      <c r="DG20" s="635"/>
      <c r="DH20" s="635"/>
      <c r="DI20" s="635"/>
      <c r="DJ20" s="635"/>
      <c r="DK20" s="635"/>
      <c r="DL20" s="635"/>
      <c r="DM20" s="635"/>
      <c r="DN20" s="635"/>
      <c r="DO20" s="635"/>
      <c r="DP20" s="636"/>
      <c r="DQ20" s="640">
        <v>33285331</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4571847</v>
      </c>
      <c r="S21" s="635"/>
      <c r="T21" s="635"/>
      <c r="U21" s="635"/>
      <c r="V21" s="635"/>
      <c r="W21" s="635"/>
      <c r="X21" s="635"/>
      <c r="Y21" s="636"/>
      <c r="Z21" s="672">
        <v>8.8000000000000007</v>
      </c>
      <c r="AA21" s="672"/>
      <c r="AB21" s="672"/>
      <c r="AC21" s="672"/>
      <c r="AD21" s="673">
        <v>3720888</v>
      </c>
      <c r="AE21" s="673"/>
      <c r="AF21" s="673"/>
      <c r="AG21" s="673"/>
      <c r="AH21" s="673"/>
      <c r="AI21" s="673"/>
      <c r="AJ21" s="673"/>
      <c r="AK21" s="673"/>
      <c r="AL21" s="637">
        <v>13.4</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25833</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3720888</v>
      </c>
      <c r="S22" s="635"/>
      <c r="T22" s="635"/>
      <c r="U22" s="635"/>
      <c r="V22" s="635"/>
      <c r="W22" s="635"/>
      <c r="X22" s="635"/>
      <c r="Y22" s="636"/>
      <c r="Z22" s="672">
        <v>7.2</v>
      </c>
      <c r="AA22" s="672"/>
      <c r="AB22" s="672"/>
      <c r="AC22" s="672"/>
      <c r="AD22" s="673">
        <v>3720888</v>
      </c>
      <c r="AE22" s="673"/>
      <c r="AF22" s="673"/>
      <c r="AG22" s="673"/>
      <c r="AH22" s="673"/>
      <c r="AI22" s="673"/>
      <c r="AJ22" s="673"/>
      <c r="AK22" s="673"/>
      <c r="AL22" s="637">
        <v>13.4</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850959</v>
      </c>
      <c r="S23" s="635"/>
      <c r="T23" s="635"/>
      <c r="U23" s="635"/>
      <c r="V23" s="635"/>
      <c r="W23" s="635"/>
      <c r="X23" s="635"/>
      <c r="Y23" s="636"/>
      <c r="Z23" s="672">
        <v>1.6</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1673475</v>
      </c>
      <c r="BH23" s="635"/>
      <c r="BI23" s="635"/>
      <c r="BJ23" s="635"/>
      <c r="BK23" s="635"/>
      <c r="BL23" s="635"/>
      <c r="BM23" s="635"/>
      <c r="BN23" s="636"/>
      <c r="BO23" s="672">
        <v>7.9</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23448737</v>
      </c>
      <c r="CS24" s="690"/>
      <c r="CT24" s="690"/>
      <c r="CU24" s="690"/>
      <c r="CV24" s="690"/>
      <c r="CW24" s="690"/>
      <c r="CX24" s="690"/>
      <c r="CY24" s="715"/>
      <c r="CZ24" s="716">
        <v>47.1</v>
      </c>
      <c r="DA24" s="698"/>
      <c r="DB24" s="698"/>
      <c r="DC24" s="718"/>
      <c r="DD24" s="714">
        <v>15559950</v>
      </c>
      <c r="DE24" s="690"/>
      <c r="DF24" s="690"/>
      <c r="DG24" s="690"/>
      <c r="DH24" s="690"/>
      <c r="DI24" s="690"/>
      <c r="DJ24" s="690"/>
      <c r="DK24" s="715"/>
      <c r="DL24" s="714">
        <v>13967056</v>
      </c>
      <c r="DM24" s="690"/>
      <c r="DN24" s="690"/>
      <c r="DO24" s="690"/>
      <c r="DP24" s="690"/>
      <c r="DQ24" s="690"/>
      <c r="DR24" s="690"/>
      <c r="DS24" s="690"/>
      <c r="DT24" s="690"/>
      <c r="DU24" s="690"/>
      <c r="DV24" s="715"/>
      <c r="DW24" s="716">
        <v>49.6</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30224378</v>
      </c>
      <c r="S25" s="635"/>
      <c r="T25" s="635"/>
      <c r="U25" s="635"/>
      <c r="V25" s="635"/>
      <c r="W25" s="635"/>
      <c r="X25" s="635"/>
      <c r="Y25" s="636"/>
      <c r="Z25" s="672">
        <v>58.4</v>
      </c>
      <c r="AA25" s="672"/>
      <c r="AB25" s="672"/>
      <c r="AC25" s="672"/>
      <c r="AD25" s="673">
        <v>27699944</v>
      </c>
      <c r="AE25" s="673"/>
      <c r="AF25" s="673"/>
      <c r="AG25" s="673"/>
      <c r="AH25" s="673"/>
      <c r="AI25" s="673"/>
      <c r="AJ25" s="673"/>
      <c r="AK25" s="673"/>
      <c r="AL25" s="637">
        <v>99.7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7055718</v>
      </c>
      <c r="CS25" s="647"/>
      <c r="CT25" s="647"/>
      <c r="CU25" s="647"/>
      <c r="CV25" s="647"/>
      <c r="CW25" s="647"/>
      <c r="CX25" s="647"/>
      <c r="CY25" s="648"/>
      <c r="CZ25" s="637">
        <v>14.2</v>
      </c>
      <c r="DA25" s="649"/>
      <c r="DB25" s="649"/>
      <c r="DC25" s="650"/>
      <c r="DD25" s="640">
        <v>6515565</v>
      </c>
      <c r="DE25" s="647"/>
      <c r="DF25" s="647"/>
      <c r="DG25" s="647"/>
      <c r="DH25" s="647"/>
      <c r="DI25" s="647"/>
      <c r="DJ25" s="647"/>
      <c r="DK25" s="648"/>
      <c r="DL25" s="640">
        <v>5596235</v>
      </c>
      <c r="DM25" s="647"/>
      <c r="DN25" s="647"/>
      <c r="DO25" s="647"/>
      <c r="DP25" s="647"/>
      <c r="DQ25" s="647"/>
      <c r="DR25" s="647"/>
      <c r="DS25" s="647"/>
      <c r="DT25" s="647"/>
      <c r="DU25" s="647"/>
      <c r="DV25" s="648"/>
      <c r="DW25" s="637">
        <v>19.899999999999999</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20186</v>
      </c>
      <c r="S26" s="635"/>
      <c r="T26" s="635"/>
      <c r="U26" s="635"/>
      <c r="V26" s="635"/>
      <c r="W26" s="635"/>
      <c r="X26" s="635"/>
      <c r="Y26" s="636"/>
      <c r="Z26" s="672">
        <v>0</v>
      </c>
      <c r="AA26" s="672"/>
      <c r="AB26" s="672"/>
      <c r="AC26" s="672"/>
      <c r="AD26" s="673">
        <v>20186</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4638459</v>
      </c>
      <c r="CS26" s="635"/>
      <c r="CT26" s="635"/>
      <c r="CU26" s="635"/>
      <c r="CV26" s="635"/>
      <c r="CW26" s="635"/>
      <c r="CX26" s="635"/>
      <c r="CY26" s="636"/>
      <c r="CZ26" s="637">
        <v>9.3000000000000007</v>
      </c>
      <c r="DA26" s="649"/>
      <c r="DB26" s="649"/>
      <c r="DC26" s="650"/>
      <c r="DD26" s="640">
        <v>4191477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259241</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21158530</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10946567</v>
      </c>
      <c r="CS27" s="647"/>
      <c r="CT27" s="647"/>
      <c r="CU27" s="647"/>
      <c r="CV27" s="647"/>
      <c r="CW27" s="647"/>
      <c r="CX27" s="647"/>
      <c r="CY27" s="648"/>
      <c r="CZ27" s="637">
        <v>22</v>
      </c>
      <c r="DA27" s="649"/>
      <c r="DB27" s="649"/>
      <c r="DC27" s="650"/>
      <c r="DD27" s="640">
        <v>3719297</v>
      </c>
      <c r="DE27" s="647"/>
      <c r="DF27" s="647"/>
      <c r="DG27" s="647"/>
      <c r="DH27" s="647"/>
      <c r="DI27" s="647"/>
      <c r="DJ27" s="647"/>
      <c r="DK27" s="648"/>
      <c r="DL27" s="640">
        <v>3045733</v>
      </c>
      <c r="DM27" s="647"/>
      <c r="DN27" s="647"/>
      <c r="DO27" s="647"/>
      <c r="DP27" s="647"/>
      <c r="DQ27" s="647"/>
      <c r="DR27" s="647"/>
      <c r="DS27" s="647"/>
      <c r="DT27" s="647"/>
      <c r="DU27" s="647"/>
      <c r="DV27" s="648"/>
      <c r="DW27" s="637">
        <v>10.8</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365817</v>
      </c>
      <c r="S28" s="635"/>
      <c r="T28" s="635"/>
      <c r="U28" s="635"/>
      <c r="V28" s="635"/>
      <c r="W28" s="635"/>
      <c r="X28" s="635"/>
      <c r="Y28" s="636"/>
      <c r="Z28" s="672">
        <v>0.7</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5446452</v>
      </c>
      <c r="CS28" s="635"/>
      <c r="CT28" s="635"/>
      <c r="CU28" s="635"/>
      <c r="CV28" s="635"/>
      <c r="CW28" s="635"/>
      <c r="CX28" s="635"/>
      <c r="CY28" s="636"/>
      <c r="CZ28" s="637">
        <v>10.9</v>
      </c>
      <c r="DA28" s="649"/>
      <c r="DB28" s="649"/>
      <c r="DC28" s="650"/>
      <c r="DD28" s="640">
        <v>5325088</v>
      </c>
      <c r="DE28" s="635"/>
      <c r="DF28" s="635"/>
      <c r="DG28" s="635"/>
      <c r="DH28" s="635"/>
      <c r="DI28" s="635"/>
      <c r="DJ28" s="635"/>
      <c r="DK28" s="636"/>
      <c r="DL28" s="640">
        <v>5325088</v>
      </c>
      <c r="DM28" s="635"/>
      <c r="DN28" s="635"/>
      <c r="DO28" s="635"/>
      <c r="DP28" s="635"/>
      <c r="DQ28" s="635"/>
      <c r="DR28" s="635"/>
      <c r="DS28" s="635"/>
      <c r="DT28" s="635"/>
      <c r="DU28" s="635"/>
      <c r="DV28" s="636"/>
      <c r="DW28" s="637">
        <v>18.899999999999999</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185272</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5446355</v>
      </c>
      <c r="CS29" s="647"/>
      <c r="CT29" s="647"/>
      <c r="CU29" s="647"/>
      <c r="CV29" s="647"/>
      <c r="CW29" s="647"/>
      <c r="CX29" s="647"/>
      <c r="CY29" s="648"/>
      <c r="CZ29" s="637">
        <v>10.9</v>
      </c>
      <c r="DA29" s="649"/>
      <c r="DB29" s="649"/>
      <c r="DC29" s="650"/>
      <c r="DD29" s="640">
        <v>5324991</v>
      </c>
      <c r="DE29" s="647"/>
      <c r="DF29" s="647"/>
      <c r="DG29" s="647"/>
      <c r="DH29" s="647"/>
      <c r="DI29" s="647"/>
      <c r="DJ29" s="647"/>
      <c r="DK29" s="648"/>
      <c r="DL29" s="640">
        <v>5324991</v>
      </c>
      <c r="DM29" s="647"/>
      <c r="DN29" s="647"/>
      <c r="DO29" s="647"/>
      <c r="DP29" s="647"/>
      <c r="DQ29" s="647"/>
      <c r="DR29" s="647"/>
      <c r="DS29" s="647"/>
      <c r="DT29" s="647"/>
      <c r="DU29" s="647"/>
      <c r="DV29" s="648"/>
      <c r="DW29" s="637">
        <v>18.899999999999999</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7903759</v>
      </c>
      <c r="S30" s="635"/>
      <c r="T30" s="635"/>
      <c r="U30" s="635"/>
      <c r="V30" s="635"/>
      <c r="W30" s="635"/>
      <c r="X30" s="635"/>
      <c r="Y30" s="636"/>
      <c r="Z30" s="672">
        <v>15.3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5316375</v>
      </c>
      <c r="CS30" s="635"/>
      <c r="CT30" s="635"/>
      <c r="CU30" s="635"/>
      <c r="CV30" s="635"/>
      <c r="CW30" s="635"/>
      <c r="CX30" s="635"/>
      <c r="CY30" s="636"/>
      <c r="CZ30" s="637">
        <v>10.7</v>
      </c>
      <c r="DA30" s="649"/>
      <c r="DB30" s="649"/>
      <c r="DC30" s="650"/>
      <c r="DD30" s="640">
        <v>5201019</v>
      </c>
      <c r="DE30" s="635"/>
      <c r="DF30" s="635"/>
      <c r="DG30" s="635"/>
      <c r="DH30" s="635"/>
      <c r="DI30" s="635"/>
      <c r="DJ30" s="635"/>
      <c r="DK30" s="636"/>
      <c r="DL30" s="640">
        <v>5201019</v>
      </c>
      <c r="DM30" s="635"/>
      <c r="DN30" s="635"/>
      <c r="DO30" s="635"/>
      <c r="DP30" s="635"/>
      <c r="DQ30" s="635"/>
      <c r="DR30" s="635"/>
      <c r="DS30" s="635"/>
      <c r="DT30" s="635"/>
      <c r="DU30" s="635"/>
      <c r="DV30" s="636"/>
      <c r="DW30" s="637">
        <v>18.5</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v>
      </c>
      <c r="BN31" s="697"/>
      <c r="BO31" s="697"/>
      <c r="BP31" s="697"/>
      <c r="BQ31" s="699"/>
      <c r="BR31" s="696">
        <v>99.4</v>
      </c>
      <c r="BS31" s="697"/>
      <c r="BT31" s="697"/>
      <c r="BU31" s="697"/>
      <c r="BV31" s="697"/>
      <c r="BW31" s="697"/>
      <c r="BX31" s="698">
        <v>97.8</v>
      </c>
      <c r="BY31" s="697"/>
      <c r="BZ31" s="697"/>
      <c r="CA31" s="697"/>
      <c r="CB31" s="699"/>
      <c r="CD31" s="655"/>
      <c r="CE31" s="656"/>
      <c r="CF31" s="631" t="s">
        <v>300</v>
      </c>
      <c r="CG31" s="632"/>
      <c r="CH31" s="632"/>
      <c r="CI31" s="632"/>
      <c r="CJ31" s="632"/>
      <c r="CK31" s="632"/>
      <c r="CL31" s="632"/>
      <c r="CM31" s="632"/>
      <c r="CN31" s="632"/>
      <c r="CO31" s="632"/>
      <c r="CP31" s="632"/>
      <c r="CQ31" s="633"/>
      <c r="CR31" s="634">
        <v>129980</v>
      </c>
      <c r="CS31" s="647"/>
      <c r="CT31" s="647"/>
      <c r="CU31" s="647"/>
      <c r="CV31" s="647"/>
      <c r="CW31" s="647"/>
      <c r="CX31" s="647"/>
      <c r="CY31" s="648"/>
      <c r="CZ31" s="637">
        <v>0.3</v>
      </c>
      <c r="DA31" s="649"/>
      <c r="DB31" s="649"/>
      <c r="DC31" s="650"/>
      <c r="DD31" s="640">
        <v>123972</v>
      </c>
      <c r="DE31" s="647"/>
      <c r="DF31" s="647"/>
      <c r="DG31" s="647"/>
      <c r="DH31" s="647"/>
      <c r="DI31" s="647"/>
      <c r="DJ31" s="647"/>
      <c r="DK31" s="648"/>
      <c r="DL31" s="640">
        <v>123972</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3724107</v>
      </c>
      <c r="S32" s="635"/>
      <c r="T32" s="635"/>
      <c r="U32" s="635"/>
      <c r="V32" s="635"/>
      <c r="W32" s="635"/>
      <c r="X32" s="635"/>
      <c r="Y32" s="636"/>
      <c r="Z32" s="672">
        <v>7.2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99.2</v>
      </c>
      <c r="BH32" s="647"/>
      <c r="BI32" s="647"/>
      <c r="BJ32" s="647"/>
      <c r="BK32" s="647"/>
      <c r="BL32" s="647"/>
      <c r="BM32" s="638">
        <v>97.7</v>
      </c>
      <c r="BN32" s="647"/>
      <c r="BO32" s="647"/>
      <c r="BP32" s="647"/>
      <c r="BQ32" s="670"/>
      <c r="BR32" s="700">
        <v>99.1</v>
      </c>
      <c r="BS32" s="647"/>
      <c r="BT32" s="647"/>
      <c r="BU32" s="647"/>
      <c r="BV32" s="647"/>
      <c r="BW32" s="647"/>
      <c r="BX32" s="638">
        <v>97.5</v>
      </c>
      <c r="BY32" s="647"/>
      <c r="BZ32" s="647"/>
      <c r="CA32" s="647"/>
      <c r="CB32" s="670"/>
      <c r="CD32" s="657"/>
      <c r="CE32" s="658"/>
      <c r="CF32" s="631" t="s">
        <v>304</v>
      </c>
      <c r="CG32" s="632"/>
      <c r="CH32" s="632"/>
      <c r="CI32" s="632"/>
      <c r="CJ32" s="632"/>
      <c r="CK32" s="632"/>
      <c r="CL32" s="632"/>
      <c r="CM32" s="632"/>
      <c r="CN32" s="632"/>
      <c r="CO32" s="632"/>
      <c r="CP32" s="632"/>
      <c r="CQ32" s="633"/>
      <c r="CR32" s="634">
        <v>97</v>
      </c>
      <c r="CS32" s="635"/>
      <c r="CT32" s="635"/>
      <c r="CU32" s="635"/>
      <c r="CV32" s="635"/>
      <c r="CW32" s="635"/>
      <c r="CX32" s="635"/>
      <c r="CY32" s="636"/>
      <c r="CZ32" s="637">
        <v>0</v>
      </c>
      <c r="DA32" s="649"/>
      <c r="DB32" s="649"/>
      <c r="DC32" s="650"/>
      <c r="DD32" s="640">
        <v>97</v>
      </c>
      <c r="DE32" s="635"/>
      <c r="DF32" s="635"/>
      <c r="DG32" s="635"/>
      <c r="DH32" s="635"/>
      <c r="DI32" s="635"/>
      <c r="DJ32" s="635"/>
      <c r="DK32" s="636"/>
      <c r="DL32" s="640">
        <v>97</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141419</v>
      </c>
      <c r="S33" s="635"/>
      <c r="T33" s="635"/>
      <c r="U33" s="635"/>
      <c r="V33" s="635"/>
      <c r="W33" s="635"/>
      <c r="X33" s="635"/>
      <c r="Y33" s="636"/>
      <c r="Z33" s="672">
        <v>0.3</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99.7</v>
      </c>
      <c r="BH33" s="619"/>
      <c r="BI33" s="619"/>
      <c r="BJ33" s="619"/>
      <c r="BK33" s="619"/>
      <c r="BL33" s="619"/>
      <c r="BM33" s="665">
        <v>98.1</v>
      </c>
      <c r="BN33" s="619"/>
      <c r="BO33" s="619"/>
      <c r="BP33" s="619"/>
      <c r="BQ33" s="682"/>
      <c r="BR33" s="695">
        <v>99.6</v>
      </c>
      <c r="BS33" s="619"/>
      <c r="BT33" s="619"/>
      <c r="BU33" s="619"/>
      <c r="BV33" s="619"/>
      <c r="BW33" s="619"/>
      <c r="BX33" s="665">
        <v>98</v>
      </c>
      <c r="BY33" s="619"/>
      <c r="BZ33" s="619"/>
      <c r="CA33" s="619"/>
      <c r="CB33" s="682"/>
      <c r="CD33" s="631" t="s">
        <v>307</v>
      </c>
      <c r="CE33" s="632"/>
      <c r="CF33" s="632"/>
      <c r="CG33" s="632"/>
      <c r="CH33" s="632"/>
      <c r="CI33" s="632"/>
      <c r="CJ33" s="632"/>
      <c r="CK33" s="632"/>
      <c r="CL33" s="632"/>
      <c r="CM33" s="632"/>
      <c r="CN33" s="632"/>
      <c r="CO33" s="632"/>
      <c r="CP33" s="632"/>
      <c r="CQ33" s="633"/>
      <c r="CR33" s="634">
        <v>21321832</v>
      </c>
      <c r="CS33" s="647"/>
      <c r="CT33" s="647"/>
      <c r="CU33" s="647"/>
      <c r="CV33" s="647"/>
      <c r="CW33" s="647"/>
      <c r="CX33" s="647"/>
      <c r="CY33" s="648"/>
      <c r="CZ33" s="637">
        <v>42.8</v>
      </c>
      <c r="DA33" s="649"/>
      <c r="DB33" s="649"/>
      <c r="DC33" s="650"/>
      <c r="DD33" s="640">
        <v>15869098</v>
      </c>
      <c r="DE33" s="647"/>
      <c r="DF33" s="647"/>
      <c r="DG33" s="647"/>
      <c r="DH33" s="647"/>
      <c r="DI33" s="647"/>
      <c r="DJ33" s="647"/>
      <c r="DK33" s="648"/>
      <c r="DL33" s="640">
        <v>11147370</v>
      </c>
      <c r="DM33" s="647"/>
      <c r="DN33" s="647"/>
      <c r="DO33" s="647"/>
      <c r="DP33" s="647"/>
      <c r="DQ33" s="647"/>
      <c r="DR33" s="647"/>
      <c r="DS33" s="647"/>
      <c r="DT33" s="647"/>
      <c r="DU33" s="647"/>
      <c r="DV33" s="648"/>
      <c r="DW33" s="637">
        <v>39.6</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856731</v>
      </c>
      <c r="S34" s="635"/>
      <c r="T34" s="635"/>
      <c r="U34" s="635"/>
      <c r="V34" s="635"/>
      <c r="W34" s="635"/>
      <c r="X34" s="635"/>
      <c r="Y34" s="636"/>
      <c r="Z34" s="672">
        <v>1.7</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8649891</v>
      </c>
      <c r="CS34" s="635"/>
      <c r="CT34" s="635"/>
      <c r="CU34" s="635"/>
      <c r="CV34" s="635"/>
      <c r="CW34" s="635"/>
      <c r="CX34" s="635"/>
      <c r="CY34" s="636"/>
      <c r="CZ34" s="637">
        <v>17.399999999999999</v>
      </c>
      <c r="DA34" s="649"/>
      <c r="DB34" s="649"/>
      <c r="DC34" s="650"/>
      <c r="DD34" s="640">
        <v>6171435</v>
      </c>
      <c r="DE34" s="635"/>
      <c r="DF34" s="635"/>
      <c r="DG34" s="635"/>
      <c r="DH34" s="635"/>
      <c r="DI34" s="635"/>
      <c r="DJ34" s="635"/>
      <c r="DK34" s="636"/>
      <c r="DL34" s="640">
        <v>4834712</v>
      </c>
      <c r="DM34" s="635"/>
      <c r="DN34" s="635"/>
      <c r="DO34" s="635"/>
      <c r="DP34" s="635"/>
      <c r="DQ34" s="635"/>
      <c r="DR34" s="635"/>
      <c r="DS34" s="635"/>
      <c r="DT34" s="635"/>
      <c r="DU34" s="635"/>
      <c r="DV34" s="636"/>
      <c r="DW34" s="637">
        <v>17.2</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1018125</v>
      </c>
      <c r="S35" s="635"/>
      <c r="T35" s="635"/>
      <c r="U35" s="635"/>
      <c r="V35" s="635"/>
      <c r="W35" s="635"/>
      <c r="X35" s="635"/>
      <c r="Y35" s="636"/>
      <c r="Z35" s="672">
        <v>2</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417810</v>
      </c>
      <c r="CS35" s="647"/>
      <c r="CT35" s="647"/>
      <c r="CU35" s="647"/>
      <c r="CV35" s="647"/>
      <c r="CW35" s="647"/>
      <c r="CX35" s="647"/>
      <c r="CY35" s="648"/>
      <c r="CZ35" s="637">
        <v>0.8</v>
      </c>
      <c r="DA35" s="649"/>
      <c r="DB35" s="649"/>
      <c r="DC35" s="650"/>
      <c r="DD35" s="640">
        <v>402319</v>
      </c>
      <c r="DE35" s="647"/>
      <c r="DF35" s="647"/>
      <c r="DG35" s="647"/>
      <c r="DH35" s="647"/>
      <c r="DI35" s="647"/>
      <c r="DJ35" s="647"/>
      <c r="DK35" s="648"/>
      <c r="DL35" s="640">
        <v>356134</v>
      </c>
      <c r="DM35" s="647"/>
      <c r="DN35" s="647"/>
      <c r="DO35" s="647"/>
      <c r="DP35" s="647"/>
      <c r="DQ35" s="647"/>
      <c r="DR35" s="647"/>
      <c r="DS35" s="647"/>
      <c r="DT35" s="647"/>
      <c r="DU35" s="647"/>
      <c r="DV35" s="648"/>
      <c r="DW35" s="637">
        <v>1.3</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2135560</v>
      </c>
      <c r="S36" s="635"/>
      <c r="T36" s="635"/>
      <c r="U36" s="635"/>
      <c r="V36" s="635"/>
      <c r="W36" s="635"/>
      <c r="X36" s="635"/>
      <c r="Y36" s="636"/>
      <c r="Z36" s="672">
        <v>4.0999999999999996</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6049867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176226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6467337</v>
      </c>
      <c r="CS36" s="635"/>
      <c r="CT36" s="635"/>
      <c r="CU36" s="635"/>
      <c r="CV36" s="635"/>
      <c r="CW36" s="635"/>
      <c r="CX36" s="635"/>
      <c r="CY36" s="636"/>
      <c r="CZ36" s="637">
        <v>13</v>
      </c>
      <c r="DA36" s="649"/>
      <c r="DB36" s="649"/>
      <c r="DC36" s="650"/>
      <c r="DD36" s="640">
        <v>5744784</v>
      </c>
      <c r="DE36" s="635"/>
      <c r="DF36" s="635"/>
      <c r="DG36" s="635"/>
      <c r="DH36" s="635"/>
      <c r="DI36" s="635"/>
      <c r="DJ36" s="635"/>
      <c r="DK36" s="636"/>
      <c r="DL36" s="640">
        <v>3163046</v>
      </c>
      <c r="DM36" s="635"/>
      <c r="DN36" s="635"/>
      <c r="DO36" s="635"/>
      <c r="DP36" s="635"/>
      <c r="DQ36" s="635"/>
      <c r="DR36" s="635"/>
      <c r="DS36" s="635"/>
      <c r="DT36" s="635"/>
      <c r="DU36" s="635"/>
      <c r="DV36" s="636"/>
      <c r="DW36" s="637">
        <v>11.2</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2694739</v>
      </c>
      <c r="S37" s="635"/>
      <c r="T37" s="635"/>
      <c r="U37" s="635"/>
      <c r="V37" s="635"/>
      <c r="W37" s="635"/>
      <c r="X37" s="635"/>
      <c r="Y37" s="636"/>
      <c r="Z37" s="672">
        <v>5.2</v>
      </c>
      <c r="AA37" s="672"/>
      <c r="AB37" s="672"/>
      <c r="AC37" s="672"/>
      <c r="AD37" s="673">
        <v>74112</v>
      </c>
      <c r="AE37" s="673"/>
      <c r="AF37" s="673"/>
      <c r="AG37" s="673"/>
      <c r="AH37" s="673"/>
      <c r="AI37" s="673"/>
      <c r="AJ37" s="673"/>
      <c r="AK37" s="673"/>
      <c r="AL37" s="637">
        <v>0.3</v>
      </c>
      <c r="AM37" s="638"/>
      <c r="AN37" s="638"/>
      <c r="AO37" s="674"/>
      <c r="AQ37" s="667" t="s">
        <v>319</v>
      </c>
      <c r="AR37" s="668"/>
      <c r="AS37" s="668"/>
      <c r="AT37" s="668"/>
      <c r="AU37" s="668"/>
      <c r="AV37" s="668"/>
      <c r="AW37" s="668"/>
      <c r="AX37" s="668"/>
      <c r="AY37" s="669"/>
      <c r="AZ37" s="634">
        <v>1372751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-26109</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1601064</v>
      </c>
      <c r="CS37" s="647"/>
      <c r="CT37" s="647"/>
      <c r="CU37" s="647"/>
      <c r="CV37" s="647"/>
      <c r="CW37" s="647"/>
      <c r="CX37" s="647"/>
      <c r="CY37" s="648"/>
      <c r="CZ37" s="637">
        <v>3.2</v>
      </c>
      <c r="DA37" s="649"/>
      <c r="DB37" s="649"/>
      <c r="DC37" s="650"/>
      <c r="DD37" s="640">
        <v>1569921</v>
      </c>
      <c r="DE37" s="647"/>
      <c r="DF37" s="647"/>
      <c r="DG37" s="647"/>
      <c r="DH37" s="647"/>
      <c r="DI37" s="647"/>
      <c r="DJ37" s="647"/>
      <c r="DK37" s="648"/>
      <c r="DL37" s="640">
        <v>1011572</v>
      </c>
      <c r="DM37" s="647"/>
      <c r="DN37" s="647"/>
      <c r="DO37" s="647"/>
      <c r="DP37" s="647"/>
      <c r="DQ37" s="647"/>
      <c r="DR37" s="647"/>
      <c r="DS37" s="647"/>
      <c r="DT37" s="647"/>
      <c r="DU37" s="647"/>
      <c r="DV37" s="648"/>
      <c r="DW37" s="637">
        <v>3.6</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2252600</v>
      </c>
      <c r="S38" s="635"/>
      <c r="T38" s="635"/>
      <c r="U38" s="635"/>
      <c r="V38" s="635"/>
      <c r="W38" s="635"/>
      <c r="X38" s="635"/>
      <c r="Y38" s="636"/>
      <c r="Z38" s="672">
        <v>4.4000000000000004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1017278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14066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3586387</v>
      </c>
      <c r="CS38" s="635"/>
      <c r="CT38" s="635"/>
      <c r="CU38" s="635"/>
      <c r="CV38" s="635"/>
      <c r="CW38" s="635"/>
      <c r="CX38" s="635"/>
      <c r="CY38" s="636"/>
      <c r="CZ38" s="637">
        <v>7.2</v>
      </c>
      <c r="DA38" s="649"/>
      <c r="DB38" s="649"/>
      <c r="DC38" s="650"/>
      <c r="DD38" s="640">
        <v>2969529</v>
      </c>
      <c r="DE38" s="635"/>
      <c r="DF38" s="635"/>
      <c r="DG38" s="635"/>
      <c r="DH38" s="635"/>
      <c r="DI38" s="635"/>
      <c r="DJ38" s="635"/>
      <c r="DK38" s="636"/>
      <c r="DL38" s="640">
        <v>2793478</v>
      </c>
      <c r="DM38" s="635"/>
      <c r="DN38" s="635"/>
      <c r="DO38" s="635"/>
      <c r="DP38" s="635"/>
      <c r="DQ38" s="635"/>
      <c r="DR38" s="635"/>
      <c r="DS38" s="635"/>
      <c r="DT38" s="635"/>
      <c r="DU38" s="635"/>
      <c r="DV38" s="636"/>
      <c r="DW38" s="637">
        <v>9.9</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v>86300</v>
      </c>
      <c r="S39" s="635"/>
      <c r="T39" s="635"/>
      <c r="U39" s="635"/>
      <c r="V39" s="635"/>
      <c r="W39" s="635"/>
      <c r="X39" s="635"/>
      <c r="Y39" s="636"/>
      <c r="Z39" s="672">
        <v>0.2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67468</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21473</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621233</v>
      </c>
      <c r="CS39" s="647"/>
      <c r="CT39" s="647"/>
      <c r="CU39" s="647"/>
      <c r="CV39" s="647"/>
      <c r="CW39" s="647"/>
      <c r="CX39" s="647"/>
      <c r="CY39" s="648"/>
      <c r="CZ39" s="637">
        <v>1.2</v>
      </c>
      <c r="DA39" s="649"/>
      <c r="DB39" s="649"/>
      <c r="DC39" s="650"/>
      <c r="DD39" s="640">
        <v>574531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272700</v>
      </c>
      <c r="S40" s="635"/>
      <c r="T40" s="635"/>
      <c r="U40" s="635"/>
      <c r="V40" s="635"/>
      <c r="W40" s="635"/>
      <c r="X40" s="635"/>
      <c r="Y40" s="636"/>
      <c r="Z40" s="672">
        <v>0.5</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3483</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105</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1579174</v>
      </c>
      <c r="CS40" s="635"/>
      <c r="CT40" s="635"/>
      <c r="CU40" s="635"/>
      <c r="CV40" s="635"/>
      <c r="CW40" s="635"/>
      <c r="CX40" s="635"/>
      <c r="CY40" s="636"/>
      <c r="CZ40" s="637">
        <v>3.2</v>
      </c>
      <c r="DA40" s="649"/>
      <c r="DB40" s="649"/>
      <c r="DC40" s="650"/>
      <c r="DD40" s="640">
        <v>6500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51781934</v>
      </c>
      <c r="S41" s="659"/>
      <c r="T41" s="659"/>
      <c r="U41" s="659"/>
      <c r="V41" s="659"/>
      <c r="W41" s="659"/>
      <c r="X41" s="659"/>
      <c r="Y41" s="662"/>
      <c r="Z41" s="663">
        <v>100</v>
      </c>
      <c r="AA41" s="663"/>
      <c r="AB41" s="663"/>
      <c r="AC41" s="663"/>
      <c r="AD41" s="664">
        <v>27794242</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781352</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2807535</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373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4994961</v>
      </c>
      <c r="CS42" s="647"/>
      <c r="CT42" s="647"/>
      <c r="CU42" s="647"/>
      <c r="CV42" s="647"/>
      <c r="CW42" s="647"/>
      <c r="CX42" s="647"/>
      <c r="CY42" s="648"/>
      <c r="CZ42" s="637">
        <v>10</v>
      </c>
      <c r="DA42" s="649"/>
      <c r="DB42" s="649"/>
      <c r="DC42" s="650"/>
      <c r="DD42" s="640">
        <v>1856283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5283</v>
      </c>
      <c r="CS43" s="647"/>
      <c r="CT43" s="647"/>
      <c r="CU43" s="647"/>
      <c r="CV43" s="647"/>
      <c r="CW43" s="647"/>
      <c r="CX43" s="647"/>
      <c r="CY43" s="648"/>
      <c r="CZ43" s="637">
        <v>0</v>
      </c>
      <c r="DA43" s="649"/>
      <c r="DB43" s="649"/>
      <c r="DC43" s="650"/>
      <c r="DD43" s="640">
        <v>5283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4537013</v>
      </c>
      <c r="CS44" s="635"/>
      <c r="CT44" s="635"/>
      <c r="CU44" s="635"/>
      <c r="CV44" s="635"/>
      <c r="CW44" s="635"/>
      <c r="CX44" s="635"/>
      <c r="CY44" s="636"/>
      <c r="CZ44" s="637">
        <v>9.1</v>
      </c>
      <c r="DA44" s="638"/>
      <c r="DB44" s="638"/>
      <c r="DC44" s="639"/>
      <c r="DD44" s="640">
        <v>1651509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1429384</v>
      </c>
      <c r="CS45" s="647"/>
      <c r="CT45" s="647"/>
      <c r="CU45" s="647"/>
      <c r="CV45" s="647"/>
      <c r="CW45" s="647"/>
      <c r="CX45" s="647"/>
      <c r="CY45" s="648"/>
      <c r="CZ45" s="637">
        <v>2.9</v>
      </c>
      <c r="DA45" s="649"/>
      <c r="DB45" s="649"/>
      <c r="DC45" s="650"/>
      <c r="DD45" s="640">
        <v>246382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2855404</v>
      </c>
      <c r="CS46" s="635"/>
      <c r="CT46" s="635"/>
      <c r="CU46" s="635"/>
      <c r="CV46" s="635"/>
      <c r="CW46" s="635"/>
      <c r="CX46" s="635"/>
      <c r="CY46" s="636"/>
      <c r="CZ46" s="637">
        <v>5.7</v>
      </c>
      <c r="DA46" s="638"/>
      <c r="DB46" s="638"/>
      <c r="DC46" s="639"/>
      <c r="DD46" s="640">
        <v>1275022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457948</v>
      </c>
      <c r="CS47" s="647"/>
      <c r="CT47" s="647"/>
      <c r="CU47" s="647"/>
      <c r="CV47" s="647"/>
      <c r="CW47" s="647"/>
      <c r="CX47" s="647"/>
      <c r="CY47" s="648"/>
      <c r="CZ47" s="637">
        <v>0.9</v>
      </c>
      <c r="DA47" s="649"/>
      <c r="DB47" s="649"/>
      <c r="DC47" s="650"/>
      <c r="DD47" s="640">
        <v>204774</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49765530</v>
      </c>
      <c r="CS49" s="619"/>
      <c r="CT49" s="619"/>
      <c r="CU49" s="619"/>
      <c r="CV49" s="619"/>
      <c r="CW49" s="619"/>
      <c r="CX49" s="619"/>
      <c r="CY49" s="620"/>
      <c r="CZ49" s="621">
        <v>100</v>
      </c>
      <c r="DA49" s="622"/>
      <c r="DB49" s="622"/>
      <c r="DC49" s="623"/>
      <c r="DD49" s="624">
        <v>33285331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D94CE3VEsW+jjDZSh4iDCNwa/T1spowtBrVqfUFqwcFGx/a1qsbCNV00vBQxHuhIGi+gQmKNi3kvBuNIsDBJkw==" saltValue="BWrVrviUualwVZwg6dV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52097</v>
      </c>
      <c r="R7" s="1116"/>
      <c r="S7" s="1116"/>
      <c r="T7" s="1116"/>
      <c r="U7" s="1116"/>
      <c r="V7" s="1116">
        <v>50085</v>
      </c>
      <c r="W7" s="1116"/>
      <c r="X7" s="1116"/>
      <c r="Y7" s="1116"/>
      <c r="Z7" s="1116"/>
      <c r="AA7" s="1116">
        <v>2012</v>
      </c>
      <c r="AB7" s="1116"/>
      <c r="AC7" s="1116"/>
      <c r="AD7" s="1116"/>
      <c r="AE7" s="1117"/>
      <c r="AF7" s="1118">
        <v>1903</v>
      </c>
      <c r="AG7" s="1119"/>
      <c r="AH7" s="1119"/>
      <c r="AI7" s="1119"/>
      <c r="AJ7" s="1120"/>
      <c r="AK7" s="1121">
        <v>1347</v>
      </c>
      <c r="AL7" s="1122"/>
      <c r="AM7" s="1122"/>
      <c r="AN7" s="1122"/>
      <c r="AO7" s="1122"/>
      <c r="AP7" s="1122">
        <v>40592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554</v>
      </c>
      <c r="BT7" s="1113"/>
      <c r="BU7" s="1113"/>
      <c r="BV7" s="1113"/>
      <c r="BW7" s="1113"/>
      <c r="BX7" s="1113"/>
      <c r="BY7" s="1113"/>
      <c r="BZ7" s="1113"/>
      <c r="CA7" s="1113"/>
      <c r="CB7" s="1113"/>
      <c r="CC7" s="1113"/>
      <c r="CD7" s="1113"/>
      <c r="CE7" s="1113"/>
      <c r="CF7" s="1113"/>
      <c r="CG7" s="1125"/>
      <c r="CH7" s="1109">
        <v>-4</v>
      </c>
      <c r="CI7" s="1110"/>
      <c r="CJ7" s="1110"/>
      <c r="CK7" s="1110"/>
      <c r="CL7" s="1111"/>
      <c r="CM7" s="1109">
        <v>19</v>
      </c>
      <c r="CN7" s="1110"/>
      <c r="CO7" s="1110"/>
      <c r="CP7" s="1110"/>
      <c r="CQ7" s="1111"/>
      <c r="CR7" s="1109">
        <v>59</v>
      </c>
      <c r="CS7" s="1110"/>
      <c r="CT7" s="1110"/>
      <c r="CU7" s="1110"/>
      <c r="CV7" s="1111"/>
      <c r="CW7" s="1109" t="s">
        <v>493</v>
      </c>
      <c r="CX7" s="1110"/>
      <c r="CY7" s="1110"/>
      <c r="CZ7" s="1110"/>
      <c r="DA7" s="1111"/>
      <c r="DB7" s="1109" t="s">
        <v>493</v>
      </c>
      <c r="DC7" s="1110"/>
      <c r="DD7" s="1110"/>
      <c r="DE7" s="1110"/>
      <c r="DF7" s="1111"/>
      <c r="DG7" s="1109" t="s">
        <v>493</v>
      </c>
      <c r="DH7" s="1110"/>
      <c r="DI7" s="1110"/>
      <c r="DJ7" s="1110"/>
      <c r="DK7" s="1111"/>
      <c r="DL7" s="1109" t="s">
        <v>493</v>
      </c>
      <c r="DM7" s="1110"/>
      <c r="DN7" s="1110"/>
      <c r="DO7" s="1110"/>
      <c r="DP7" s="1111"/>
      <c r="DQ7" s="1109" t="s">
        <v>493</v>
      </c>
      <c r="DR7" s="1110"/>
      <c r="DS7" s="1110"/>
      <c r="DT7" s="1110"/>
      <c r="DU7" s="1111"/>
      <c r="DV7" s="1112"/>
      <c r="DW7" s="1113"/>
      <c r="DX7" s="1113"/>
      <c r="DY7" s="1113"/>
      <c r="DZ7" s="1114"/>
      <c r="EA7" s="229"/>
    </row>
    <row r="8" spans="1:131" s="230" customFormat="1" ht="26.25" customHeight="1" x14ac:dyDescent="0.15">
      <c r="A8" s="233">
        <v>2</v>
      </c>
      <c r="B8" s="1043" t="s">
        <v>375</v>
      </c>
      <c r="C8" s="1044"/>
      <c r="D8" s="1044"/>
      <c r="E8" s="1044"/>
      <c r="F8" s="1044"/>
      <c r="G8" s="1044"/>
      <c r="H8" s="1044"/>
      <c r="I8" s="1044"/>
      <c r="J8" s="1044"/>
      <c r="K8" s="1044"/>
      <c r="L8" s="1044"/>
      <c r="M8" s="1044"/>
      <c r="N8" s="1044"/>
      <c r="O8" s="1044"/>
      <c r="P8" s="1045"/>
      <c r="Q8" s="1051">
        <v>531</v>
      </c>
      <c r="R8" s="1052"/>
      <c r="S8" s="1052"/>
      <c r="T8" s="1052"/>
      <c r="U8" s="1052"/>
      <c r="V8" s="1052">
        <v>1</v>
      </c>
      <c r="W8" s="1052"/>
      <c r="X8" s="1052"/>
      <c r="Y8" s="1052"/>
      <c r="Z8" s="1052"/>
      <c r="AA8" s="1052">
        <v>530</v>
      </c>
      <c r="AB8" s="1052"/>
      <c r="AC8" s="1052"/>
      <c r="AD8" s="1052"/>
      <c r="AE8" s="1053"/>
      <c r="AF8" s="1048">
        <v>530</v>
      </c>
      <c r="AG8" s="1049"/>
      <c r="AH8" s="1049"/>
      <c r="AI8" s="1049"/>
      <c r="AJ8" s="1050"/>
      <c r="AK8" s="1093">
        <v>1</v>
      </c>
      <c r="AL8" s="1094"/>
      <c r="AM8" s="1094"/>
      <c r="AN8" s="1094"/>
      <c r="AO8" s="1094"/>
      <c r="AP8" s="1094" t="s">
        <v>493</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555</v>
      </c>
      <c r="BT8" s="1006"/>
      <c r="BU8" s="1006"/>
      <c r="BV8" s="1006"/>
      <c r="BW8" s="1006"/>
      <c r="BX8" s="1006"/>
      <c r="BY8" s="1006"/>
      <c r="BZ8" s="1006"/>
      <c r="CA8" s="1006"/>
      <c r="CB8" s="1006"/>
      <c r="CC8" s="1006"/>
      <c r="CD8" s="1006"/>
      <c r="CE8" s="1006"/>
      <c r="CF8" s="1006"/>
      <c r="CG8" s="1027"/>
      <c r="CH8" s="1002">
        <v>36</v>
      </c>
      <c r="CI8" s="1003"/>
      <c r="CJ8" s="1003"/>
      <c r="CK8" s="1003"/>
      <c r="CL8" s="1004"/>
      <c r="CM8" s="1002">
        <v>93</v>
      </c>
      <c r="CN8" s="1003"/>
      <c r="CO8" s="1003"/>
      <c r="CP8" s="1003"/>
      <c r="CQ8" s="1004"/>
      <c r="CR8" s="1002">
        <v>10</v>
      </c>
      <c r="CS8" s="1003"/>
      <c r="CT8" s="1003"/>
      <c r="CU8" s="1003"/>
      <c r="CV8" s="1004"/>
      <c r="CW8" s="1002" t="s">
        <v>493</v>
      </c>
      <c r="CX8" s="1003"/>
      <c r="CY8" s="1003"/>
      <c r="CZ8" s="1003"/>
      <c r="DA8" s="1004"/>
      <c r="DB8" s="1002" t="s">
        <v>493</v>
      </c>
      <c r="DC8" s="1003"/>
      <c r="DD8" s="1003"/>
      <c r="DE8" s="1003"/>
      <c r="DF8" s="1004"/>
      <c r="DG8" s="1002" t="s">
        <v>493</v>
      </c>
      <c r="DH8" s="1003"/>
      <c r="DI8" s="1003"/>
      <c r="DJ8" s="1003"/>
      <c r="DK8" s="1004"/>
      <c r="DL8" s="1002" t="s">
        <v>493</v>
      </c>
      <c r="DM8" s="1003"/>
      <c r="DN8" s="1003"/>
      <c r="DO8" s="1003"/>
      <c r="DP8" s="1004"/>
      <c r="DQ8" s="1002" t="s">
        <v>493</v>
      </c>
      <c r="DR8" s="1003"/>
      <c r="DS8" s="1003"/>
      <c r="DT8" s="1003"/>
      <c r="DU8" s="1004"/>
      <c r="DV8" s="1005"/>
      <c r="DW8" s="1006"/>
      <c r="DX8" s="1006"/>
      <c r="DY8" s="1006"/>
      <c r="DZ8" s="1007"/>
      <c r="EA8" s="229"/>
    </row>
    <row r="9" spans="1:131" s="230" customFormat="1" ht="26.25" customHeight="1" x14ac:dyDescent="0.15">
      <c r="A9" s="233">
        <v>3</v>
      </c>
      <c r="B9" s="1043" t="s">
        <v>376</v>
      </c>
      <c r="C9" s="1044"/>
      <c r="D9" s="1044"/>
      <c r="E9" s="1044"/>
      <c r="F9" s="1044"/>
      <c r="G9" s="1044"/>
      <c r="H9" s="1044"/>
      <c r="I9" s="1044"/>
      <c r="J9" s="1044"/>
      <c r="K9" s="1044"/>
      <c r="L9" s="1044"/>
      <c r="M9" s="1044"/>
      <c r="N9" s="1044"/>
      <c r="O9" s="1044"/>
      <c r="P9" s="1045"/>
      <c r="Q9" s="1051">
        <v>84</v>
      </c>
      <c r="R9" s="1052"/>
      <c r="S9" s="1052"/>
      <c r="T9" s="1052"/>
      <c r="U9" s="1052"/>
      <c r="V9" s="1052">
        <v>79</v>
      </c>
      <c r="W9" s="1052"/>
      <c r="X9" s="1052"/>
      <c r="Y9" s="1052"/>
      <c r="Z9" s="1052"/>
      <c r="AA9" s="1052">
        <v>5</v>
      </c>
      <c r="AB9" s="1052"/>
      <c r="AC9" s="1052"/>
      <c r="AD9" s="1052"/>
      <c r="AE9" s="1053"/>
      <c r="AF9" s="1048">
        <v>5</v>
      </c>
      <c r="AG9" s="1049"/>
      <c r="AH9" s="1049"/>
      <c r="AI9" s="1049"/>
      <c r="AJ9" s="1050"/>
      <c r="AK9" s="1093" t="s">
        <v>493</v>
      </c>
      <c r="AL9" s="1094"/>
      <c r="AM9" s="1094"/>
      <c r="AN9" s="1094"/>
      <c r="AO9" s="1094"/>
      <c r="AP9" s="1094">
        <v>13</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556</v>
      </c>
      <c r="BT9" s="1006"/>
      <c r="BU9" s="1006"/>
      <c r="BV9" s="1006"/>
      <c r="BW9" s="1006"/>
      <c r="BX9" s="1006"/>
      <c r="BY9" s="1006"/>
      <c r="BZ9" s="1006"/>
      <c r="CA9" s="1006"/>
      <c r="CB9" s="1006"/>
      <c r="CC9" s="1006"/>
      <c r="CD9" s="1006"/>
      <c r="CE9" s="1006"/>
      <c r="CF9" s="1006"/>
      <c r="CG9" s="1027"/>
      <c r="CH9" s="1002">
        <v>11</v>
      </c>
      <c r="CI9" s="1003"/>
      <c r="CJ9" s="1003"/>
      <c r="CK9" s="1003"/>
      <c r="CL9" s="1004"/>
      <c r="CM9" s="1002">
        <v>36</v>
      </c>
      <c r="CN9" s="1003"/>
      <c r="CO9" s="1003"/>
      <c r="CP9" s="1003"/>
      <c r="CQ9" s="1004"/>
      <c r="CR9" s="1002">
        <v>20</v>
      </c>
      <c r="CS9" s="1003"/>
      <c r="CT9" s="1003"/>
      <c r="CU9" s="1003"/>
      <c r="CV9" s="1004"/>
      <c r="CW9" s="1002" t="s">
        <v>493</v>
      </c>
      <c r="CX9" s="1003"/>
      <c r="CY9" s="1003"/>
      <c r="CZ9" s="1003"/>
      <c r="DA9" s="1004"/>
      <c r="DB9" s="1002" t="s">
        <v>493</v>
      </c>
      <c r="DC9" s="1003"/>
      <c r="DD9" s="1003"/>
      <c r="DE9" s="1003"/>
      <c r="DF9" s="1004"/>
      <c r="DG9" s="1002" t="s">
        <v>493</v>
      </c>
      <c r="DH9" s="1003"/>
      <c r="DI9" s="1003"/>
      <c r="DJ9" s="1003"/>
      <c r="DK9" s="1004"/>
      <c r="DL9" s="1002" t="s">
        <v>493</v>
      </c>
      <c r="DM9" s="1003"/>
      <c r="DN9" s="1003"/>
      <c r="DO9" s="1003"/>
      <c r="DP9" s="1004"/>
      <c r="DQ9" s="1002" t="s">
        <v>493</v>
      </c>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557</v>
      </c>
      <c r="BT10" s="1006"/>
      <c r="BU10" s="1006"/>
      <c r="BV10" s="1006"/>
      <c r="BW10" s="1006"/>
      <c r="BX10" s="1006"/>
      <c r="BY10" s="1006"/>
      <c r="BZ10" s="1006"/>
      <c r="CA10" s="1006"/>
      <c r="CB10" s="1006"/>
      <c r="CC10" s="1006"/>
      <c r="CD10" s="1006"/>
      <c r="CE10" s="1006"/>
      <c r="CF10" s="1006"/>
      <c r="CG10" s="1027"/>
      <c r="CH10" s="1002">
        <v>-28</v>
      </c>
      <c r="CI10" s="1003"/>
      <c r="CJ10" s="1003"/>
      <c r="CK10" s="1003"/>
      <c r="CL10" s="1004"/>
      <c r="CM10" s="1002">
        <v>1777</v>
      </c>
      <c r="CN10" s="1003"/>
      <c r="CO10" s="1003"/>
      <c r="CP10" s="1003"/>
      <c r="CQ10" s="1004"/>
      <c r="CR10" s="1002">
        <v>10</v>
      </c>
      <c r="CS10" s="1003"/>
      <c r="CT10" s="1003"/>
      <c r="CU10" s="1003"/>
      <c r="CV10" s="1004"/>
      <c r="CW10" s="1002" t="s">
        <v>493</v>
      </c>
      <c r="CX10" s="1003"/>
      <c r="CY10" s="1003"/>
      <c r="CZ10" s="1003"/>
      <c r="DA10" s="1004"/>
      <c r="DB10" s="1002" t="s">
        <v>493</v>
      </c>
      <c r="DC10" s="1003"/>
      <c r="DD10" s="1003"/>
      <c r="DE10" s="1003"/>
      <c r="DF10" s="1004"/>
      <c r="DG10" s="1002" t="s">
        <v>493</v>
      </c>
      <c r="DH10" s="1003"/>
      <c r="DI10" s="1003"/>
      <c r="DJ10" s="1003"/>
      <c r="DK10" s="1004"/>
      <c r="DL10" s="1002" t="s">
        <v>493</v>
      </c>
      <c r="DM10" s="1003"/>
      <c r="DN10" s="1003"/>
      <c r="DO10" s="1003"/>
      <c r="DP10" s="1004"/>
      <c r="DQ10" s="1002" t="s">
        <v>493</v>
      </c>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558</v>
      </c>
      <c r="BT11" s="1006"/>
      <c r="BU11" s="1006"/>
      <c r="BV11" s="1006"/>
      <c r="BW11" s="1006"/>
      <c r="BX11" s="1006"/>
      <c r="BY11" s="1006"/>
      <c r="BZ11" s="1006"/>
      <c r="CA11" s="1006"/>
      <c r="CB11" s="1006"/>
      <c r="CC11" s="1006"/>
      <c r="CD11" s="1006"/>
      <c r="CE11" s="1006"/>
      <c r="CF11" s="1006"/>
      <c r="CG11" s="1027"/>
      <c r="CH11" s="1002">
        <v>203</v>
      </c>
      <c r="CI11" s="1003"/>
      <c r="CJ11" s="1003"/>
      <c r="CK11" s="1003"/>
      <c r="CL11" s="1004"/>
      <c r="CM11" s="1002">
        <v>5</v>
      </c>
      <c r="CN11" s="1003"/>
      <c r="CO11" s="1003"/>
      <c r="CP11" s="1003"/>
      <c r="CQ11" s="1004"/>
      <c r="CR11" s="1002">
        <v>73</v>
      </c>
      <c r="CS11" s="1003"/>
      <c r="CT11" s="1003"/>
      <c r="CU11" s="1003"/>
      <c r="CV11" s="1004"/>
      <c r="CW11" s="1002" t="s">
        <v>493</v>
      </c>
      <c r="CX11" s="1003"/>
      <c r="CY11" s="1003"/>
      <c r="CZ11" s="1003"/>
      <c r="DA11" s="1004"/>
      <c r="DB11" s="1002" t="s">
        <v>493</v>
      </c>
      <c r="DC11" s="1003"/>
      <c r="DD11" s="1003"/>
      <c r="DE11" s="1003"/>
      <c r="DF11" s="1004"/>
      <c r="DG11" s="1002" t="s">
        <v>493</v>
      </c>
      <c r="DH11" s="1003"/>
      <c r="DI11" s="1003"/>
      <c r="DJ11" s="1003"/>
      <c r="DK11" s="1004"/>
      <c r="DL11" s="1002" t="s">
        <v>493</v>
      </c>
      <c r="DM11" s="1003"/>
      <c r="DN11" s="1003"/>
      <c r="DO11" s="1003"/>
      <c r="DP11" s="1004"/>
      <c r="DQ11" s="1002" t="s">
        <v>493</v>
      </c>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t="s">
        <v>559</v>
      </c>
      <c r="BT12" s="1006"/>
      <c r="BU12" s="1006"/>
      <c r="BV12" s="1006"/>
      <c r="BW12" s="1006"/>
      <c r="BX12" s="1006"/>
      <c r="BY12" s="1006"/>
      <c r="BZ12" s="1006"/>
      <c r="CA12" s="1006"/>
      <c r="CB12" s="1006"/>
      <c r="CC12" s="1006"/>
      <c r="CD12" s="1006"/>
      <c r="CE12" s="1006"/>
      <c r="CF12" s="1006"/>
      <c r="CG12" s="1027"/>
      <c r="CH12" s="1002">
        <v>2</v>
      </c>
      <c r="CI12" s="1003"/>
      <c r="CJ12" s="1003"/>
      <c r="CK12" s="1003"/>
      <c r="CL12" s="1004"/>
      <c r="CM12" s="1002">
        <v>16</v>
      </c>
      <c r="CN12" s="1003"/>
      <c r="CO12" s="1003"/>
      <c r="CP12" s="1003"/>
      <c r="CQ12" s="1004"/>
      <c r="CR12" s="1002">
        <v>10</v>
      </c>
      <c r="CS12" s="1003"/>
      <c r="CT12" s="1003"/>
      <c r="CU12" s="1003"/>
      <c r="CV12" s="1004"/>
      <c r="CW12" s="1002" t="s">
        <v>493</v>
      </c>
      <c r="CX12" s="1003"/>
      <c r="CY12" s="1003"/>
      <c r="CZ12" s="1003"/>
      <c r="DA12" s="1004"/>
      <c r="DB12" s="1002" t="s">
        <v>493</v>
      </c>
      <c r="DC12" s="1003"/>
      <c r="DD12" s="1003"/>
      <c r="DE12" s="1003"/>
      <c r="DF12" s="1004"/>
      <c r="DG12" s="1002" t="s">
        <v>493</v>
      </c>
      <c r="DH12" s="1003"/>
      <c r="DI12" s="1003"/>
      <c r="DJ12" s="1003"/>
      <c r="DK12" s="1004"/>
      <c r="DL12" s="1002" t="s">
        <v>493</v>
      </c>
      <c r="DM12" s="1003"/>
      <c r="DN12" s="1003"/>
      <c r="DO12" s="1003"/>
      <c r="DP12" s="1004"/>
      <c r="DQ12" s="1002" t="s">
        <v>493</v>
      </c>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t="s">
        <v>560</v>
      </c>
      <c r="BT13" s="1006"/>
      <c r="BU13" s="1006"/>
      <c r="BV13" s="1006"/>
      <c r="BW13" s="1006"/>
      <c r="BX13" s="1006"/>
      <c r="BY13" s="1006"/>
      <c r="BZ13" s="1006"/>
      <c r="CA13" s="1006"/>
      <c r="CB13" s="1006"/>
      <c r="CC13" s="1006"/>
      <c r="CD13" s="1006"/>
      <c r="CE13" s="1006"/>
      <c r="CF13" s="1006"/>
      <c r="CG13" s="1027"/>
      <c r="CH13" s="1002">
        <v>3</v>
      </c>
      <c r="CI13" s="1003"/>
      <c r="CJ13" s="1003"/>
      <c r="CK13" s="1003"/>
      <c r="CL13" s="1004"/>
      <c r="CM13" s="1002">
        <v>91</v>
      </c>
      <c r="CN13" s="1003"/>
      <c r="CO13" s="1003"/>
      <c r="CP13" s="1003"/>
      <c r="CQ13" s="1004"/>
      <c r="CR13" s="1002">
        <v>30</v>
      </c>
      <c r="CS13" s="1003"/>
      <c r="CT13" s="1003"/>
      <c r="CU13" s="1003"/>
      <c r="CV13" s="1004"/>
      <c r="CW13" s="1002">
        <v>8</v>
      </c>
      <c r="CX13" s="1003"/>
      <c r="CY13" s="1003"/>
      <c r="CZ13" s="1003"/>
      <c r="DA13" s="1004"/>
      <c r="DB13" s="1002" t="s">
        <v>493</v>
      </c>
      <c r="DC13" s="1003"/>
      <c r="DD13" s="1003"/>
      <c r="DE13" s="1003"/>
      <c r="DF13" s="1004"/>
      <c r="DG13" s="1002" t="s">
        <v>493</v>
      </c>
      <c r="DH13" s="1003"/>
      <c r="DI13" s="1003"/>
      <c r="DJ13" s="1003"/>
      <c r="DK13" s="1004"/>
      <c r="DL13" s="1002" t="s">
        <v>493</v>
      </c>
      <c r="DM13" s="1003"/>
      <c r="DN13" s="1003"/>
      <c r="DO13" s="1003"/>
      <c r="DP13" s="1004"/>
      <c r="DQ13" s="1002" t="s">
        <v>493</v>
      </c>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t="s">
        <v>561</v>
      </c>
      <c r="BT14" s="1006"/>
      <c r="BU14" s="1006"/>
      <c r="BV14" s="1006"/>
      <c r="BW14" s="1006"/>
      <c r="BX14" s="1006"/>
      <c r="BY14" s="1006"/>
      <c r="BZ14" s="1006"/>
      <c r="CA14" s="1006"/>
      <c r="CB14" s="1006"/>
      <c r="CC14" s="1006"/>
      <c r="CD14" s="1006"/>
      <c r="CE14" s="1006"/>
      <c r="CF14" s="1006"/>
      <c r="CG14" s="1027"/>
      <c r="CH14" s="1002">
        <v>14</v>
      </c>
      <c r="CI14" s="1003"/>
      <c r="CJ14" s="1003"/>
      <c r="CK14" s="1003"/>
      <c r="CL14" s="1004"/>
      <c r="CM14" s="1002">
        <v>76</v>
      </c>
      <c r="CN14" s="1003"/>
      <c r="CO14" s="1003"/>
      <c r="CP14" s="1003"/>
      <c r="CQ14" s="1004"/>
      <c r="CR14" s="1002">
        <v>20</v>
      </c>
      <c r="CS14" s="1003"/>
      <c r="CT14" s="1003"/>
      <c r="CU14" s="1003"/>
      <c r="CV14" s="1004"/>
      <c r="CW14" s="1002" t="s">
        <v>493</v>
      </c>
      <c r="CX14" s="1003"/>
      <c r="CY14" s="1003"/>
      <c r="CZ14" s="1003"/>
      <c r="DA14" s="1004"/>
      <c r="DB14" s="1002" t="s">
        <v>493</v>
      </c>
      <c r="DC14" s="1003"/>
      <c r="DD14" s="1003"/>
      <c r="DE14" s="1003"/>
      <c r="DF14" s="1004"/>
      <c r="DG14" s="1002" t="s">
        <v>493</v>
      </c>
      <c r="DH14" s="1003"/>
      <c r="DI14" s="1003"/>
      <c r="DJ14" s="1003"/>
      <c r="DK14" s="1004"/>
      <c r="DL14" s="1002" t="s">
        <v>493</v>
      </c>
      <c r="DM14" s="1003"/>
      <c r="DN14" s="1003"/>
      <c r="DO14" s="1003"/>
      <c r="DP14" s="1004"/>
      <c r="DQ14" s="1002" t="s">
        <v>493</v>
      </c>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t="s">
        <v>562</v>
      </c>
      <c r="BT15" s="1006"/>
      <c r="BU15" s="1006"/>
      <c r="BV15" s="1006"/>
      <c r="BW15" s="1006"/>
      <c r="BX15" s="1006"/>
      <c r="BY15" s="1006"/>
      <c r="BZ15" s="1006"/>
      <c r="CA15" s="1006"/>
      <c r="CB15" s="1006"/>
      <c r="CC15" s="1006"/>
      <c r="CD15" s="1006"/>
      <c r="CE15" s="1006"/>
      <c r="CF15" s="1006"/>
      <c r="CG15" s="1027"/>
      <c r="CH15" s="1002">
        <v>4</v>
      </c>
      <c r="CI15" s="1003"/>
      <c r="CJ15" s="1003"/>
      <c r="CK15" s="1003"/>
      <c r="CL15" s="1004"/>
      <c r="CM15" s="1002">
        <v>130</v>
      </c>
      <c r="CN15" s="1003"/>
      <c r="CO15" s="1003"/>
      <c r="CP15" s="1003"/>
      <c r="CQ15" s="1004"/>
      <c r="CR15" s="1002">
        <v>100</v>
      </c>
      <c r="CS15" s="1003"/>
      <c r="CT15" s="1003"/>
      <c r="CU15" s="1003"/>
      <c r="CV15" s="1004"/>
      <c r="CW15" s="1002" t="s">
        <v>493</v>
      </c>
      <c r="CX15" s="1003"/>
      <c r="CY15" s="1003"/>
      <c r="CZ15" s="1003"/>
      <c r="DA15" s="1004"/>
      <c r="DB15" s="1002" t="s">
        <v>493</v>
      </c>
      <c r="DC15" s="1003"/>
      <c r="DD15" s="1003"/>
      <c r="DE15" s="1003"/>
      <c r="DF15" s="1004"/>
      <c r="DG15" s="1002" t="s">
        <v>493</v>
      </c>
      <c r="DH15" s="1003"/>
      <c r="DI15" s="1003"/>
      <c r="DJ15" s="1003"/>
      <c r="DK15" s="1004"/>
      <c r="DL15" s="1002" t="s">
        <v>493</v>
      </c>
      <c r="DM15" s="1003"/>
      <c r="DN15" s="1003"/>
      <c r="DO15" s="1003"/>
      <c r="DP15" s="1004"/>
      <c r="DQ15" s="1002" t="s">
        <v>493</v>
      </c>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378</v>
      </c>
      <c r="B23" s="950" t="s">
        <v>379</v>
      </c>
      <c r="C23" s="951"/>
      <c r="D23" s="951"/>
      <c r="E23" s="951"/>
      <c r="F23" s="951"/>
      <c r="G23" s="951"/>
      <c r="H23" s="951"/>
      <c r="I23" s="951"/>
      <c r="J23" s="951"/>
      <c r="K23" s="951"/>
      <c r="L23" s="951"/>
      <c r="M23" s="951"/>
      <c r="N23" s="951"/>
      <c r="O23" s="951"/>
      <c r="P23" s="961"/>
      <c r="Q23" s="1080">
        <v>52711</v>
      </c>
      <c r="R23" s="1074"/>
      <c r="S23" s="1074"/>
      <c r="T23" s="1074"/>
      <c r="U23" s="1074"/>
      <c r="V23" s="1074">
        <v>50166</v>
      </c>
      <c r="W23" s="1074"/>
      <c r="X23" s="1074"/>
      <c r="Y23" s="1074"/>
      <c r="Z23" s="1074"/>
      <c r="AA23" s="1074">
        <v>2546</v>
      </c>
      <c r="AB23" s="1074"/>
      <c r="AC23" s="1074"/>
      <c r="AD23" s="1074"/>
      <c r="AE23" s="1081"/>
      <c r="AF23" s="1082">
        <v>2437</v>
      </c>
      <c r="AG23" s="1074"/>
      <c r="AH23" s="1074"/>
      <c r="AI23" s="1074"/>
      <c r="AJ23" s="1083"/>
      <c r="AK23" s="1084"/>
      <c r="AL23" s="1085"/>
      <c r="AM23" s="1085"/>
      <c r="AN23" s="1085"/>
      <c r="AO23" s="1085"/>
      <c r="AP23" s="1074">
        <v>40605</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390</v>
      </c>
      <c r="C28" s="1061"/>
      <c r="D28" s="1061"/>
      <c r="E28" s="1061"/>
      <c r="F28" s="1061"/>
      <c r="G28" s="1061"/>
      <c r="H28" s="1061"/>
      <c r="I28" s="1061"/>
      <c r="J28" s="1061"/>
      <c r="K28" s="1061"/>
      <c r="L28" s="1061"/>
      <c r="M28" s="1061"/>
      <c r="N28" s="1061"/>
      <c r="O28" s="1061"/>
      <c r="P28" s="1062"/>
      <c r="Q28" s="1063">
        <v>11870</v>
      </c>
      <c r="R28" s="1064"/>
      <c r="S28" s="1064"/>
      <c r="T28" s="1064"/>
      <c r="U28" s="1064"/>
      <c r="V28" s="1064">
        <v>11694</v>
      </c>
      <c r="W28" s="1064"/>
      <c r="X28" s="1064"/>
      <c r="Y28" s="1064"/>
      <c r="Z28" s="1064"/>
      <c r="AA28" s="1064">
        <v>176</v>
      </c>
      <c r="AB28" s="1064"/>
      <c r="AC28" s="1064"/>
      <c r="AD28" s="1064"/>
      <c r="AE28" s="1065"/>
      <c r="AF28" s="1066">
        <v>176</v>
      </c>
      <c r="AG28" s="1064"/>
      <c r="AH28" s="1064"/>
      <c r="AI28" s="1064"/>
      <c r="AJ28" s="1067"/>
      <c r="AK28" s="1055">
        <v>1171</v>
      </c>
      <c r="AL28" s="1056"/>
      <c r="AM28" s="1056"/>
      <c r="AN28" s="1056"/>
      <c r="AO28" s="1056"/>
      <c r="AP28" s="1056" t="s">
        <v>493</v>
      </c>
      <c r="AQ28" s="1056"/>
      <c r="AR28" s="1056"/>
      <c r="AS28" s="1056"/>
      <c r="AT28" s="1056"/>
      <c r="AU28" s="1056" t="s">
        <v>493</v>
      </c>
      <c r="AV28" s="1056"/>
      <c r="AW28" s="1056"/>
      <c r="AX28" s="1056"/>
      <c r="AY28" s="1056"/>
      <c r="AZ28" s="1057" t="s">
        <v>493</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391</v>
      </c>
      <c r="C29" s="1044"/>
      <c r="D29" s="1044"/>
      <c r="E29" s="1044"/>
      <c r="F29" s="1044"/>
      <c r="G29" s="1044"/>
      <c r="H29" s="1044"/>
      <c r="I29" s="1044"/>
      <c r="J29" s="1044"/>
      <c r="K29" s="1044"/>
      <c r="L29" s="1044"/>
      <c r="M29" s="1044"/>
      <c r="N29" s="1044"/>
      <c r="O29" s="1044"/>
      <c r="P29" s="1045"/>
      <c r="Q29" s="1051">
        <v>10418</v>
      </c>
      <c r="R29" s="1052"/>
      <c r="S29" s="1052"/>
      <c r="T29" s="1052"/>
      <c r="U29" s="1052"/>
      <c r="V29" s="1052">
        <v>10035</v>
      </c>
      <c r="W29" s="1052"/>
      <c r="X29" s="1052"/>
      <c r="Y29" s="1052"/>
      <c r="Z29" s="1052"/>
      <c r="AA29" s="1052">
        <v>382</v>
      </c>
      <c r="AB29" s="1052"/>
      <c r="AC29" s="1052"/>
      <c r="AD29" s="1052"/>
      <c r="AE29" s="1053"/>
      <c r="AF29" s="1048">
        <v>382</v>
      </c>
      <c r="AG29" s="1049"/>
      <c r="AH29" s="1049"/>
      <c r="AI29" s="1049"/>
      <c r="AJ29" s="1050"/>
      <c r="AK29" s="993">
        <v>1486</v>
      </c>
      <c r="AL29" s="984"/>
      <c r="AM29" s="984"/>
      <c r="AN29" s="984"/>
      <c r="AO29" s="984"/>
      <c r="AP29" s="984" t="s">
        <v>493</v>
      </c>
      <c r="AQ29" s="984"/>
      <c r="AR29" s="984"/>
      <c r="AS29" s="984"/>
      <c r="AT29" s="984"/>
      <c r="AU29" s="984" t="s">
        <v>493</v>
      </c>
      <c r="AV29" s="984"/>
      <c r="AW29" s="984"/>
      <c r="AX29" s="984"/>
      <c r="AY29" s="984"/>
      <c r="AZ29" s="1054" t="s">
        <v>493</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392</v>
      </c>
      <c r="C30" s="1044"/>
      <c r="D30" s="1044"/>
      <c r="E30" s="1044"/>
      <c r="F30" s="1044"/>
      <c r="G30" s="1044"/>
      <c r="H30" s="1044"/>
      <c r="I30" s="1044"/>
      <c r="J30" s="1044"/>
      <c r="K30" s="1044"/>
      <c r="L30" s="1044"/>
      <c r="M30" s="1044"/>
      <c r="N30" s="1044"/>
      <c r="O30" s="1044"/>
      <c r="P30" s="1045"/>
      <c r="Q30" s="1051">
        <v>1498</v>
      </c>
      <c r="R30" s="1052"/>
      <c r="S30" s="1052"/>
      <c r="T30" s="1052"/>
      <c r="U30" s="1052"/>
      <c r="V30" s="1052">
        <v>1494</v>
      </c>
      <c r="W30" s="1052"/>
      <c r="X30" s="1052"/>
      <c r="Y30" s="1052"/>
      <c r="Z30" s="1052"/>
      <c r="AA30" s="1052">
        <v>5</v>
      </c>
      <c r="AB30" s="1052"/>
      <c r="AC30" s="1052"/>
      <c r="AD30" s="1052"/>
      <c r="AE30" s="1053"/>
      <c r="AF30" s="1048">
        <v>5</v>
      </c>
      <c r="AG30" s="1049"/>
      <c r="AH30" s="1049"/>
      <c r="AI30" s="1049"/>
      <c r="AJ30" s="1050"/>
      <c r="AK30" s="993">
        <v>327</v>
      </c>
      <c r="AL30" s="984"/>
      <c r="AM30" s="984"/>
      <c r="AN30" s="984"/>
      <c r="AO30" s="984"/>
      <c r="AP30" s="984" t="s">
        <v>493</v>
      </c>
      <c r="AQ30" s="984"/>
      <c r="AR30" s="984"/>
      <c r="AS30" s="984"/>
      <c r="AT30" s="984"/>
      <c r="AU30" s="984" t="s">
        <v>493</v>
      </c>
      <c r="AV30" s="984"/>
      <c r="AW30" s="984"/>
      <c r="AX30" s="984"/>
      <c r="AY30" s="984"/>
      <c r="AZ30" s="1054" t="s">
        <v>493</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393</v>
      </c>
      <c r="C31" s="1044"/>
      <c r="D31" s="1044"/>
      <c r="E31" s="1044"/>
      <c r="F31" s="1044"/>
      <c r="G31" s="1044"/>
      <c r="H31" s="1044"/>
      <c r="I31" s="1044"/>
      <c r="J31" s="1044"/>
      <c r="K31" s="1044"/>
      <c r="L31" s="1044"/>
      <c r="M31" s="1044"/>
      <c r="N31" s="1044"/>
      <c r="O31" s="1044"/>
      <c r="P31" s="1045"/>
      <c r="Q31" s="1051">
        <v>2846</v>
      </c>
      <c r="R31" s="1052"/>
      <c r="S31" s="1052"/>
      <c r="T31" s="1052"/>
      <c r="U31" s="1052"/>
      <c r="V31" s="1052">
        <v>2689</v>
      </c>
      <c r="W31" s="1052"/>
      <c r="X31" s="1052"/>
      <c r="Y31" s="1052"/>
      <c r="Z31" s="1052"/>
      <c r="AA31" s="1052">
        <v>157</v>
      </c>
      <c r="AB31" s="1052"/>
      <c r="AC31" s="1052"/>
      <c r="AD31" s="1052"/>
      <c r="AE31" s="1053"/>
      <c r="AF31" s="1048">
        <v>2188</v>
      </c>
      <c r="AG31" s="1049"/>
      <c r="AH31" s="1049"/>
      <c r="AI31" s="1049"/>
      <c r="AJ31" s="1050"/>
      <c r="AK31" s="993">
        <v>38</v>
      </c>
      <c r="AL31" s="984"/>
      <c r="AM31" s="984"/>
      <c r="AN31" s="984"/>
      <c r="AO31" s="984"/>
      <c r="AP31" s="984">
        <v>5125</v>
      </c>
      <c r="AQ31" s="984"/>
      <c r="AR31" s="984"/>
      <c r="AS31" s="984"/>
      <c r="AT31" s="984"/>
      <c r="AU31" s="984">
        <v>210</v>
      </c>
      <c r="AV31" s="984"/>
      <c r="AW31" s="984"/>
      <c r="AX31" s="984"/>
      <c r="AY31" s="984"/>
      <c r="AZ31" s="1054" t="s">
        <v>493</v>
      </c>
      <c r="BA31" s="1054"/>
      <c r="BB31" s="1054"/>
      <c r="BC31" s="1054"/>
      <c r="BD31" s="1054"/>
      <c r="BE31" s="985" t="s">
        <v>394</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395</v>
      </c>
      <c r="C32" s="1044"/>
      <c r="D32" s="1044"/>
      <c r="E32" s="1044"/>
      <c r="F32" s="1044"/>
      <c r="G32" s="1044"/>
      <c r="H32" s="1044"/>
      <c r="I32" s="1044"/>
      <c r="J32" s="1044"/>
      <c r="K32" s="1044"/>
      <c r="L32" s="1044"/>
      <c r="M32" s="1044"/>
      <c r="N32" s="1044"/>
      <c r="O32" s="1044"/>
      <c r="P32" s="1045"/>
      <c r="Q32" s="1051">
        <v>15</v>
      </c>
      <c r="R32" s="1052"/>
      <c r="S32" s="1052"/>
      <c r="T32" s="1052"/>
      <c r="U32" s="1052"/>
      <c r="V32" s="1052">
        <v>17</v>
      </c>
      <c r="W32" s="1052"/>
      <c r="X32" s="1052"/>
      <c r="Y32" s="1052"/>
      <c r="Z32" s="1052"/>
      <c r="AA32" s="1052">
        <v>-2</v>
      </c>
      <c r="AB32" s="1052"/>
      <c r="AC32" s="1052"/>
      <c r="AD32" s="1052"/>
      <c r="AE32" s="1053"/>
      <c r="AF32" s="1048">
        <v>21</v>
      </c>
      <c r="AG32" s="1049"/>
      <c r="AH32" s="1049"/>
      <c r="AI32" s="1049"/>
      <c r="AJ32" s="1050"/>
      <c r="AK32" s="993">
        <v>3</v>
      </c>
      <c r="AL32" s="984"/>
      <c r="AM32" s="984"/>
      <c r="AN32" s="984"/>
      <c r="AO32" s="984"/>
      <c r="AP32" s="984">
        <v>0</v>
      </c>
      <c r="AQ32" s="984"/>
      <c r="AR32" s="984"/>
      <c r="AS32" s="984"/>
      <c r="AT32" s="984"/>
      <c r="AU32" s="984">
        <v>0</v>
      </c>
      <c r="AV32" s="984"/>
      <c r="AW32" s="984"/>
      <c r="AX32" s="984"/>
      <c r="AY32" s="984"/>
      <c r="AZ32" s="1054" t="s">
        <v>493</v>
      </c>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396</v>
      </c>
      <c r="C33" s="1044"/>
      <c r="D33" s="1044"/>
      <c r="E33" s="1044"/>
      <c r="F33" s="1044"/>
      <c r="G33" s="1044"/>
      <c r="H33" s="1044"/>
      <c r="I33" s="1044"/>
      <c r="J33" s="1044"/>
      <c r="K33" s="1044"/>
      <c r="L33" s="1044"/>
      <c r="M33" s="1044"/>
      <c r="N33" s="1044"/>
      <c r="O33" s="1044"/>
      <c r="P33" s="1045"/>
      <c r="Q33" s="1051">
        <v>1737</v>
      </c>
      <c r="R33" s="1052"/>
      <c r="S33" s="1052"/>
      <c r="T33" s="1052"/>
      <c r="U33" s="1052"/>
      <c r="V33" s="1052">
        <v>1741</v>
      </c>
      <c r="W33" s="1052"/>
      <c r="X33" s="1052"/>
      <c r="Y33" s="1052"/>
      <c r="Z33" s="1052"/>
      <c r="AA33" s="1052">
        <v>-4</v>
      </c>
      <c r="AB33" s="1052"/>
      <c r="AC33" s="1052"/>
      <c r="AD33" s="1052"/>
      <c r="AE33" s="1053"/>
      <c r="AF33" s="1048">
        <v>51</v>
      </c>
      <c r="AG33" s="1049"/>
      <c r="AH33" s="1049"/>
      <c r="AI33" s="1049"/>
      <c r="AJ33" s="1050"/>
      <c r="AK33" s="993">
        <v>1163</v>
      </c>
      <c r="AL33" s="984"/>
      <c r="AM33" s="984"/>
      <c r="AN33" s="984"/>
      <c r="AO33" s="984"/>
      <c r="AP33" s="984">
        <v>14850</v>
      </c>
      <c r="AQ33" s="984"/>
      <c r="AR33" s="984"/>
      <c r="AS33" s="984"/>
      <c r="AT33" s="984"/>
      <c r="AU33" s="984">
        <v>13670</v>
      </c>
      <c r="AV33" s="984"/>
      <c r="AW33" s="984"/>
      <c r="AX33" s="984"/>
      <c r="AY33" s="984"/>
      <c r="AZ33" s="1054" t="s">
        <v>493</v>
      </c>
      <c r="BA33" s="1054"/>
      <c r="BB33" s="1054"/>
      <c r="BC33" s="1054"/>
      <c r="BD33" s="1054"/>
      <c r="BE33" s="985" t="s">
        <v>394</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397</v>
      </c>
      <c r="C34" s="1044"/>
      <c r="D34" s="1044"/>
      <c r="E34" s="1044"/>
      <c r="F34" s="1044"/>
      <c r="G34" s="1044"/>
      <c r="H34" s="1044"/>
      <c r="I34" s="1044"/>
      <c r="J34" s="1044"/>
      <c r="K34" s="1044"/>
      <c r="L34" s="1044"/>
      <c r="M34" s="1044"/>
      <c r="N34" s="1044"/>
      <c r="O34" s="1044"/>
      <c r="P34" s="1045"/>
      <c r="Q34" s="1051">
        <v>284</v>
      </c>
      <c r="R34" s="1052"/>
      <c r="S34" s="1052"/>
      <c r="T34" s="1052"/>
      <c r="U34" s="1052"/>
      <c r="V34" s="1052">
        <v>286</v>
      </c>
      <c r="W34" s="1052"/>
      <c r="X34" s="1052"/>
      <c r="Y34" s="1052"/>
      <c r="Z34" s="1052"/>
      <c r="AA34" s="1052">
        <v>-2</v>
      </c>
      <c r="AB34" s="1052"/>
      <c r="AC34" s="1052"/>
      <c r="AD34" s="1052"/>
      <c r="AE34" s="1053"/>
      <c r="AF34" s="1048">
        <v>1</v>
      </c>
      <c r="AG34" s="1049"/>
      <c r="AH34" s="1049"/>
      <c r="AI34" s="1049"/>
      <c r="AJ34" s="1050"/>
      <c r="AK34" s="993">
        <v>124</v>
      </c>
      <c r="AL34" s="984"/>
      <c r="AM34" s="984"/>
      <c r="AN34" s="984"/>
      <c r="AO34" s="984"/>
      <c r="AP34" s="984">
        <v>1058</v>
      </c>
      <c r="AQ34" s="984"/>
      <c r="AR34" s="984"/>
      <c r="AS34" s="984"/>
      <c r="AT34" s="984"/>
      <c r="AU34" s="984">
        <v>1008</v>
      </c>
      <c r="AV34" s="984"/>
      <c r="AW34" s="984"/>
      <c r="AX34" s="984"/>
      <c r="AY34" s="984"/>
      <c r="AZ34" s="1054" t="s">
        <v>493</v>
      </c>
      <c r="BA34" s="1054"/>
      <c r="BB34" s="1054"/>
      <c r="BC34" s="1054"/>
      <c r="BD34" s="1054"/>
      <c r="BE34" s="985" t="s">
        <v>394</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t="s">
        <v>398</v>
      </c>
      <c r="C35" s="1044"/>
      <c r="D35" s="1044"/>
      <c r="E35" s="1044"/>
      <c r="F35" s="1044"/>
      <c r="G35" s="1044"/>
      <c r="H35" s="1044"/>
      <c r="I35" s="1044"/>
      <c r="J35" s="1044"/>
      <c r="K35" s="1044"/>
      <c r="L35" s="1044"/>
      <c r="M35" s="1044"/>
      <c r="N35" s="1044"/>
      <c r="O35" s="1044"/>
      <c r="P35" s="1045"/>
      <c r="Q35" s="1051">
        <v>198</v>
      </c>
      <c r="R35" s="1052"/>
      <c r="S35" s="1052"/>
      <c r="T35" s="1052"/>
      <c r="U35" s="1052"/>
      <c r="V35" s="1052">
        <v>198</v>
      </c>
      <c r="W35" s="1052"/>
      <c r="X35" s="1052"/>
      <c r="Y35" s="1052"/>
      <c r="Z35" s="1052"/>
      <c r="AA35" s="1052">
        <v>0</v>
      </c>
      <c r="AB35" s="1052"/>
      <c r="AC35" s="1052"/>
      <c r="AD35" s="1052"/>
      <c r="AE35" s="1053"/>
      <c r="AF35" s="1048">
        <v>1</v>
      </c>
      <c r="AG35" s="1049"/>
      <c r="AH35" s="1049"/>
      <c r="AI35" s="1049"/>
      <c r="AJ35" s="1050"/>
      <c r="AK35" s="993">
        <v>85</v>
      </c>
      <c r="AL35" s="984"/>
      <c r="AM35" s="984"/>
      <c r="AN35" s="984"/>
      <c r="AO35" s="984"/>
      <c r="AP35" s="984">
        <v>794</v>
      </c>
      <c r="AQ35" s="984"/>
      <c r="AR35" s="984"/>
      <c r="AS35" s="984"/>
      <c r="AT35" s="984"/>
      <c r="AU35" s="984">
        <v>734</v>
      </c>
      <c r="AV35" s="984"/>
      <c r="AW35" s="984"/>
      <c r="AX35" s="984"/>
      <c r="AY35" s="984"/>
      <c r="AZ35" s="1054" t="s">
        <v>493</v>
      </c>
      <c r="BA35" s="1054"/>
      <c r="BB35" s="1054"/>
      <c r="BC35" s="1054"/>
      <c r="BD35" s="1054"/>
      <c r="BE35" s="985" t="s">
        <v>394</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t="s">
        <v>399</v>
      </c>
      <c r="C36" s="1044"/>
      <c r="D36" s="1044"/>
      <c r="E36" s="1044"/>
      <c r="F36" s="1044"/>
      <c r="G36" s="1044"/>
      <c r="H36" s="1044"/>
      <c r="I36" s="1044"/>
      <c r="J36" s="1044"/>
      <c r="K36" s="1044"/>
      <c r="L36" s="1044"/>
      <c r="M36" s="1044"/>
      <c r="N36" s="1044"/>
      <c r="O36" s="1044"/>
      <c r="P36" s="1045"/>
      <c r="Q36" s="1051">
        <v>929</v>
      </c>
      <c r="R36" s="1052"/>
      <c r="S36" s="1052"/>
      <c r="T36" s="1052"/>
      <c r="U36" s="1052"/>
      <c r="V36" s="1052">
        <v>929</v>
      </c>
      <c r="W36" s="1052"/>
      <c r="X36" s="1052"/>
      <c r="Y36" s="1052"/>
      <c r="Z36" s="1052"/>
      <c r="AA36" s="1052" t="s">
        <v>575</v>
      </c>
      <c r="AB36" s="1052"/>
      <c r="AC36" s="1052"/>
      <c r="AD36" s="1052"/>
      <c r="AE36" s="1053"/>
      <c r="AF36" s="1048" t="s">
        <v>122</v>
      </c>
      <c r="AG36" s="1049"/>
      <c r="AH36" s="1049"/>
      <c r="AI36" s="1049"/>
      <c r="AJ36" s="1050"/>
      <c r="AK36" s="993" t="s">
        <v>493</v>
      </c>
      <c r="AL36" s="984"/>
      <c r="AM36" s="984"/>
      <c r="AN36" s="984"/>
      <c r="AO36" s="984"/>
      <c r="AP36" s="984" t="s">
        <v>493</v>
      </c>
      <c r="AQ36" s="984"/>
      <c r="AR36" s="984"/>
      <c r="AS36" s="984"/>
      <c r="AT36" s="984"/>
      <c r="AU36" s="984" t="s">
        <v>493</v>
      </c>
      <c r="AV36" s="984"/>
      <c r="AW36" s="984"/>
      <c r="AX36" s="984"/>
      <c r="AY36" s="984"/>
      <c r="AZ36" s="1054" t="s">
        <v>493</v>
      </c>
      <c r="BA36" s="1054"/>
      <c r="BB36" s="1054"/>
      <c r="BC36" s="1054"/>
      <c r="BD36" s="1054"/>
      <c r="BE36" s="985" t="s">
        <v>400</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401</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378</v>
      </c>
      <c r="B63" s="950" t="s">
        <v>402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2826</v>
      </c>
      <c r="AG63" s="972"/>
      <c r="AH63" s="972"/>
      <c r="AI63" s="972"/>
      <c r="AJ63" s="1035"/>
      <c r="AK63" s="1036"/>
      <c r="AL63" s="976"/>
      <c r="AM63" s="976"/>
      <c r="AN63" s="976"/>
      <c r="AO63" s="976"/>
      <c r="AP63" s="972">
        <v>21828</v>
      </c>
      <c r="AQ63" s="972"/>
      <c r="AR63" s="972"/>
      <c r="AS63" s="972"/>
      <c r="AT63" s="972"/>
      <c r="AU63" s="972">
        <v>15622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404</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405</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563</v>
      </c>
      <c r="C68" s="999"/>
      <c r="D68" s="999"/>
      <c r="E68" s="999"/>
      <c r="F68" s="999"/>
      <c r="G68" s="999"/>
      <c r="H68" s="999"/>
      <c r="I68" s="999"/>
      <c r="J68" s="999"/>
      <c r="K68" s="999"/>
      <c r="L68" s="999"/>
      <c r="M68" s="999"/>
      <c r="N68" s="999"/>
      <c r="O68" s="999"/>
      <c r="P68" s="1000"/>
      <c r="Q68" s="1001">
        <v>125</v>
      </c>
      <c r="R68" s="995"/>
      <c r="S68" s="995"/>
      <c r="T68" s="995"/>
      <c r="U68" s="995"/>
      <c r="V68" s="995">
        <v>123</v>
      </c>
      <c r="W68" s="995"/>
      <c r="X68" s="995"/>
      <c r="Y68" s="995"/>
      <c r="Z68" s="995"/>
      <c r="AA68" s="995">
        <v>1</v>
      </c>
      <c r="AB68" s="995"/>
      <c r="AC68" s="995"/>
      <c r="AD68" s="995"/>
      <c r="AE68" s="995"/>
      <c r="AF68" s="995">
        <v>1</v>
      </c>
      <c r="AG68" s="995"/>
      <c r="AH68" s="995"/>
      <c r="AI68" s="995"/>
      <c r="AJ68" s="995"/>
      <c r="AK68" s="995" t="s">
        <v>575</v>
      </c>
      <c r="AL68" s="995"/>
      <c r="AM68" s="995"/>
      <c r="AN68" s="995"/>
      <c r="AO68" s="995"/>
      <c r="AP68" s="995" t="s">
        <v>575</v>
      </c>
      <c r="AQ68" s="995"/>
      <c r="AR68" s="995"/>
      <c r="AS68" s="995"/>
      <c r="AT68" s="995"/>
      <c r="AU68" s="995" t="s">
        <v>575</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564</v>
      </c>
      <c r="C69" s="988"/>
      <c r="D69" s="988"/>
      <c r="E69" s="988"/>
      <c r="F69" s="988"/>
      <c r="G69" s="988"/>
      <c r="H69" s="988"/>
      <c r="I69" s="988"/>
      <c r="J69" s="988"/>
      <c r="K69" s="988"/>
      <c r="L69" s="988"/>
      <c r="M69" s="988"/>
      <c r="N69" s="988"/>
      <c r="O69" s="988"/>
      <c r="P69" s="989"/>
      <c r="Q69" s="990">
        <v>429</v>
      </c>
      <c r="R69" s="984"/>
      <c r="S69" s="984"/>
      <c r="T69" s="984"/>
      <c r="U69" s="984"/>
      <c r="V69" s="984">
        <v>341</v>
      </c>
      <c r="W69" s="984"/>
      <c r="X69" s="984"/>
      <c r="Y69" s="984"/>
      <c r="Z69" s="984"/>
      <c r="AA69" s="984">
        <v>88</v>
      </c>
      <c r="AB69" s="984"/>
      <c r="AC69" s="984"/>
      <c r="AD69" s="984"/>
      <c r="AE69" s="984"/>
      <c r="AF69" s="984">
        <v>88</v>
      </c>
      <c r="AG69" s="984"/>
      <c r="AH69" s="984"/>
      <c r="AI69" s="984"/>
      <c r="AJ69" s="984"/>
      <c r="AK69" s="984" t="s">
        <v>575</v>
      </c>
      <c r="AL69" s="984"/>
      <c r="AM69" s="984"/>
      <c r="AN69" s="984"/>
      <c r="AO69" s="984"/>
      <c r="AP69" s="984" t="s">
        <v>575</v>
      </c>
      <c r="AQ69" s="984"/>
      <c r="AR69" s="984"/>
      <c r="AS69" s="984"/>
      <c r="AT69" s="984"/>
      <c r="AU69" s="984" t="s">
        <v>575</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565</v>
      </c>
      <c r="C70" s="988"/>
      <c r="D70" s="988"/>
      <c r="E70" s="988"/>
      <c r="F70" s="988"/>
      <c r="G70" s="988"/>
      <c r="H70" s="988"/>
      <c r="I70" s="988"/>
      <c r="J70" s="988"/>
      <c r="K70" s="988"/>
      <c r="L70" s="988"/>
      <c r="M70" s="988"/>
      <c r="N70" s="988"/>
      <c r="O70" s="988"/>
      <c r="P70" s="989"/>
      <c r="Q70" s="990">
        <v>923</v>
      </c>
      <c r="R70" s="984"/>
      <c r="S70" s="984"/>
      <c r="T70" s="984"/>
      <c r="U70" s="984"/>
      <c r="V70" s="984">
        <v>875</v>
      </c>
      <c r="W70" s="984"/>
      <c r="X70" s="984"/>
      <c r="Y70" s="984"/>
      <c r="Z70" s="984"/>
      <c r="AA70" s="984">
        <v>48</v>
      </c>
      <c r="AB70" s="984"/>
      <c r="AC70" s="984"/>
      <c r="AD70" s="984"/>
      <c r="AE70" s="984"/>
      <c r="AF70" s="984">
        <v>48</v>
      </c>
      <c r="AG70" s="984"/>
      <c r="AH70" s="984"/>
      <c r="AI70" s="984"/>
      <c r="AJ70" s="984"/>
      <c r="AK70" s="984">
        <v>29</v>
      </c>
      <c r="AL70" s="984"/>
      <c r="AM70" s="984"/>
      <c r="AN70" s="984"/>
      <c r="AO70" s="984"/>
      <c r="AP70" s="984" t="s">
        <v>575</v>
      </c>
      <c r="AQ70" s="984"/>
      <c r="AR70" s="984"/>
      <c r="AS70" s="984"/>
      <c r="AT70" s="984"/>
      <c r="AU70" s="984" t="s">
        <v>575</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566</v>
      </c>
      <c r="C71" s="988"/>
      <c r="D71" s="988"/>
      <c r="E71" s="988"/>
      <c r="F71" s="988"/>
      <c r="G71" s="988"/>
      <c r="H71" s="988"/>
      <c r="I71" s="988"/>
      <c r="J71" s="988"/>
      <c r="K71" s="988"/>
      <c r="L71" s="988"/>
      <c r="M71" s="988"/>
      <c r="N71" s="988"/>
      <c r="O71" s="988"/>
      <c r="P71" s="989"/>
      <c r="Q71" s="990">
        <v>219</v>
      </c>
      <c r="R71" s="984"/>
      <c r="S71" s="984"/>
      <c r="T71" s="984"/>
      <c r="U71" s="984"/>
      <c r="V71" s="984">
        <v>213</v>
      </c>
      <c r="W71" s="984"/>
      <c r="X71" s="984"/>
      <c r="Y71" s="984"/>
      <c r="Z71" s="984"/>
      <c r="AA71" s="984">
        <v>6</v>
      </c>
      <c r="AB71" s="984"/>
      <c r="AC71" s="984"/>
      <c r="AD71" s="984"/>
      <c r="AE71" s="984"/>
      <c r="AF71" s="984">
        <v>6</v>
      </c>
      <c r="AG71" s="984"/>
      <c r="AH71" s="984"/>
      <c r="AI71" s="984"/>
      <c r="AJ71" s="984"/>
      <c r="AK71" s="984" t="s">
        <v>575</v>
      </c>
      <c r="AL71" s="984"/>
      <c r="AM71" s="984"/>
      <c r="AN71" s="984"/>
      <c r="AO71" s="984"/>
      <c r="AP71" s="984">
        <v>408</v>
      </c>
      <c r="AQ71" s="984"/>
      <c r="AR71" s="984"/>
      <c r="AS71" s="984"/>
      <c r="AT71" s="984"/>
      <c r="AU71" s="984">
        <v>279</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567</v>
      </c>
      <c r="C72" s="988"/>
      <c r="D72" s="988"/>
      <c r="E72" s="988"/>
      <c r="F72" s="988"/>
      <c r="G72" s="988"/>
      <c r="H72" s="988"/>
      <c r="I72" s="988"/>
      <c r="J72" s="988"/>
      <c r="K72" s="988"/>
      <c r="L72" s="988"/>
      <c r="M72" s="988"/>
      <c r="N72" s="988"/>
      <c r="O72" s="988"/>
      <c r="P72" s="989"/>
      <c r="Q72" s="990">
        <v>365</v>
      </c>
      <c r="R72" s="984"/>
      <c r="S72" s="984"/>
      <c r="T72" s="984"/>
      <c r="U72" s="984"/>
      <c r="V72" s="984">
        <v>339</v>
      </c>
      <c r="W72" s="984"/>
      <c r="X72" s="984"/>
      <c r="Y72" s="984"/>
      <c r="Z72" s="984"/>
      <c r="AA72" s="984">
        <v>26</v>
      </c>
      <c r="AB72" s="984"/>
      <c r="AC72" s="984"/>
      <c r="AD72" s="984"/>
      <c r="AE72" s="984"/>
      <c r="AF72" s="984">
        <v>26</v>
      </c>
      <c r="AG72" s="984"/>
      <c r="AH72" s="984"/>
      <c r="AI72" s="984"/>
      <c r="AJ72" s="984"/>
      <c r="AK72" s="984">
        <v>2</v>
      </c>
      <c r="AL72" s="984"/>
      <c r="AM72" s="984"/>
      <c r="AN72" s="984"/>
      <c r="AO72" s="984"/>
      <c r="AP72" s="984">
        <v>43</v>
      </c>
      <c r="AQ72" s="984"/>
      <c r="AR72" s="984"/>
      <c r="AS72" s="984"/>
      <c r="AT72" s="984"/>
      <c r="AU72" s="984">
        <v>9</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568</v>
      </c>
      <c r="C73" s="988"/>
      <c r="D73" s="988"/>
      <c r="E73" s="988"/>
      <c r="F73" s="988"/>
      <c r="G73" s="988"/>
      <c r="H73" s="988"/>
      <c r="I73" s="988"/>
      <c r="J73" s="988"/>
      <c r="K73" s="988"/>
      <c r="L73" s="988"/>
      <c r="M73" s="988"/>
      <c r="N73" s="988"/>
      <c r="O73" s="988"/>
      <c r="P73" s="989"/>
      <c r="Q73" s="990">
        <v>2059</v>
      </c>
      <c r="R73" s="984"/>
      <c r="S73" s="984"/>
      <c r="T73" s="984"/>
      <c r="U73" s="984"/>
      <c r="V73" s="984">
        <v>1808</v>
      </c>
      <c r="W73" s="984"/>
      <c r="X73" s="984"/>
      <c r="Y73" s="984"/>
      <c r="Z73" s="984"/>
      <c r="AA73" s="984">
        <v>252</v>
      </c>
      <c r="AB73" s="984"/>
      <c r="AC73" s="984"/>
      <c r="AD73" s="984"/>
      <c r="AE73" s="984"/>
      <c r="AF73" s="984">
        <v>252</v>
      </c>
      <c r="AG73" s="984"/>
      <c r="AH73" s="984"/>
      <c r="AI73" s="984"/>
      <c r="AJ73" s="984"/>
      <c r="AK73" s="984" t="s">
        <v>575</v>
      </c>
      <c r="AL73" s="984"/>
      <c r="AM73" s="984"/>
      <c r="AN73" s="984"/>
      <c r="AO73" s="984"/>
      <c r="AP73" s="984" t="s">
        <v>575</v>
      </c>
      <c r="AQ73" s="984"/>
      <c r="AR73" s="984"/>
      <c r="AS73" s="984"/>
      <c r="AT73" s="984"/>
      <c r="AU73" s="984" t="s">
        <v>575</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573</v>
      </c>
      <c r="C74" s="988"/>
      <c r="D74" s="988"/>
      <c r="E74" s="988"/>
      <c r="F74" s="988"/>
      <c r="G74" s="988"/>
      <c r="H74" s="988"/>
      <c r="I74" s="988"/>
      <c r="J74" s="988"/>
      <c r="K74" s="988"/>
      <c r="L74" s="988"/>
      <c r="M74" s="988"/>
      <c r="N74" s="988"/>
      <c r="O74" s="988"/>
      <c r="P74" s="989"/>
      <c r="Q74" s="990">
        <v>150</v>
      </c>
      <c r="R74" s="984"/>
      <c r="S74" s="984"/>
      <c r="T74" s="984"/>
      <c r="U74" s="984"/>
      <c r="V74" s="984">
        <v>143</v>
      </c>
      <c r="W74" s="984"/>
      <c r="X74" s="984"/>
      <c r="Y74" s="984"/>
      <c r="Z74" s="984"/>
      <c r="AA74" s="984">
        <v>7</v>
      </c>
      <c r="AB74" s="984"/>
      <c r="AC74" s="984"/>
      <c r="AD74" s="984"/>
      <c r="AE74" s="984"/>
      <c r="AF74" s="984">
        <v>7</v>
      </c>
      <c r="AG74" s="984"/>
      <c r="AH74" s="984"/>
      <c r="AI74" s="984"/>
      <c r="AJ74" s="984"/>
      <c r="AK74" s="984" t="s">
        <v>575</v>
      </c>
      <c r="AL74" s="984"/>
      <c r="AM74" s="984"/>
      <c r="AN74" s="984"/>
      <c r="AO74" s="984"/>
      <c r="AP74" s="984" t="s">
        <v>575</v>
      </c>
      <c r="AQ74" s="984"/>
      <c r="AR74" s="984"/>
      <c r="AS74" s="984"/>
      <c r="AT74" s="984"/>
      <c r="AU74" s="984" t="s">
        <v>575</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574</v>
      </c>
      <c r="C75" s="988"/>
      <c r="D75" s="988"/>
      <c r="E75" s="988"/>
      <c r="F75" s="988"/>
      <c r="G75" s="988"/>
      <c r="H75" s="988"/>
      <c r="I75" s="988"/>
      <c r="J75" s="988"/>
      <c r="K75" s="988"/>
      <c r="L75" s="988"/>
      <c r="M75" s="988"/>
      <c r="N75" s="988"/>
      <c r="O75" s="988"/>
      <c r="P75" s="989"/>
      <c r="Q75" s="991">
        <v>308</v>
      </c>
      <c r="R75" s="992"/>
      <c r="S75" s="992"/>
      <c r="T75" s="992"/>
      <c r="U75" s="993"/>
      <c r="V75" s="994">
        <v>297</v>
      </c>
      <c r="W75" s="992"/>
      <c r="X75" s="992"/>
      <c r="Y75" s="992"/>
      <c r="Z75" s="993"/>
      <c r="AA75" s="994">
        <v>11</v>
      </c>
      <c r="AB75" s="992"/>
      <c r="AC75" s="992"/>
      <c r="AD75" s="992"/>
      <c r="AE75" s="993"/>
      <c r="AF75" s="994">
        <v>11</v>
      </c>
      <c r="AG75" s="992"/>
      <c r="AH75" s="992"/>
      <c r="AI75" s="992"/>
      <c r="AJ75" s="993"/>
      <c r="AK75" s="994">
        <v>27</v>
      </c>
      <c r="AL75" s="992"/>
      <c r="AM75" s="992"/>
      <c r="AN75" s="992"/>
      <c r="AO75" s="993"/>
      <c r="AP75" s="994" t="s">
        <v>575</v>
      </c>
      <c r="AQ75" s="992"/>
      <c r="AR75" s="992"/>
      <c r="AS75" s="992"/>
      <c r="AT75" s="993"/>
      <c r="AU75" s="994" t="s">
        <v>575</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569</v>
      </c>
      <c r="C76" s="988"/>
      <c r="D76" s="988"/>
      <c r="E76" s="988"/>
      <c r="F76" s="988"/>
      <c r="G76" s="988"/>
      <c r="H76" s="988"/>
      <c r="I76" s="988"/>
      <c r="J76" s="988"/>
      <c r="K76" s="988"/>
      <c r="L76" s="988"/>
      <c r="M76" s="988"/>
      <c r="N76" s="988"/>
      <c r="O76" s="988"/>
      <c r="P76" s="989"/>
      <c r="Q76" s="991">
        <v>487502</v>
      </c>
      <c r="R76" s="992"/>
      <c r="S76" s="992"/>
      <c r="T76" s="992"/>
      <c r="U76" s="993"/>
      <c r="V76" s="994">
        <v>478943</v>
      </c>
      <c r="W76" s="992"/>
      <c r="X76" s="992"/>
      <c r="Y76" s="992"/>
      <c r="Z76" s="993"/>
      <c r="AA76" s="994">
        <v>8559</v>
      </c>
      <c r="AB76" s="992"/>
      <c r="AC76" s="992"/>
      <c r="AD76" s="992"/>
      <c r="AE76" s="993"/>
      <c r="AF76" s="994">
        <v>8559</v>
      </c>
      <c r="AG76" s="992"/>
      <c r="AH76" s="992"/>
      <c r="AI76" s="992"/>
      <c r="AJ76" s="993"/>
      <c r="AK76" s="994" t="s">
        <v>575</v>
      </c>
      <c r="AL76" s="992"/>
      <c r="AM76" s="992"/>
      <c r="AN76" s="992"/>
      <c r="AO76" s="993"/>
      <c r="AP76" s="994" t="s">
        <v>575</v>
      </c>
      <c r="AQ76" s="992"/>
      <c r="AR76" s="992"/>
      <c r="AS76" s="992"/>
      <c r="AT76" s="993"/>
      <c r="AU76" s="994" t="s">
        <v>575</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t="s">
        <v>570</v>
      </c>
      <c r="C77" s="988"/>
      <c r="D77" s="988"/>
      <c r="E77" s="988"/>
      <c r="F77" s="988"/>
      <c r="G77" s="988"/>
      <c r="H77" s="988"/>
      <c r="I77" s="988"/>
      <c r="J77" s="988"/>
      <c r="K77" s="988"/>
      <c r="L77" s="988"/>
      <c r="M77" s="988"/>
      <c r="N77" s="988"/>
      <c r="O77" s="988"/>
      <c r="P77" s="989"/>
      <c r="Q77" s="991">
        <v>164</v>
      </c>
      <c r="R77" s="992"/>
      <c r="S77" s="992"/>
      <c r="T77" s="992"/>
      <c r="U77" s="993"/>
      <c r="V77" s="994">
        <v>147</v>
      </c>
      <c r="W77" s="992"/>
      <c r="X77" s="992"/>
      <c r="Y77" s="992"/>
      <c r="Z77" s="993"/>
      <c r="AA77" s="994">
        <v>17</v>
      </c>
      <c r="AB77" s="992"/>
      <c r="AC77" s="992"/>
      <c r="AD77" s="992"/>
      <c r="AE77" s="993"/>
      <c r="AF77" s="994">
        <v>324</v>
      </c>
      <c r="AG77" s="992"/>
      <c r="AH77" s="992"/>
      <c r="AI77" s="992"/>
      <c r="AJ77" s="993"/>
      <c r="AK77" s="994" t="s">
        <v>575</v>
      </c>
      <c r="AL77" s="992"/>
      <c r="AM77" s="992"/>
      <c r="AN77" s="992"/>
      <c r="AO77" s="993"/>
      <c r="AP77" s="994" t="s">
        <v>575</v>
      </c>
      <c r="AQ77" s="992"/>
      <c r="AR77" s="992"/>
      <c r="AS77" s="992"/>
      <c r="AT77" s="993"/>
      <c r="AU77" s="994" t="s">
        <v>575</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t="s">
        <v>571</v>
      </c>
      <c r="C78" s="988"/>
      <c r="D78" s="988"/>
      <c r="E78" s="988"/>
      <c r="F78" s="988"/>
      <c r="G78" s="988"/>
      <c r="H78" s="988"/>
      <c r="I78" s="988"/>
      <c r="J78" s="988"/>
      <c r="K78" s="988"/>
      <c r="L78" s="988"/>
      <c r="M78" s="988"/>
      <c r="N78" s="988"/>
      <c r="O78" s="988"/>
      <c r="P78" s="989"/>
      <c r="Q78" s="990">
        <v>18856</v>
      </c>
      <c r="R78" s="984"/>
      <c r="S78" s="984"/>
      <c r="T78" s="984"/>
      <c r="U78" s="984"/>
      <c r="V78" s="984">
        <v>19161</v>
      </c>
      <c r="W78" s="984"/>
      <c r="X78" s="984"/>
      <c r="Y78" s="984"/>
      <c r="Z78" s="984"/>
      <c r="AA78" s="984">
        <v>-305</v>
      </c>
      <c r="AB78" s="984"/>
      <c r="AC78" s="984"/>
      <c r="AD78" s="984"/>
      <c r="AE78" s="984"/>
      <c r="AF78" s="984">
        <v>9387</v>
      </c>
      <c r="AG78" s="984"/>
      <c r="AH78" s="984"/>
      <c r="AI78" s="984"/>
      <c r="AJ78" s="984"/>
      <c r="AK78" s="984">
        <v>1058</v>
      </c>
      <c r="AL78" s="984"/>
      <c r="AM78" s="984"/>
      <c r="AN78" s="984"/>
      <c r="AO78" s="984"/>
      <c r="AP78" s="984">
        <v>13427</v>
      </c>
      <c r="AQ78" s="984"/>
      <c r="AR78" s="984"/>
      <c r="AS78" s="984"/>
      <c r="AT78" s="984"/>
      <c r="AU78" s="984">
        <v>4216</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t="s">
        <v>572</v>
      </c>
      <c r="C79" s="988"/>
      <c r="D79" s="988"/>
      <c r="E79" s="988"/>
      <c r="F79" s="988"/>
      <c r="G79" s="988"/>
      <c r="H79" s="988"/>
      <c r="I79" s="988"/>
      <c r="J79" s="988"/>
      <c r="K79" s="988"/>
      <c r="L79" s="988"/>
      <c r="M79" s="988"/>
      <c r="N79" s="988"/>
      <c r="O79" s="988"/>
      <c r="P79" s="989"/>
      <c r="Q79" s="990">
        <v>4035</v>
      </c>
      <c r="R79" s="984"/>
      <c r="S79" s="984"/>
      <c r="T79" s="984"/>
      <c r="U79" s="984"/>
      <c r="V79" s="984">
        <v>3633</v>
      </c>
      <c r="W79" s="984"/>
      <c r="X79" s="984"/>
      <c r="Y79" s="984"/>
      <c r="Z79" s="984"/>
      <c r="AA79" s="984">
        <v>401</v>
      </c>
      <c r="AB79" s="984"/>
      <c r="AC79" s="984"/>
      <c r="AD79" s="984"/>
      <c r="AE79" s="984"/>
      <c r="AF79" s="984">
        <v>6128</v>
      </c>
      <c r="AG79" s="984"/>
      <c r="AH79" s="984"/>
      <c r="AI79" s="984"/>
      <c r="AJ79" s="984"/>
      <c r="AK79" s="984" t="s">
        <v>575</v>
      </c>
      <c r="AL79" s="984"/>
      <c r="AM79" s="984"/>
      <c r="AN79" s="984"/>
      <c r="AO79" s="984"/>
      <c r="AP79" s="984">
        <v>3873</v>
      </c>
      <c r="AQ79" s="984"/>
      <c r="AR79" s="984"/>
      <c r="AS79" s="984"/>
      <c r="AT79" s="984"/>
      <c r="AU79" s="984" t="s">
        <v>575</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378</v>
      </c>
      <c r="B88" s="950" t="s">
        <v>406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24837</v>
      </c>
      <c r="AG88" s="972"/>
      <c r="AH88" s="972"/>
      <c r="AI88" s="972"/>
      <c r="AJ88" s="972"/>
      <c r="AK88" s="976"/>
      <c r="AL88" s="976"/>
      <c r="AM88" s="976"/>
      <c r="AN88" s="976"/>
      <c r="AO88" s="976"/>
      <c r="AP88" s="972">
        <v>17751</v>
      </c>
      <c r="AQ88" s="972"/>
      <c r="AR88" s="972"/>
      <c r="AS88" s="972"/>
      <c r="AT88" s="972"/>
      <c r="AU88" s="972">
        <v>4504</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332</v>
      </c>
      <c r="CS102" s="966"/>
      <c r="CT102" s="966"/>
      <c r="CU102" s="966"/>
      <c r="CV102" s="967"/>
      <c r="CW102" s="965">
        <v>8</v>
      </c>
      <c r="CX102" s="966"/>
      <c r="CY102" s="966"/>
      <c r="CZ102" s="966"/>
      <c r="DA102" s="967"/>
      <c r="DB102" s="965" t="s">
        <v>575</v>
      </c>
      <c r="DC102" s="966"/>
      <c r="DD102" s="966"/>
      <c r="DE102" s="966"/>
      <c r="DF102" s="967"/>
      <c r="DG102" s="965" t="s">
        <v>575</v>
      </c>
      <c r="DH102" s="966"/>
      <c r="DI102" s="966"/>
      <c r="DJ102" s="966"/>
      <c r="DK102" s="967"/>
      <c r="DL102" s="965" t="s">
        <v>575</v>
      </c>
      <c r="DM102" s="966"/>
      <c r="DN102" s="966"/>
      <c r="DO102" s="966"/>
      <c r="DP102" s="967"/>
      <c r="DQ102" s="965" t="s">
        <v>575</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415</v>
      </c>
      <c r="AB109" s="909"/>
      <c r="AC109" s="909"/>
      <c r="AD109" s="909"/>
      <c r="AE109" s="910"/>
      <c r="AF109" s="911" t="s">
        <v>416</v>
      </c>
      <c r="AG109" s="909"/>
      <c r="AH109" s="909"/>
      <c r="AI109" s="909"/>
      <c r="AJ109" s="910"/>
      <c r="AK109" s="911" t="s">
        <v>294</v>
      </c>
      <c r="AL109" s="909"/>
      <c r="AM109" s="909"/>
      <c r="AN109" s="909"/>
      <c r="AO109" s="910"/>
      <c r="AP109" s="911" t="s">
        <v>417</v>
      </c>
      <c r="AQ109" s="909"/>
      <c r="AR109" s="909"/>
      <c r="AS109" s="909"/>
      <c r="AT109" s="942"/>
      <c r="AU109" s="908" t="s">
        <v>414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415</v>
      </c>
      <c r="BR109" s="909"/>
      <c r="BS109" s="909"/>
      <c r="BT109" s="909"/>
      <c r="BU109" s="910"/>
      <c r="BV109" s="911" t="s">
        <v>416</v>
      </c>
      <c r="BW109" s="909"/>
      <c r="BX109" s="909"/>
      <c r="BY109" s="909"/>
      <c r="BZ109" s="910"/>
      <c r="CA109" s="911" t="s">
        <v>294</v>
      </c>
      <c r="CB109" s="909"/>
      <c r="CC109" s="909"/>
      <c r="CD109" s="909"/>
      <c r="CE109" s="910"/>
      <c r="CF109" s="949" t="s">
        <v>417</v>
      </c>
      <c r="CG109" s="949"/>
      <c r="CH109" s="949"/>
      <c r="CI109" s="949"/>
      <c r="CJ109" s="949"/>
      <c r="CK109" s="911" t="s">
        <v>418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415</v>
      </c>
      <c r="DH109" s="909"/>
      <c r="DI109" s="909"/>
      <c r="DJ109" s="909"/>
      <c r="DK109" s="910"/>
      <c r="DL109" s="911" t="s">
        <v>416</v>
      </c>
      <c r="DM109" s="909"/>
      <c r="DN109" s="909"/>
      <c r="DO109" s="909"/>
      <c r="DP109" s="910"/>
      <c r="DQ109" s="911" t="s">
        <v>294</v>
      </c>
      <c r="DR109" s="909"/>
      <c r="DS109" s="909"/>
      <c r="DT109" s="909"/>
      <c r="DU109" s="910"/>
      <c r="DV109" s="911" t="s">
        <v>417</v>
      </c>
      <c r="DW109" s="909"/>
      <c r="DX109" s="909"/>
      <c r="DY109" s="909"/>
      <c r="DZ109" s="942"/>
    </row>
    <row r="110" spans="1:131" s="224" customFormat="1" ht="26.25" customHeight="1" x14ac:dyDescent="0.15">
      <c r="A110" s="820" t="s">
        <v>419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4980065</v>
      </c>
      <c r="AB110" s="902"/>
      <c r="AC110" s="902"/>
      <c r="AD110" s="902"/>
      <c r="AE110" s="903"/>
      <c r="AF110" s="904">
        <v>5233416</v>
      </c>
      <c r="AG110" s="902"/>
      <c r="AH110" s="902"/>
      <c r="AI110" s="902"/>
      <c r="AJ110" s="903"/>
      <c r="AK110" s="904">
        <v>5446355</v>
      </c>
      <c r="AL110" s="902"/>
      <c r="AM110" s="902"/>
      <c r="AN110" s="902"/>
      <c r="AO110" s="903"/>
      <c r="AP110" s="905">
        <v>22.9</v>
      </c>
      <c r="AQ110" s="906"/>
      <c r="AR110" s="906"/>
      <c r="AS110" s="906"/>
      <c r="AT110" s="907"/>
      <c r="AU110" s="943" t="s">
        <v>69</v>
      </c>
      <c r="AV110" s="944"/>
      <c r="AW110" s="944"/>
      <c r="AX110" s="944"/>
      <c r="AY110" s="944"/>
      <c r="AZ110" s="873" t="s">
        <v>420</v>
      </c>
      <c r="BA110" s="821"/>
      <c r="BB110" s="821"/>
      <c r="BC110" s="821"/>
      <c r="BD110" s="821"/>
      <c r="BE110" s="821"/>
      <c r="BF110" s="821"/>
      <c r="BG110" s="821"/>
      <c r="BH110" s="821"/>
      <c r="BI110" s="821"/>
      <c r="BJ110" s="821"/>
      <c r="BK110" s="821"/>
      <c r="BL110" s="821"/>
      <c r="BM110" s="821"/>
      <c r="BN110" s="821"/>
      <c r="BO110" s="821"/>
      <c r="BP110" s="822"/>
      <c r="BQ110" s="874">
        <v>45386565</v>
      </c>
      <c r="BR110" s="855"/>
      <c r="BS110" s="855"/>
      <c r="BT110" s="855"/>
      <c r="BU110" s="855"/>
      <c r="BV110" s="855">
        <v>43668878</v>
      </c>
      <c r="BW110" s="855"/>
      <c r="BX110" s="855"/>
      <c r="BY110" s="855"/>
      <c r="BZ110" s="855"/>
      <c r="CA110" s="855">
        <v>40605103</v>
      </c>
      <c r="CB110" s="855"/>
      <c r="CC110" s="855"/>
      <c r="CD110" s="855"/>
      <c r="CE110" s="855"/>
      <c r="CF110" s="879">
        <v>170.7</v>
      </c>
      <c r="CG110" s="880"/>
      <c r="CH110" s="880"/>
      <c r="CI110" s="880"/>
      <c r="CJ110" s="880"/>
      <c r="CK110" s="939" t="s">
        <v>421</v>
      </c>
      <c r="CL110" s="832"/>
      <c r="CM110" s="873" t="s">
        <v>422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424</v>
      </c>
      <c r="BA111" s="765"/>
      <c r="BB111" s="765"/>
      <c r="BC111" s="765"/>
      <c r="BD111" s="765"/>
      <c r="BE111" s="765"/>
      <c r="BF111" s="765"/>
      <c r="BG111" s="765"/>
      <c r="BH111" s="765"/>
      <c r="BI111" s="765"/>
      <c r="BJ111" s="765"/>
      <c r="BK111" s="765"/>
      <c r="BL111" s="765"/>
      <c r="BM111" s="765"/>
      <c r="BN111" s="765"/>
      <c r="BO111" s="765"/>
      <c r="BP111" s="766"/>
      <c r="BQ111" s="829">
        <v>3697403</v>
      </c>
      <c r="BR111" s="830"/>
      <c r="BS111" s="830"/>
      <c r="BT111" s="830"/>
      <c r="BU111" s="830"/>
      <c r="BV111" s="830">
        <v>3090563</v>
      </c>
      <c r="BW111" s="830"/>
      <c r="BX111" s="830"/>
      <c r="BY111" s="830"/>
      <c r="BZ111" s="830"/>
      <c r="CA111" s="830">
        <v>2483305</v>
      </c>
      <c r="CB111" s="830"/>
      <c r="CC111" s="830"/>
      <c r="CD111" s="830"/>
      <c r="CE111" s="830"/>
      <c r="CF111" s="888">
        <v>10.4</v>
      </c>
      <c r="CG111" s="889"/>
      <c r="CH111" s="889"/>
      <c r="CI111" s="889"/>
      <c r="CJ111" s="889"/>
      <c r="CK111" s="940"/>
      <c r="CL111" s="834"/>
      <c r="CM111" s="828" t="s">
        <v>425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426</v>
      </c>
      <c r="B112" s="926"/>
      <c r="C112" s="765" t="s">
        <v>427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428</v>
      </c>
      <c r="BA112" s="765"/>
      <c r="BB112" s="765"/>
      <c r="BC112" s="765"/>
      <c r="BD112" s="765"/>
      <c r="BE112" s="765"/>
      <c r="BF112" s="765"/>
      <c r="BG112" s="765"/>
      <c r="BH112" s="765"/>
      <c r="BI112" s="765"/>
      <c r="BJ112" s="765"/>
      <c r="BK112" s="765"/>
      <c r="BL112" s="765"/>
      <c r="BM112" s="765"/>
      <c r="BN112" s="765"/>
      <c r="BO112" s="765"/>
      <c r="BP112" s="766"/>
      <c r="BQ112" s="829">
        <v>13465201</v>
      </c>
      <c r="BR112" s="830"/>
      <c r="BS112" s="830"/>
      <c r="BT112" s="830"/>
      <c r="BU112" s="830"/>
      <c r="BV112" s="830">
        <v>12166663</v>
      </c>
      <c r="BW112" s="830"/>
      <c r="BX112" s="830"/>
      <c r="BY112" s="830"/>
      <c r="BZ112" s="830"/>
      <c r="CA112" s="830">
        <v>15621764</v>
      </c>
      <c r="CB112" s="830"/>
      <c r="CC112" s="830"/>
      <c r="CD112" s="830"/>
      <c r="CE112" s="830"/>
      <c r="CF112" s="888">
        <v>65.7</v>
      </c>
      <c r="CG112" s="889"/>
      <c r="CH112" s="889"/>
      <c r="CI112" s="889"/>
      <c r="CJ112" s="889"/>
      <c r="CK112" s="940"/>
      <c r="CL112" s="834"/>
      <c r="CM112" s="828" t="s">
        <v>429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v>1296316</v>
      </c>
      <c r="DH112" s="830"/>
      <c r="DI112" s="830"/>
      <c r="DJ112" s="830"/>
      <c r="DK112" s="830"/>
      <c r="DL112" s="830">
        <v>1172923</v>
      </c>
      <c r="DM112" s="830"/>
      <c r="DN112" s="830"/>
      <c r="DO112" s="830"/>
      <c r="DP112" s="830"/>
      <c r="DQ112" s="830">
        <v>1049122</v>
      </c>
      <c r="DR112" s="830"/>
      <c r="DS112" s="830"/>
      <c r="DT112" s="830"/>
      <c r="DU112" s="830"/>
      <c r="DV112" s="807">
        <v>4.4000000000000004</v>
      </c>
      <c r="DW112" s="807"/>
      <c r="DX112" s="807"/>
      <c r="DY112" s="807"/>
      <c r="DZ112" s="808"/>
    </row>
    <row r="113" spans="1:130" s="224" customFormat="1" ht="26.25" customHeight="1" x14ac:dyDescent="0.15">
      <c r="A113" s="927"/>
      <c r="B113" s="928"/>
      <c r="C113" s="765" t="s">
        <v>430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961786</v>
      </c>
      <c r="AB113" s="932"/>
      <c r="AC113" s="932"/>
      <c r="AD113" s="932"/>
      <c r="AE113" s="933"/>
      <c r="AF113" s="934">
        <v>1025752</v>
      </c>
      <c r="AG113" s="932"/>
      <c r="AH113" s="932"/>
      <c r="AI113" s="932"/>
      <c r="AJ113" s="933"/>
      <c r="AK113" s="934">
        <v>1104932</v>
      </c>
      <c r="AL113" s="932"/>
      <c r="AM113" s="932"/>
      <c r="AN113" s="932"/>
      <c r="AO113" s="933"/>
      <c r="AP113" s="935">
        <v>4.5999999999999996</v>
      </c>
      <c r="AQ113" s="936"/>
      <c r="AR113" s="936"/>
      <c r="AS113" s="936"/>
      <c r="AT113" s="937"/>
      <c r="AU113" s="945"/>
      <c r="AV113" s="946"/>
      <c r="AW113" s="946"/>
      <c r="AX113" s="946"/>
      <c r="AY113" s="946"/>
      <c r="AZ113" s="828" t="s">
        <v>431</v>
      </c>
      <c r="BA113" s="765"/>
      <c r="BB113" s="765"/>
      <c r="BC113" s="765"/>
      <c r="BD113" s="765"/>
      <c r="BE113" s="765"/>
      <c r="BF113" s="765"/>
      <c r="BG113" s="765"/>
      <c r="BH113" s="765"/>
      <c r="BI113" s="765"/>
      <c r="BJ113" s="765"/>
      <c r="BK113" s="765"/>
      <c r="BL113" s="765"/>
      <c r="BM113" s="765"/>
      <c r="BN113" s="765"/>
      <c r="BO113" s="765"/>
      <c r="BP113" s="766"/>
      <c r="BQ113" s="829">
        <v>5102837</v>
      </c>
      <c r="BR113" s="830"/>
      <c r="BS113" s="830"/>
      <c r="BT113" s="830"/>
      <c r="BU113" s="830"/>
      <c r="BV113" s="830">
        <v>4740469</v>
      </c>
      <c r="BW113" s="830"/>
      <c r="BX113" s="830"/>
      <c r="BY113" s="830"/>
      <c r="BZ113" s="830"/>
      <c r="CA113" s="830">
        <v>4503939</v>
      </c>
      <c r="CB113" s="830"/>
      <c r="CC113" s="830"/>
      <c r="CD113" s="830"/>
      <c r="CE113" s="830"/>
      <c r="CF113" s="888">
        <v>18.899999999999999</v>
      </c>
      <c r="CG113" s="889"/>
      <c r="CH113" s="889"/>
      <c r="CI113" s="889"/>
      <c r="CJ113" s="889"/>
      <c r="CK113" s="940"/>
      <c r="CL113" s="834"/>
      <c r="CM113" s="828" t="s">
        <v>432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495934</v>
      </c>
      <c r="AB114" s="793"/>
      <c r="AC114" s="793"/>
      <c r="AD114" s="793"/>
      <c r="AE114" s="794"/>
      <c r="AF114" s="795">
        <v>471578</v>
      </c>
      <c r="AG114" s="793"/>
      <c r="AH114" s="793"/>
      <c r="AI114" s="793"/>
      <c r="AJ114" s="794"/>
      <c r="AK114" s="795">
        <v>453666</v>
      </c>
      <c r="AL114" s="793"/>
      <c r="AM114" s="793"/>
      <c r="AN114" s="793"/>
      <c r="AO114" s="794"/>
      <c r="AP114" s="837">
        <v>1.9</v>
      </c>
      <c r="AQ114" s="838"/>
      <c r="AR114" s="838"/>
      <c r="AS114" s="838"/>
      <c r="AT114" s="839"/>
      <c r="AU114" s="945"/>
      <c r="AV114" s="946"/>
      <c r="AW114" s="946"/>
      <c r="AX114" s="946"/>
      <c r="AY114" s="946"/>
      <c r="AZ114" s="828" t="s">
        <v>434</v>
      </c>
      <c r="BA114" s="765"/>
      <c r="BB114" s="765"/>
      <c r="BC114" s="765"/>
      <c r="BD114" s="765"/>
      <c r="BE114" s="765"/>
      <c r="BF114" s="765"/>
      <c r="BG114" s="765"/>
      <c r="BH114" s="765"/>
      <c r="BI114" s="765"/>
      <c r="BJ114" s="765"/>
      <c r="BK114" s="765"/>
      <c r="BL114" s="765"/>
      <c r="BM114" s="765"/>
      <c r="BN114" s="765"/>
      <c r="BO114" s="765"/>
      <c r="BP114" s="766"/>
      <c r="BQ114" s="829">
        <v>5870499</v>
      </c>
      <c r="BR114" s="830"/>
      <c r="BS114" s="830"/>
      <c r="BT114" s="830"/>
      <c r="BU114" s="830"/>
      <c r="BV114" s="830">
        <v>5876896</v>
      </c>
      <c r="BW114" s="830"/>
      <c r="BX114" s="830"/>
      <c r="BY114" s="830"/>
      <c r="BZ114" s="830"/>
      <c r="CA114" s="830">
        <v>5923994</v>
      </c>
      <c r="CB114" s="830"/>
      <c r="CC114" s="830"/>
      <c r="CD114" s="830"/>
      <c r="CE114" s="830"/>
      <c r="CF114" s="888">
        <v>24.9</v>
      </c>
      <c r="CG114" s="889"/>
      <c r="CH114" s="889"/>
      <c r="CI114" s="889"/>
      <c r="CJ114" s="889"/>
      <c r="CK114" s="940"/>
      <c r="CL114" s="834"/>
      <c r="CM114" s="828" t="s">
        <v>435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664654</v>
      </c>
      <c r="AB115" s="932"/>
      <c r="AC115" s="932"/>
      <c r="AD115" s="932"/>
      <c r="AE115" s="933"/>
      <c r="AF115" s="934">
        <v>660462</v>
      </c>
      <c r="AG115" s="932"/>
      <c r="AH115" s="932"/>
      <c r="AI115" s="932"/>
      <c r="AJ115" s="933"/>
      <c r="AK115" s="934">
        <v>646705</v>
      </c>
      <c r="AL115" s="932"/>
      <c r="AM115" s="932"/>
      <c r="AN115" s="932"/>
      <c r="AO115" s="933"/>
      <c r="AP115" s="935">
        <v>2.7</v>
      </c>
      <c r="AQ115" s="936"/>
      <c r="AR115" s="936"/>
      <c r="AS115" s="936"/>
      <c r="AT115" s="937"/>
      <c r="AU115" s="945"/>
      <c r="AV115" s="946"/>
      <c r="AW115" s="946"/>
      <c r="AX115" s="946"/>
      <c r="AY115" s="946"/>
      <c r="AZ115" s="828" t="s">
        <v>437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445</v>
      </c>
      <c r="AB116" s="793"/>
      <c r="AC116" s="793"/>
      <c r="AD116" s="793"/>
      <c r="AE116" s="794"/>
      <c r="AF116" s="795">
        <v>46</v>
      </c>
      <c r="AG116" s="793"/>
      <c r="AH116" s="793"/>
      <c r="AI116" s="793"/>
      <c r="AJ116" s="794"/>
      <c r="AK116" s="795">
        <v>97</v>
      </c>
      <c r="AL116" s="793"/>
      <c r="AM116" s="793"/>
      <c r="AN116" s="793"/>
      <c r="AO116" s="794"/>
      <c r="AP116" s="837">
        <v>0</v>
      </c>
      <c r="AQ116" s="838"/>
      <c r="AR116" s="838"/>
      <c r="AS116" s="838"/>
      <c r="AT116" s="839"/>
      <c r="AU116" s="945"/>
      <c r="AV116" s="946"/>
      <c r="AW116" s="946"/>
      <c r="AX116" s="946"/>
      <c r="AY116" s="946"/>
      <c r="AZ116" s="922" t="s">
        <v>440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1608192</v>
      </c>
      <c r="DH116" s="793"/>
      <c r="DI116" s="793"/>
      <c r="DJ116" s="793"/>
      <c r="DK116" s="794"/>
      <c r="DL116" s="795">
        <v>1261514</v>
      </c>
      <c r="DM116" s="793"/>
      <c r="DN116" s="793"/>
      <c r="DO116" s="793"/>
      <c r="DP116" s="794"/>
      <c r="DQ116" s="795">
        <v>913343</v>
      </c>
      <c r="DR116" s="793"/>
      <c r="DS116" s="793"/>
      <c r="DT116" s="793"/>
      <c r="DU116" s="794"/>
      <c r="DV116" s="837">
        <v>3.8</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442</v>
      </c>
      <c r="Z117" s="910"/>
      <c r="AA117" s="915">
        <v>7102884</v>
      </c>
      <c r="AB117" s="916"/>
      <c r="AC117" s="916"/>
      <c r="AD117" s="916"/>
      <c r="AE117" s="917"/>
      <c r="AF117" s="918">
        <v>7391254</v>
      </c>
      <c r="AG117" s="916"/>
      <c r="AH117" s="916"/>
      <c r="AI117" s="916"/>
      <c r="AJ117" s="917"/>
      <c r="AK117" s="918">
        <v>7651755</v>
      </c>
      <c r="AL117" s="916"/>
      <c r="AM117" s="916"/>
      <c r="AN117" s="916"/>
      <c r="AO117" s="917"/>
      <c r="AP117" s="919"/>
      <c r="AQ117" s="920"/>
      <c r="AR117" s="920"/>
      <c r="AS117" s="920"/>
      <c r="AT117" s="921"/>
      <c r="AU117" s="945"/>
      <c r="AV117" s="946"/>
      <c r="AW117" s="946"/>
      <c r="AX117" s="946"/>
      <c r="AY117" s="946"/>
      <c r="AZ117" s="876" t="s">
        <v>443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415</v>
      </c>
      <c r="AB118" s="909"/>
      <c r="AC118" s="909"/>
      <c r="AD118" s="909"/>
      <c r="AE118" s="910"/>
      <c r="AF118" s="911" t="s">
        <v>416</v>
      </c>
      <c r="AG118" s="909"/>
      <c r="AH118" s="909"/>
      <c r="AI118" s="909"/>
      <c r="AJ118" s="910"/>
      <c r="AK118" s="911" t="s">
        <v>294</v>
      </c>
      <c r="AL118" s="909"/>
      <c r="AM118" s="909"/>
      <c r="AN118" s="909"/>
      <c r="AO118" s="910"/>
      <c r="AP118" s="912" t="s">
        <v>417</v>
      </c>
      <c r="AQ118" s="913"/>
      <c r="AR118" s="913"/>
      <c r="AS118" s="913"/>
      <c r="AT118" s="914"/>
      <c r="AU118" s="945"/>
      <c r="AV118" s="946"/>
      <c r="AW118" s="946"/>
      <c r="AX118" s="946"/>
      <c r="AY118" s="946"/>
      <c r="AZ118" s="851" t="s">
        <v>445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421</v>
      </c>
      <c r="B119" s="832"/>
      <c r="C119" s="873" t="s">
        <v>422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447</v>
      </c>
      <c r="BP119" s="891"/>
      <c r="BQ119" s="892">
        <v>73522505</v>
      </c>
      <c r="BR119" s="858"/>
      <c r="BS119" s="858"/>
      <c r="BT119" s="858"/>
      <c r="BU119" s="858"/>
      <c r="BV119" s="858">
        <v>69543469</v>
      </c>
      <c r="BW119" s="858"/>
      <c r="BX119" s="858"/>
      <c r="BY119" s="858"/>
      <c r="BZ119" s="858"/>
      <c r="CA119" s="858">
        <v>69138105</v>
      </c>
      <c r="CB119" s="858"/>
      <c r="CC119" s="858"/>
      <c r="CD119" s="858"/>
      <c r="CE119" s="858"/>
      <c r="CF119" s="761"/>
      <c r="CG119" s="762"/>
      <c r="CH119" s="762"/>
      <c r="CI119" s="762"/>
      <c r="CJ119" s="847"/>
      <c r="CK119" s="941"/>
      <c r="CL119" s="836"/>
      <c r="CM119" s="851" t="s">
        <v>448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792895</v>
      </c>
      <c r="DH119" s="777"/>
      <c r="DI119" s="777"/>
      <c r="DJ119" s="777"/>
      <c r="DK119" s="778"/>
      <c r="DL119" s="779">
        <v>656126</v>
      </c>
      <c r="DM119" s="777"/>
      <c r="DN119" s="777"/>
      <c r="DO119" s="777"/>
      <c r="DP119" s="778"/>
      <c r="DQ119" s="779">
        <v>520840</v>
      </c>
      <c r="DR119" s="777"/>
      <c r="DS119" s="777"/>
      <c r="DT119" s="777"/>
      <c r="DU119" s="778"/>
      <c r="DV119" s="861">
        <v>2.2000000000000002</v>
      </c>
      <c r="DW119" s="862"/>
      <c r="DX119" s="862"/>
      <c r="DY119" s="862"/>
      <c r="DZ119" s="863"/>
    </row>
    <row r="120" spans="1:130" s="224" customFormat="1" ht="26.25" customHeight="1" x14ac:dyDescent="0.15">
      <c r="A120" s="833"/>
      <c r="B120" s="834"/>
      <c r="C120" s="828" t="s">
        <v>425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449</v>
      </c>
      <c r="AV120" s="894"/>
      <c r="AW120" s="894"/>
      <c r="AX120" s="894"/>
      <c r="AY120" s="895"/>
      <c r="AZ120" s="873" t="s">
        <v>450</v>
      </c>
      <c r="BA120" s="821"/>
      <c r="BB120" s="821"/>
      <c r="BC120" s="821"/>
      <c r="BD120" s="821"/>
      <c r="BE120" s="821"/>
      <c r="BF120" s="821"/>
      <c r="BG120" s="821"/>
      <c r="BH120" s="821"/>
      <c r="BI120" s="821"/>
      <c r="BJ120" s="821"/>
      <c r="BK120" s="821"/>
      <c r="BL120" s="821"/>
      <c r="BM120" s="821"/>
      <c r="BN120" s="821"/>
      <c r="BO120" s="821"/>
      <c r="BP120" s="822"/>
      <c r="BQ120" s="874">
        <v>8902018</v>
      </c>
      <c r="BR120" s="855"/>
      <c r="BS120" s="855"/>
      <c r="BT120" s="855"/>
      <c r="BU120" s="855"/>
      <c r="BV120" s="855">
        <v>8885869</v>
      </c>
      <c r="BW120" s="855"/>
      <c r="BX120" s="855"/>
      <c r="BY120" s="855"/>
      <c r="BZ120" s="855"/>
      <c r="CA120" s="855">
        <v>9319773</v>
      </c>
      <c r="CB120" s="855"/>
      <c r="CC120" s="855"/>
      <c r="CD120" s="855"/>
      <c r="CE120" s="855"/>
      <c r="CF120" s="879">
        <v>39.200000000000003</v>
      </c>
      <c r="CG120" s="880"/>
      <c r="CH120" s="880"/>
      <c r="CI120" s="880"/>
      <c r="CJ120" s="880"/>
      <c r="CK120" s="881" t="s">
        <v>451</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11526809</v>
      </c>
      <c r="DH120" s="855"/>
      <c r="DI120" s="855"/>
      <c r="DJ120" s="855"/>
      <c r="DK120" s="855"/>
      <c r="DL120" s="855">
        <v>10437458</v>
      </c>
      <c r="DM120" s="855"/>
      <c r="DN120" s="855"/>
      <c r="DO120" s="855"/>
      <c r="DP120" s="855"/>
      <c r="DQ120" s="855">
        <v>13669650</v>
      </c>
      <c r="DR120" s="855"/>
      <c r="DS120" s="855"/>
      <c r="DT120" s="855"/>
      <c r="DU120" s="855"/>
      <c r="DV120" s="856">
        <v>57.5</v>
      </c>
      <c r="DW120" s="856"/>
      <c r="DX120" s="856"/>
      <c r="DY120" s="856"/>
      <c r="DZ120" s="857"/>
    </row>
    <row r="121" spans="1:130" s="224" customFormat="1" ht="26.25" customHeight="1" x14ac:dyDescent="0.15">
      <c r="A121" s="833"/>
      <c r="B121" s="834"/>
      <c r="C121" s="876" t="s">
        <v>452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122987</v>
      </c>
      <c r="AB121" s="793"/>
      <c r="AC121" s="793"/>
      <c r="AD121" s="793"/>
      <c r="AE121" s="794"/>
      <c r="AF121" s="795">
        <v>123393</v>
      </c>
      <c r="AG121" s="793"/>
      <c r="AH121" s="793"/>
      <c r="AI121" s="793"/>
      <c r="AJ121" s="794"/>
      <c r="AK121" s="795">
        <v>123801</v>
      </c>
      <c r="AL121" s="793"/>
      <c r="AM121" s="793"/>
      <c r="AN121" s="793"/>
      <c r="AO121" s="794"/>
      <c r="AP121" s="837">
        <v>0.5</v>
      </c>
      <c r="AQ121" s="838"/>
      <c r="AR121" s="838"/>
      <c r="AS121" s="838"/>
      <c r="AT121" s="839"/>
      <c r="AU121" s="896"/>
      <c r="AV121" s="897"/>
      <c r="AW121" s="897"/>
      <c r="AX121" s="897"/>
      <c r="AY121" s="898"/>
      <c r="AZ121" s="828" t="s">
        <v>453</v>
      </c>
      <c r="BA121" s="765"/>
      <c r="BB121" s="765"/>
      <c r="BC121" s="765"/>
      <c r="BD121" s="765"/>
      <c r="BE121" s="765"/>
      <c r="BF121" s="765"/>
      <c r="BG121" s="765"/>
      <c r="BH121" s="765"/>
      <c r="BI121" s="765"/>
      <c r="BJ121" s="765"/>
      <c r="BK121" s="765"/>
      <c r="BL121" s="765"/>
      <c r="BM121" s="765"/>
      <c r="BN121" s="765"/>
      <c r="BO121" s="765"/>
      <c r="BP121" s="766"/>
      <c r="BQ121" s="829">
        <v>12716391</v>
      </c>
      <c r="BR121" s="830"/>
      <c r="BS121" s="830"/>
      <c r="BT121" s="830"/>
      <c r="BU121" s="830"/>
      <c r="BV121" s="830">
        <v>12251005</v>
      </c>
      <c r="BW121" s="830"/>
      <c r="BX121" s="830"/>
      <c r="BY121" s="830"/>
      <c r="BZ121" s="830"/>
      <c r="CA121" s="830">
        <v>14763527</v>
      </c>
      <c r="CB121" s="830"/>
      <c r="CC121" s="830"/>
      <c r="CD121" s="830"/>
      <c r="CE121" s="830"/>
      <c r="CF121" s="888">
        <v>62.1</v>
      </c>
      <c r="CG121" s="889"/>
      <c r="CH121" s="889"/>
      <c r="CI121" s="889"/>
      <c r="CJ121" s="889"/>
      <c r="CK121" s="882"/>
      <c r="CL121" s="868"/>
      <c r="CM121" s="868"/>
      <c r="CN121" s="868"/>
      <c r="CO121" s="869"/>
      <c r="CP121" s="848" t="s">
        <v>397</v>
      </c>
      <c r="CQ121" s="849"/>
      <c r="CR121" s="849"/>
      <c r="CS121" s="849"/>
      <c r="CT121" s="849"/>
      <c r="CU121" s="849"/>
      <c r="CV121" s="849"/>
      <c r="CW121" s="849"/>
      <c r="CX121" s="849"/>
      <c r="CY121" s="849"/>
      <c r="CZ121" s="849"/>
      <c r="DA121" s="849"/>
      <c r="DB121" s="849"/>
      <c r="DC121" s="849"/>
      <c r="DD121" s="849"/>
      <c r="DE121" s="849"/>
      <c r="DF121" s="850"/>
      <c r="DG121" s="829">
        <v>1079712</v>
      </c>
      <c r="DH121" s="830"/>
      <c r="DI121" s="830"/>
      <c r="DJ121" s="830"/>
      <c r="DK121" s="830"/>
      <c r="DL121" s="830">
        <v>917741</v>
      </c>
      <c r="DM121" s="830"/>
      <c r="DN121" s="830"/>
      <c r="DO121" s="830"/>
      <c r="DP121" s="830"/>
      <c r="DQ121" s="830">
        <v>1007892</v>
      </c>
      <c r="DR121" s="830"/>
      <c r="DS121" s="830"/>
      <c r="DT121" s="830"/>
      <c r="DU121" s="830"/>
      <c r="DV121" s="807">
        <v>4.2</v>
      </c>
      <c r="DW121" s="807"/>
      <c r="DX121" s="807"/>
      <c r="DY121" s="807"/>
      <c r="DZ121" s="808"/>
    </row>
    <row r="122" spans="1:130" s="224" customFormat="1" ht="26.25" customHeight="1" x14ac:dyDescent="0.15">
      <c r="A122" s="833"/>
      <c r="B122" s="834"/>
      <c r="C122" s="828" t="s">
        <v>435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454</v>
      </c>
      <c r="BA122" s="852"/>
      <c r="BB122" s="852"/>
      <c r="BC122" s="852"/>
      <c r="BD122" s="852"/>
      <c r="BE122" s="852"/>
      <c r="BF122" s="852"/>
      <c r="BG122" s="852"/>
      <c r="BH122" s="852"/>
      <c r="BI122" s="852"/>
      <c r="BJ122" s="852"/>
      <c r="BK122" s="852"/>
      <c r="BL122" s="852"/>
      <c r="BM122" s="852"/>
      <c r="BN122" s="852"/>
      <c r="BO122" s="852"/>
      <c r="BP122" s="853"/>
      <c r="BQ122" s="892">
        <v>45091904</v>
      </c>
      <c r="BR122" s="858"/>
      <c r="BS122" s="858"/>
      <c r="BT122" s="858"/>
      <c r="BU122" s="858"/>
      <c r="BV122" s="858">
        <v>43646011</v>
      </c>
      <c r="BW122" s="858"/>
      <c r="BX122" s="858"/>
      <c r="BY122" s="858"/>
      <c r="BZ122" s="858"/>
      <c r="CA122" s="858">
        <v>41330334</v>
      </c>
      <c r="CB122" s="858"/>
      <c r="CC122" s="858"/>
      <c r="CD122" s="858"/>
      <c r="CE122" s="858"/>
      <c r="CF122" s="859">
        <v>173.8</v>
      </c>
      <c r="CG122" s="860"/>
      <c r="CH122" s="860"/>
      <c r="CI122" s="860"/>
      <c r="CJ122" s="860"/>
      <c r="CK122" s="882"/>
      <c r="CL122" s="868"/>
      <c r="CM122" s="868"/>
      <c r="CN122" s="868"/>
      <c r="CO122" s="869"/>
      <c r="CP122" s="848" t="s">
        <v>398</v>
      </c>
      <c r="CQ122" s="849"/>
      <c r="CR122" s="849"/>
      <c r="CS122" s="849"/>
      <c r="CT122" s="849"/>
      <c r="CU122" s="849"/>
      <c r="CV122" s="849"/>
      <c r="CW122" s="849"/>
      <c r="CX122" s="849"/>
      <c r="CY122" s="849"/>
      <c r="CZ122" s="849"/>
      <c r="DA122" s="849"/>
      <c r="DB122" s="849"/>
      <c r="DC122" s="849"/>
      <c r="DD122" s="849"/>
      <c r="DE122" s="849"/>
      <c r="DF122" s="850"/>
      <c r="DG122" s="829">
        <v>824615</v>
      </c>
      <c r="DH122" s="830"/>
      <c r="DI122" s="830"/>
      <c r="DJ122" s="830"/>
      <c r="DK122" s="830"/>
      <c r="DL122" s="830">
        <v>776025</v>
      </c>
      <c r="DM122" s="830"/>
      <c r="DN122" s="830"/>
      <c r="DO122" s="830"/>
      <c r="DP122" s="830"/>
      <c r="DQ122" s="830">
        <v>733860</v>
      </c>
      <c r="DR122" s="830"/>
      <c r="DS122" s="830"/>
      <c r="DT122" s="830"/>
      <c r="DU122" s="830"/>
      <c r="DV122" s="807">
        <v>3.1</v>
      </c>
      <c r="DW122" s="807"/>
      <c r="DX122" s="807"/>
      <c r="DY122" s="807"/>
      <c r="DZ122" s="808"/>
    </row>
    <row r="123" spans="1:130" s="224" customFormat="1" ht="26.25" customHeight="1" x14ac:dyDescent="0.15">
      <c r="A123" s="833"/>
      <c r="B123" s="834"/>
      <c r="C123" s="828" t="s">
        <v>441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346491</v>
      </c>
      <c r="AB123" s="793"/>
      <c r="AC123" s="793"/>
      <c r="AD123" s="793"/>
      <c r="AE123" s="794"/>
      <c r="AF123" s="795">
        <v>346678</v>
      </c>
      <c r="AG123" s="793"/>
      <c r="AH123" s="793"/>
      <c r="AI123" s="793"/>
      <c r="AJ123" s="794"/>
      <c r="AK123" s="795">
        <v>348171</v>
      </c>
      <c r="AL123" s="793"/>
      <c r="AM123" s="793"/>
      <c r="AN123" s="793"/>
      <c r="AO123" s="794"/>
      <c r="AP123" s="837">
        <v>1.5</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455</v>
      </c>
      <c r="BP123" s="891"/>
      <c r="BQ123" s="845">
        <v>66710313</v>
      </c>
      <c r="BR123" s="846"/>
      <c r="BS123" s="846"/>
      <c r="BT123" s="846"/>
      <c r="BU123" s="846"/>
      <c r="BV123" s="846">
        <v>64782885</v>
      </c>
      <c r="BW123" s="846"/>
      <c r="BX123" s="846"/>
      <c r="BY123" s="846"/>
      <c r="BZ123" s="846"/>
      <c r="CA123" s="846">
        <v>65413634</v>
      </c>
      <c r="CB123" s="846"/>
      <c r="CC123" s="846"/>
      <c r="CD123" s="846"/>
      <c r="CE123" s="846"/>
      <c r="CF123" s="761"/>
      <c r="CG123" s="762"/>
      <c r="CH123" s="762"/>
      <c r="CI123" s="762"/>
      <c r="CJ123" s="847"/>
      <c r="CK123" s="882"/>
      <c r="CL123" s="868"/>
      <c r="CM123" s="868"/>
      <c r="CN123" s="868"/>
      <c r="CO123" s="869"/>
      <c r="CP123" s="848" t="s">
        <v>393</v>
      </c>
      <c r="CQ123" s="849"/>
      <c r="CR123" s="849"/>
      <c r="CS123" s="849"/>
      <c r="CT123" s="849"/>
      <c r="CU123" s="849"/>
      <c r="CV123" s="849"/>
      <c r="CW123" s="849"/>
      <c r="CX123" s="849"/>
      <c r="CY123" s="849"/>
      <c r="CZ123" s="849"/>
      <c r="DA123" s="849"/>
      <c r="DB123" s="849"/>
      <c r="DC123" s="849"/>
      <c r="DD123" s="849"/>
      <c r="DE123" s="849"/>
      <c r="DF123" s="850"/>
      <c r="DG123" s="792">
        <v>32676</v>
      </c>
      <c r="DH123" s="793"/>
      <c r="DI123" s="793"/>
      <c r="DJ123" s="793"/>
      <c r="DK123" s="794"/>
      <c r="DL123" s="795">
        <v>34539</v>
      </c>
      <c r="DM123" s="793"/>
      <c r="DN123" s="793"/>
      <c r="DO123" s="793"/>
      <c r="DP123" s="794"/>
      <c r="DQ123" s="795">
        <v>210126</v>
      </c>
      <c r="DR123" s="793"/>
      <c r="DS123" s="793"/>
      <c r="DT123" s="793"/>
      <c r="DU123" s="794"/>
      <c r="DV123" s="837">
        <v>0.9</v>
      </c>
      <c r="DW123" s="838"/>
      <c r="DX123" s="838"/>
      <c r="DY123" s="838"/>
      <c r="DZ123" s="839"/>
    </row>
    <row r="124" spans="1:130" s="224" customFormat="1" ht="26.25" customHeight="1" thickBot="1" x14ac:dyDescent="0.2">
      <c r="A124" s="833"/>
      <c r="B124" s="834"/>
      <c r="C124" s="828" t="s">
        <v>444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28.4</v>
      </c>
      <c r="BR124" s="844"/>
      <c r="BS124" s="844"/>
      <c r="BT124" s="844"/>
      <c r="BU124" s="844"/>
      <c r="BV124" s="844">
        <v>20.399999999999999</v>
      </c>
      <c r="BW124" s="844"/>
      <c r="BX124" s="844"/>
      <c r="BY124" s="844"/>
      <c r="BZ124" s="844"/>
      <c r="CA124" s="844">
        <v>15.6</v>
      </c>
      <c r="CB124" s="844"/>
      <c r="CC124" s="844"/>
      <c r="CD124" s="844"/>
      <c r="CE124" s="844"/>
      <c r="CF124" s="739"/>
      <c r="CG124" s="740"/>
      <c r="CH124" s="740"/>
      <c r="CI124" s="740"/>
      <c r="CJ124" s="875"/>
      <c r="CK124" s="883"/>
      <c r="CL124" s="883"/>
      <c r="CM124" s="883"/>
      <c r="CN124" s="883"/>
      <c r="CO124" s="884"/>
      <c r="CP124" s="848" t="s">
        <v>457</v>
      </c>
      <c r="CQ124" s="849"/>
      <c r="CR124" s="849"/>
      <c r="CS124" s="849"/>
      <c r="CT124" s="849"/>
      <c r="CU124" s="849"/>
      <c r="CV124" s="849"/>
      <c r="CW124" s="849"/>
      <c r="CX124" s="849"/>
      <c r="CY124" s="849"/>
      <c r="CZ124" s="849"/>
      <c r="DA124" s="849"/>
      <c r="DB124" s="849"/>
      <c r="DC124" s="849"/>
      <c r="DD124" s="849"/>
      <c r="DE124" s="849"/>
      <c r="DF124" s="850"/>
      <c r="DG124" s="776">
        <v>1389</v>
      </c>
      <c r="DH124" s="777"/>
      <c r="DI124" s="777"/>
      <c r="DJ124" s="777"/>
      <c r="DK124" s="778"/>
      <c r="DL124" s="779">
        <v>900</v>
      </c>
      <c r="DM124" s="777"/>
      <c r="DN124" s="777"/>
      <c r="DO124" s="777"/>
      <c r="DP124" s="778"/>
      <c r="DQ124" s="779">
        <v>236</v>
      </c>
      <c r="DR124" s="777"/>
      <c r="DS124" s="777"/>
      <c r="DT124" s="777"/>
      <c r="DU124" s="778"/>
      <c r="DV124" s="861">
        <v>0</v>
      </c>
      <c r="DW124" s="862"/>
      <c r="DX124" s="862"/>
      <c r="DY124" s="862"/>
      <c r="DZ124" s="863"/>
    </row>
    <row r="125" spans="1:130" s="224" customFormat="1" ht="26.25" customHeight="1" x14ac:dyDescent="0.15">
      <c r="A125" s="833"/>
      <c r="B125" s="834"/>
      <c r="C125" s="828" t="s">
        <v>446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458</v>
      </c>
      <c r="CL125" s="865"/>
      <c r="CM125" s="865"/>
      <c r="CN125" s="865"/>
      <c r="CO125" s="866"/>
      <c r="CP125" s="873" t="s">
        <v>459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137322</v>
      </c>
      <c r="AB126" s="793"/>
      <c r="AC126" s="793"/>
      <c r="AD126" s="793"/>
      <c r="AE126" s="794"/>
      <c r="AF126" s="795">
        <v>136769</v>
      </c>
      <c r="AG126" s="793"/>
      <c r="AH126" s="793"/>
      <c r="AI126" s="793"/>
      <c r="AJ126" s="794"/>
      <c r="AK126" s="795">
        <v>135287</v>
      </c>
      <c r="AL126" s="793"/>
      <c r="AM126" s="793"/>
      <c r="AN126" s="793"/>
      <c r="AO126" s="794"/>
      <c r="AP126" s="837">
        <v>0.6</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461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57854</v>
      </c>
      <c r="AB127" s="793"/>
      <c r="AC127" s="793"/>
      <c r="AD127" s="793"/>
      <c r="AE127" s="794"/>
      <c r="AF127" s="795">
        <v>53622</v>
      </c>
      <c r="AG127" s="793"/>
      <c r="AH127" s="793"/>
      <c r="AI127" s="793"/>
      <c r="AJ127" s="794"/>
      <c r="AK127" s="795">
        <v>39446</v>
      </c>
      <c r="AL127" s="793"/>
      <c r="AM127" s="793"/>
      <c r="AN127" s="793"/>
      <c r="AO127" s="794"/>
      <c r="AP127" s="837">
        <v>0.2</v>
      </c>
      <c r="AQ127" s="838"/>
      <c r="AR127" s="838"/>
      <c r="AS127" s="838"/>
      <c r="AT127" s="839"/>
      <c r="AU127" s="226"/>
      <c r="AV127" s="226"/>
      <c r="AW127" s="226"/>
      <c r="AX127" s="854" t="s">
        <v>462</v>
      </c>
      <c r="AY127" s="825"/>
      <c r="AZ127" s="825"/>
      <c r="BA127" s="825"/>
      <c r="BB127" s="825"/>
      <c r="BC127" s="825"/>
      <c r="BD127" s="825"/>
      <c r="BE127" s="826"/>
      <c r="BF127" s="824" t="s">
        <v>463</v>
      </c>
      <c r="BG127" s="825"/>
      <c r="BH127" s="825"/>
      <c r="BI127" s="825"/>
      <c r="BJ127" s="825"/>
      <c r="BK127" s="825"/>
      <c r="BL127" s="826"/>
      <c r="BM127" s="824" t="s">
        <v>464</v>
      </c>
      <c r="BN127" s="825"/>
      <c r="BO127" s="825"/>
      <c r="BP127" s="825"/>
      <c r="BQ127" s="825"/>
      <c r="BR127" s="825"/>
      <c r="BS127" s="826"/>
      <c r="BT127" s="824" t="s">
        <v>465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468</v>
      </c>
      <c r="X128" s="811"/>
      <c r="Y128" s="811"/>
      <c r="Z128" s="812"/>
      <c r="AA128" s="813">
        <v>1244924</v>
      </c>
      <c r="AB128" s="814"/>
      <c r="AC128" s="814"/>
      <c r="AD128" s="814"/>
      <c r="AE128" s="815"/>
      <c r="AF128" s="816">
        <v>1296526</v>
      </c>
      <c r="AG128" s="814"/>
      <c r="AH128" s="814"/>
      <c r="AI128" s="814"/>
      <c r="AJ128" s="815"/>
      <c r="AK128" s="816">
        <v>1390914</v>
      </c>
      <c r="AL128" s="814"/>
      <c r="AM128" s="814"/>
      <c r="AN128" s="814"/>
      <c r="AO128" s="815"/>
      <c r="AP128" s="817"/>
      <c r="AQ128" s="818"/>
      <c r="AR128" s="818"/>
      <c r="AS128" s="818"/>
      <c r="AT128" s="819"/>
      <c r="AU128" s="226"/>
      <c r="AV128" s="226"/>
      <c r="AW128" s="226"/>
      <c r="AX128" s="820" t="s">
        <v>469</v>
      </c>
      <c r="AY128" s="821"/>
      <c r="AZ128" s="821"/>
      <c r="BA128" s="821"/>
      <c r="BB128" s="821"/>
      <c r="BC128" s="821"/>
      <c r="BD128" s="821"/>
      <c r="BE128" s="822"/>
      <c r="BF128" s="799" t="s">
        <v>122</v>
      </c>
      <c r="BG128" s="800"/>
      <c r="BH128" s="800"/>
      <c r="BI128" s="800"/>
      <c r="BJ128" s="800"/>
      <c r="BK128" s="800"/>
      <c r="BL128" s="823"/>
      <c r="BM128" s="799">
        <v>11.9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471</v>
      </c>
      <c r="X129" s="790"/>
      <c r="Y129" s="790"/>
      <c r="Z129" s="791"/>
      <c r="AA129" s="792">
        <v>28056093</v>
      </c>
      <c r="AB129" s="793"/>
      <c r="AC129" s="793"/>
      <c r="AD129" s="793"/>
      <c r="AE129" s="794"/>
      <c r="AF129" s="795">
        <v>27515216</v>
      </c>
      <c r="AG129" s="793"/>
      <c r="AH129" s="793"/>
      <c r="AI129" s="793"/>
      <c r="AJ129" s="794"/>
      <c r="AK129" s="795">
        <v>28028541</v>
      </c>
      <c r="AL129" s="793"/>
      <c r="AM129" s="793"/>
      <c r="AN129" s="793"/>
      <c r="AO129" s="794"/>
      <c r="AP129" s="796"/>
      <c r="AQ129" s="797"/>
      <c r="AR129" s="797"/>
      <c r="AS129" s="797"/>
      <c r="AT129" s="798"/>
      <c r="AU129" s="227"/>
      <c r="AV129" s="227"/>
      <c r="AW129" s="227"/>
      <c r="AX129" s="764" t="s">
        <v>472</v>
      </c>
      <c r="AY129" s="765"/>
      <c r="AZ129" s="765"/>
      <c r="BA129" s="765"/>
      <c r="BB129" s="765"/>
      <c r="BC129" s="765"/>
      <c r="BD129" s="765"/>
      <c r="BE129" s="766"/>
      <c r="BF129" s="783" t="s">
        <v>122</v>
      </c>
      <c r="BG129" s="784"/>
      <c r="BH129" s="784"/>
      <c r="BI129" s="784"/>
      <c r="BJ129" s="784"/>
      <c r="BK129" s="784"/>
      <c r="BL129" s="785"/>
      <c r="BM129" s="783">
        <v>16.899999999999999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474</v>
      </c>
      <c r="X130" s="790"/>
      <c r="Y130" s="790"/>
      <c r="Z130" s="791"/>
      <c r="AA130" s="792">
        <v>4116929</v>
      </c>
      <c r="AB130" s="793"/>
      <c r="AC130" s="793"/>
      <c r="AD130" s="793"/>
      <c r="AE130" s="794"/>
      <c r="AF130" s="795">
        <v>4240920</v>
      </c>
      <c r="AG130" s="793"/>
      <c r="AH130" s="793"/>
      <c r="AI130" s="793"/>
      <c r="AJ130" s="794"/>
      <c r="AK130" s="795">
        <v>4245284</v>
      </c>
      <c r="AL130" s="793"/>
      <c r="AM130" s="793"/>
      <c r="AN130" s="793"/>
      <c r="AO130" s="794"/>
      <c r="AP130" s="796"/>
      <c r="AQ130" s="797"/>
      <c r="AR130" s="797"/>
      <c r="AS130" s="797"/>
      <c r="AT130" s="798"/>
      <c r="AU130" s="227"/>
      <c r="AV130" s="227"/>
      <c r="AW130" s="227"/>
      <c r="AX130" s="764" t="s">
        <v>475</v>
      </c>
      <c r="AY130" s="765"/>
      <c r="AZ130" s="765"/>
      <c r="BA130" s="765"/>
      <c r="BB130" s="765"/>
      <c r="BC130" s="765"/>
      <c r="BD130" s="765"/>
      <c r="BE130" s="766"/>
      <c r="BF130" s="767">
        <v>7.9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476</v>
      </c>
      <c r="X131" s="774"/>
      <c r="Y131" s="774"/>
      <c r="Z131" s="775"/>
      <c r="AA131" s="776">
        <v>23939164</v>
      </c>
      <c r="AB131" s="777"/>
      <c r="AC131" s="777"/>
      <c r="AD131" s="777"/>
      <c r="AE131" s="778"/>
      <c r="AF131" s="779">
        <v>23274296</v>
      </c>
      <c r="AG131" s="777"/>
      <c r="AH131" s="777"/>
      <c r="AI131" s="777"/>
      <c r="AJ131" s="778"/>
      <c r="AK131" s="779">
        <v>23783257</v>
      </c>
      <c r="AL131" s="777"/>
      <c r="AM131" s="777"/>
      <c r="AN131" s="777"/>
      <c r="AO131" s="778"/>
      <c r="AP131" s="780"/>
      <c r="AQ131" s="781"/>
      <c r="AR131" s="781"/>
      <c r="AS131" s="781"/>
      <c r="AT131" s="782"/>
      <c r="AU131" s="227"/>
      <c r="AV131" s="227"/>
      <c r="AW131" s="227"/>
      <c r="AX131" s="742" t="s">
        <v>477</v>
      </c>
      <c r="AY131" s="743"/>
      <c r="AZ131" s="743"/>
      <c r="BA131" s="743"/>
      <c r="BB131" s="743"/>
      <c r="BC131" s="743"/>
      <c r="BD131" s="743"/>
      <c r="BE131" s="744"/>
      <c r="BF131" s="745">
        <v>15.6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479</v>
      </c>
      <c r="W132" s="755"/>
      <c r="X132" s="755"/>
      <c r="Y132" s="755"/>
      <c r="Z132" s="756"/>
      <c r="AA132" s="757">
        <v>7.2727309939999998</v>
      </c>
      <c r="AB132" s="758"/>
      <c r="AC132" s="758"/>
      <c r="AD132" s="758"/>
      <c r="AE132" s="759"/>
      <c r="AF132" s="760">
        <v>7.9650443559999999</v>
      </c>
      <c r="AG132" s="758"/>
      <c r="AH132" s="758"/>
      <c r="AI132" s="758"/>
      <c r="AJ132" s="759"/>
      <c r="AK132" s="760">
        <v>8.4746888970000001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480</v>
      </c>
      <c r="W133" s="734"/>
      <c r="X133" s="734"/>
      <c r="Y133" s="734"/>
      <c r="Z133" s="735"/>
      <c r="AA133" s="736">
        <v>7.7</v>
      </c>
      <c r="AB133" s="737"/>
      <c r="AC133" s="737"/>
      <c r="AD133" s="737"/>
      <c r="AE133" s="738"/>
      <c r="AF133" s="736">
        <v>7.6</v>
      </c>
      <c r="AG133" s="737"/>
      <c r="AH133" s="737"/>
      <c r="AI133" s="737"/>
      <c r="AJ133" s="738"/>
      <c r="AK133" s="736">
        <v>7.9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WAjAK7iMrpgIT5pxx2pw8wucRdzOErstLkCBFTH7cWxmyfeGDiW8WlaDT+S/T7KSjzVbGXuZgEwAwKJf/BL4g==" saltValue="SyHOmsXUxGzVt8u0cT50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1CAaxbybjQcOOGLTSLrMFzz2yfdtvgUWYefqOlpb6KDj0L6eKokkaB89JJDzny+HB62VdGi4SF45Mndzv3zJFg==" saltValue="dVnvunw91tDxdwZyFELQ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0zuSwoVBonzIFv+KLOU8JlhzYAgCy+WqNuhSEBEwEKEN4YUVRlD+CVRWrYBRWwLPu0Oq8JCkjfaJp/VJntFag==" saltValue="4FHuMVPtYhb37qPSnPG7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483</v>
      </c>
      <c r="AL6" s="260"/>
      <c r="AM6" s="260"/>
      <c r="AN6" s="260"/>
    </row>
    <row r="7" spans="1:46" ht="13.5" customHeight="1" x14ac:dyDescent="0.15">
      <c r="A7" s="259"/>
      <c r="AK7" s="262"/>
      <c r="AL7" s="263"/>
      <c r="AM7" s="263"/>
      <c r="AN7" s="264"/>
      <c r="AO7" s="1131" t="s">
        <v>484</v>
      </c>
      <c r="AP7" s="265"/>
      <c r="AQ7" s="266" t="s">
        <v>485</v>
      </c>
      <c r="AR7" s="267"/>
    </row>
    <row r="8" spans="1:46" x14ac:dyDescent="0.15">
      <c r="A8" s="259"/>
      <c r="AK8" s="268"/>
      <c r="AL8" s="269"/>
      <c r="AM8" s="269"/>
      <c r="AN8" s="270"/>
      <c r="AO8" s="1132"/>
      <c r="AP8" s="271" t="s">
        <v>486</v>
      </c>
      <c r="AQ8" s="272" t="s">
        <v>487</v>
      </c>
      <c r="AR8" s="273" t="s">
        <v>488</v>
      </c>
    </row>
    <row r="9" spans="1:46" x14ac:dyDescent="0.15">
      <c r="A9" s="259"/>
      <c r="AK9" s="1143" t="s">
        <v>489</v>
      </c>
      <c r="AL9" s="1144"/>
      <c r="AM9" s="1144"/>
      <c r="AN9" s="1145"/>
      <c r="AO9" s="274">
        <v>7055718</v>
      </c>
      <c r="AP9" s="274">
        <v>61131</v>
      </c>
      <c r="AQ9" s="275">
        <v>66571</v>
      </c>
      <c r="AR9" s="276">
        <v>-8.1999999999999993</v>
      </c>
    </row>
    <row r="10" spans="1:46" ht="13.5" customHeight="1" x14ac:dyDescent="0.15">
      <c r="A10" s="259"/>
      <c r="AK10" s="1143" t="s">
        <v>490</v>
      </c>
      <c r="AL10" s="1144"/>
      <c r="AM10" s="1144"/>
      <c r="AN10" s="1145"/>
      <c r="AO10" s="277">
        <v>197327</v>
      </c>
      <c r="AP10" s="277">
        <v>1710</v>
      </c>
      <c r="AQ10" s="278">
        <v>3999</v>
      </c>
      <c r="AR10" s="279">
        <v>-57.2</v>
      </c>
    </row>
    <row r="11" spans="1:46" ht="13.5" customHeight="1" x14ac:dyDescent="0.15">
      <c r="A11" s="259"/>
      <c r="AK11" s="1143" t="s">
        <v>491</v>
      </c>
      <c r="AL11" s="1144"/>
      <c r="AM11" s="1144"/>
      <c r="AN11" s="1145"/>
      <c r="AO11" s="277">
        <v>127266</v>
      </c>
      <c r="AP11" s="277">
        <v>1103</v>
      </c>
      <c r="AQ11" s="278">
        <v>2086</v>
      </c>
      <c r="AR11" s="279">
        <v>-47.1</v>
      </c>
    </row>
    <row r="12" spans="1:46" ht="13.5" customHeight="1" x14ac:dyDescent="0.15">
      <c r="A12" s="259"/>
      <c r="AK12" s="1143" t="s">
        <v>492</v>
      </c>
      <c r="AL12" s="1144"/>
      <c r="AM12" s="1144"/>
      <c r="AN12" s="1145"/>
      <c r="AO12" s="277" t="s">
        <v>493</v>
      </c>
      <c r="AP12" s="277" t="s">
        <v>493</v>
      </c>
      <c r="AQ12" s="278">
        <v>22</v>
      </c>
      <c r="AR12" s="279" t="s">
        <v>493</v>
      </c>
    </row>
    <row r="13" spans="1:46" ht="13.5" customHeight="1" x14ac:dyDescent="0.15">
      <c r="A13" s="259"/>
      <c r="AK13" s="1143" t="s">
        <v>494</v>
      </c>
      <c r="AL13" s="1144"/>
      <c r="AM13" s="1144"/>
      <c r="AN13" s="1145"/>
      <c r="AO13" s="277">
        <v>259762</v>
      </c>
      <c r="AP13" s="277">
        <v>2251</v>
      </c>
      <c r="AQ13" s="278">
        <v>2452</v>
      </c>
      <c r="AR13" s="279">
        <v>-8.1999999999999993</v>
      </c>
    </row>
    <row r="14" spans="1:46" ht="13.5" customHeight="1" x14ac:dyDescent="0.15">
      <c r="A14" s="259"/>
      <c r="AK14" s="1143" t="s">
        <v>495</v>
      </c>
      <c r="AL14" s="1144"/>
      <c r="AM14" s="1144"/>
      <c r="AN14" s="1145"/>
      <c r="AO14" s="277">
        <v>5283</v>
      </c>
      <c r="AP14" s="277">
        <v>46</v>
      </c>
      <c r="AQ14" s="278">
        <v>1577</v>
      </c>
      <c r="AR14" s="279">
        <v>-97.1</v>
      </c>
    </row>
    <row r="15" spans="1:46" ht="13.5" customHeight="1" x14ac:dyDescent="0.15">
      <c r="A15" s="259"/>
      <c r="AK15" s="1146" t="s">
        <v>496</v>
      </c>
      <c r="AL15" s="1147"/>
      <c r="AM15" s="1147"/>
      <c r="AN15" s="1148"/>
      <c r="AO15" s="277">
        <v>-350696</v>
      </c>
      <c r="AP15" s="277">
        <v>-3038</v>
      </c>
      <c r="AQ15" s="278">
        <v>-2400</v>
      </c>
      <c r="AR15" s="279">
        <v>26.6</v>
      </c>
    </row>
    <row r="16" spans="1:46" x14ac:dyDescent="0.15">
      <c r="A16" s="259"/>
      <c r="AK16" s="1146" t="s">
        <v>177</v>
      </c>
      <c r="AL16" s="1147"/>
      <c r="AM16" s="1147"/>
      <c r="AN16" s="1148"/>
      <c r="AO16" s="277">
        <v>7294660</v>
      </c>
      <c r="AP16" s="277">
        <v>63202</v>
      </c>
      <c r="AQ16" s="278">
        <v>74306</v>
      </c>
      <c r="AR16" s="279">
        <v>-14.9</v>
      </c>
    </row>
    <row r="17" spans="1:46" x14ac:dyDescent="0.15">
      <c r="A17" s="259"/>
    </row>
    <row r="18" spans="1:46" x14ac:dyDescent="0.15">
      <c r="A18" s="259"/>
      <c r="AQ18" s="280"/>
      <c r="AR18" s="280"/>
    </row>
    <row r="19" spans="1:46" x14ac:dyDescent="0.15">
      <c r="A19" s="259"/>
      <c r="AK19" s="255" t="s">
        <v>497</v>
      </c>
    </row>
    <row r="20" spans="1:46" x14ac:dyDescent="0.15">
      <c r="A20" s="259"/>
      <c r="AK20" s="281"/>
      <c r="AL20" s="282"/>
      <c r="AM20" s="282"/>
      <c r="AN20" s="283"/>
      <c r="AO20" s="284" t="s">
        <v>498</v>
      </c>
      <c r="AP20" s="285" t="s">
        <v>499</v>
      </c>
      <c r="AQ20" s="286" t="s">
        <v>500</v>
      </c>
      <c r="AR20" s="287"/>
    </row>
    <row r="21" spans="1:46" s="260" customFormat="1" x14ac:dyDescent="0.15">
      <c r="A21" s="288"/>
      <c r="AK21" s="1149" t="s">
        <v>501</v>
      </c>
      <c r="AL21" s="1150"/>
      <c r="AM21" s="1150"/>
      <c r="AN21" s="1151"/>
      <c r="AO21" s="289">
        <v>6.16</v>
      </c>
      <c r="AP21" s="290">
        <v>6.91</v>
      </c>
      <c r="AQ21" s="291">
        <v>-0.75</v>
      </c>
      <c r="AS21" s="292"/>
      <c r="AT21" s="288"/>
    </row>
    <row r="22" spans="1:46" s="260" customFormat="1" x14ac:dyDescent="0.15">
      <c r="A22" s="288"/>
      <c r="AK22" s="1149" t="s">
        <v>502</v>
      </c>
      <c r="AL22" s="1150"/>
      <c r="AM22" s="1150"/>
      <c r="AN22" s="1151"/>
      <c r="AO22" s="293">
        <v>101.4</v>
      </c>
      <c r="AP22" s="294">
        <v>99.2</v>
      </c>
      <c r="AQ22" s="295">
        <v>2.2000000000000002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505</v>
      </c>
      <c r="AL29" s="260"/>
      <c r="AM29" s="260"/>
      <c r="AN29" s="260"/>
      <c r="AS29" s="302"/>
    </row>
    <row r="30" spans="1:46" ht="13.5" customHeight="1" x14ac:dyDescent="0.15">
      <c r="A30" s="259"/>
      <c r="AK30" s="262"/>
      <c r="AL30" s="263"/>
      <c r="AM30" s="263"/>
      <c r="AN30" s="264"/>
      <c r="AO30" s="1131" t="s">
        <v>484</v>
      </c>
      <c r="AP30" s="265"/>
      <c r="AQ30" s="266" t="s">
        <v>485</v>
      </c>
      <c r="AR30" s="267"/>
    </row>
    <row r="31" spans="1:46" x14ac:dyDescent="0.15">
      <c r="A31" s="259"/>
      <c r="AK31" s="268"/>
      <c r="AL31" s="269"/>
      <c r="AM31" s="269"/>
      <c r="AN31" s="270"/>
      <c r="AO31" s="1132"/>
      <c r="AP31" s="271" t="s">
        <v>486</v>
      </c>
      <c r="AQ31" s="272" t="s">
        <v>487</v>
      </c>
      <c r="AR31" s="273" t="s">
        <v>488</v>
      </c>
    </row>
    <row r="32" spans="1:46" ht="27" customHeight="1" x14ac:dyDescent="0.15">
      <c r="A32" s="259"/>
      <c r="AK32" s="1133" t="s">
        <v>506</v>
      </c>
      <c r="AL32" s="1134"/>
      <c r="AM32" s="1134"/>
      <c r="AN32" s="1135"/>
      <c r="AO32" s="303">
        <v>5446355</v>
      </c>
      <c r="AP32" s="303">
        <v>47188</v>
      </c>
      <c r="AQ32" s="304">
        <v>38265</v>
      </c>
      <c r="AR32" s="305">
        <v>23.3</v>
      </c>
    </row>
    <row r="33" spans="1:46" ht="13.5" customHeight="1" x14ac:dyDescent="0.15">
      <c r="A33" s="259"/>
      <c r="AK33" s="1133" t="s">
        <v>507</v>
      </c>
      <c r="AL33" s="1134"/>
      <c r="AM33" s="1134"/>
      <c r="AN33" s="1135"/>
      <c r="AO33" s="303" t="s">
        <v>493</v>
      </c>
      <c r="AP33" s="303" t="s">
        <v>493</v>
      </c>
      <c r="AQ33" s="304" t="s">
        <v>493</v>
      </c>
      <c r="AR33" s="305" t="s">
        <v>493</v>
      </c>
    </row>
    <row r="34" spans="1:46" ht="27" customHeight="1" x14ac:dyDescent="0.15">
      <c r="A34" s="259"/>
      <c r="AK34" s="1133" t="s">
        <v>508</v>
      </c>
      <c r="AL34" s="1134"/>
      <c r="AM34" s="1134"/>
      <c r="AN34" s="1135"/>
      <c r="AO34" s="303" t="s">
        <v>493</v>
      </c>
      <c r="AP34" s="303" t="s">
        <v>493</v>
      </c>
      <c r="AQ34" s="304" t="s">
        <v>493</v>
      </c>
      <c r="AR34" s="305" t="s">
        <v>493</v>
      </c>
    </row>
    <row r="35" spans="1:46" ht="27" customHeight="1" x14ac:dyDescent="0.15">
      <c r="A35" s="259"/>
      <c r="AK35" s="1133" t="s">
        <v>509</v>
      </c>
      <c r="AL35" s="1134"/>
      <c r="AM35" s="1134"/>
      <c r="AN35" s="1135"/>
      <c r="AO35" s="303">
        <v>1104932</v>
      </c>
      <c r="AP35" s="303">
        <v>9573</v>
      </c>
      <c r="AQ35" s="304">
        <v>11441</v>
      </c>
      <c r="AR35" s="305">
        <v>-16.3</v>
      </c>
    </row>
    <row r="36" spans="1:46" ht="27" customHeight="1" x14ac:dyDescent="0.15">
      <c r="A36" s="259"/>
      <c r="AK36" s="1133" t="s">
        <v>510</v>
      </c>
      <c r="AL36" s="1134"/>
      <c r="AM36" s="1134"/>
      <c r="AN36" s="1135"/>
      <c r="AO36" s="303">
        <v>453666</v>
      </c>
      <c r="AP36" s="303">
        <v>3931</v>
      </c>
      <c r="AQ36" s="304">
        <v>1708</v>
      </c>
      <c r="AR36" s="305">
        <v>130.19999999999999</v>
      </c>
    </row>
    <row r="37" spans="1:46" ht="13.5" customHeight="1" x14ac:dyDescent="0.15">
      <c r="A37" s="259"/>
      <c r="AK37" s="1133" t="s">
        <v>511</v>
      </c>
      <c r="AL37" s="1134"/>
      <c r="AM37" s="1134"/>
      <c r="AN37" s="1135"/>
      <c r="AO37" s="303">
        <v>646705</v>
      </c>
      <c r="AP37" s="303">
        <v>5603</v>
      </c>
      <c r="AQ37" s="304">
        <v>394</v>
      </c>
      <c r="AR37" s="305">
        <v>1322.1</v>
      </c>
    </row>
    <row r="38" spans="1:46" ht="27" customHeight="1" x14ac:dyDescent="0.15">
      <c r="A38" s="259"/>
      <c r="AK38" s="1136" t="s">
        <v>512</v>
      </c>
      <c r="AL38" s="1137"/>
      <c r="AM38" s="1137"/>
      <c r="AN38" s="1138"/>
      <c r="AO38" s="306">
        <v>97</v>
      </c>
      <c r="AP38" s="306">
        <v>1</v>
      </c>
      <c r="AQ38" s="307">
        <v>1</v>
      </c>
      <c r="AR38" s="295">
        <v>0</v>
      </c>
      <c r="AS38" s="302"/>
    </row>
    <row r="39" spans="1:46" x14ac:dyDescent="0.15">
      <c r="A39" s="259"/>
      <c r="AK39" s="1136" t="s">
        <v>513</v>
      </c>
      <c r="AL39" s="1137"/>
      <c r="AM39" s="1137"/>
      <c r="AN39" s="1138"/>
      <c r="AO39" s="303">
        <v>-1390914</v>
      </c>
      <c r="AP39" s="303">
        <v>-12051</v>
      </c>
      <c r="AQ39" s="304">
        <v>-7153</v>
      </c>
      <c r="AR39" s="305">
        <v>68.5</v>
      </c>
      <c r="AS39" s="302"/>
    </row>
    <row r="40" spans="1:46" ht="27" customHeight="1" x14ac:dyDescent="0.15">
      <c r="A40" s="259"/>
      <c r="AK40" s="1133" t="s">
        <v>514</v>
      </c>
      <c r="AL40" s="1134"/>
      <c r="AM40" s="1134"/>
      <c r="AN40" s="1135"/>
      <c r="AO40" s="303">
        <v>-4245284</v>
      </c>
      <c r="AP40" s="303">
        <v>-36782</v>
      </c>
      <c r="AQ40" s="304">
        <v>-33456</v>
      </c>
      <c r="AR40" s="305">
        <v>9.9</v>
      </c>
      <c r="AS40" s="302"/>
    </row>
    <row r="41" spans="1:46" x14ac:dyDescent="0.15">
      <c r="A41" s="259"/>
      <c r="AK41" s="1139" t="s">
        <v>287</v>
      </c>
      <c r="AL41" s="1140"/>
      <c r="AM41" s="1140"/>
      <c r="AN41" s="1141"/>
      <c r="AO41" s="303">
        <v>2015557</v>
      </c>
      <c r="AP41" s="303">
        <v>17463</v>
      </c>
      <c r="AQ41" s="304">
        <v>11199</v>
      </c>
      <c r="AR41" s="305">
        <v>55.9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515</v>
      </c>
    </row>
    <row r="48" spans="1:46" x14ac:dyDescent="0.15">
      <c r="A48" s="259"/>
      <c r="AK48" s="313" t="s">
        <v>516</v>
      </c>
      <c r="AL48" s="313"/>
      <c r="AM48" s="313"/>
      <c r="AN48" s="313"/>
      <c r="AO48" s="313"/>
      <c r="AP48" s="313"/>
      <c r="AQ48" s="314"/>
      <c r="AR48" s="313"/>
    </row>
    <row r="49" spans="1:44" ht="13.5" customHeight="1" x14ac:dyDescent="0.15">
      <c r="A49" s="259"/>
      <c r="AK49" s="315"/>
      <c r="AL49" s="316"/>
      <c r="AM49" s="1126" t="s">
        <v>484</v>
      </c>
      <c r="AN49" s="1128" t="s">
        <v>517</v>
      </c>
      <c r="AO49" s="1129"/>
      <c r="AP49" s="1129"/>
      <c r="AQ49" s="1129"/>
      <c r="AR49" s="1130"/>
    </row>
    <row r="50" spans="1:44" x14ac:dyDescent="0.15">
      <c r="A50" s="259"/>
      <c r="AK50" s="317"/>
      <c r="AL50" s="318"/>
      <c r="AM50" s="1127"/>
      <c r="AN50" s="319" t="s">
        <v>518</v>
      </c>
      <c r="AO50" s="320" t="s">
        <v>519</v>
      </c>
      <c r="AP50" s="321" t="s">
        <v>520</v>
      </c>
      <c r="AQ50" s="322" t="s">
        <v>521</v>
      </c>
      <c r="AR50" s="323" t="s">
        <v>522</v>
      </c>
    </row>
    <row r="51" spans="1:44" x14ac:dyDescent="0.15">
      <c r="A51" s="259"/>
      <c r="AK51" s="315" t="s">
        <v>523</v>
      </c>
      <c r="AL51" s="316"/>
      <c r="AM51" s="324">
        <v>6824176</v>
      </c>
      <c r="AN51" s="325">
        <v>57928</v>
      </c>
      <c r="AO51" s="326">
        <v>-4.5</v>
      </c>
      <c r="AP51" s="327">
        <v>66343</v>
      </c>
      <c r="AQ51" s="328">
        <v>43</v>
      </c>
      <c r="AR51" s="329">
        <v>-47.5</v>
      </c>
    </row>
    <row r="52" spans="1:44" x14ac:dyDescent="0.15">
      <c r="A52" s="259"/>
      <c r="AK52" s="330"/>
      <c r="AL52" s="331" t="s">
        <v>524</v>
      </c>
      <c r="AM52" s="332">
        <v>3562704</v>
      </c>
      <c r="AN52" s="333">
        <v>30243</v>
      </c>
      <c r="AO52" s="334">
        <v>-22</v>
      </c>
      <c r="AP52" s="335">
        <v>34529</v>
      </c>
      <c r="AQ52" s="336">
        <v>28.4</v>
      </c>
      <c r="AR52" s="337">
        <v>-50.4</v>
      </c>
    </row>
    <row r="53" spans="1:44" x14ac:dyDescent="0.15">
      <c r="A53" s="259"/>
      <c r="AK53" s="315" t="s">
        <v>525</v>
      </c>
      <c r="AL53" s="316"/>
      <c r="AM53" s="324">
        <v>7351704</v>
      </c>
      <c r="AN53" s="325">
        <v>62885</v>
      </c>
      <c r="AO53" s="326">
        <v>8.6</v>
      </c>
      <c r="AP53" s="327">
        <v>56416</v>
      </c>
      <c r="AQ53" s="328">
        <v>-15</v>
      </c>
      <c r="AR53" s="329">
        <v>23.6</v>
      </c>
    </row>
    <row r="54" spans="1:44" x14ac:dyDescent="0.15">
      <c r="A54" s="259"/>
      <c r="AK54" s="330"/>
      <c r="AL54" s="331" t="s">
        <v>524</v>
      </c>
      <c r="AM54" s="332">
        <v>4141216</v>
      </c>
      <c r="AN54" s="333">
        <v>35423</v>
      </c>
      <c r="AO54" s="334">
        <v>17.100000000000001</v>
      </c>
      <c r="AP54" s="335">
        <v>32623</v>
      </c>
      <c r="AQ54" s="336">
        <v>-5.5</v>
      </c>
      <c r="AR54" s="337">
        <v>22.6</v>
      </c>
    </row>
    <row r="55" spans="1:44" x14ac:dyDescent="0.15">
      <c r="A55" s="259"/>
      <c r="AK55" s="315" t="s">
        <v>526</v>
      </c>
      <c r="AL55" s="316"/>
      <c r="AM55" s="324">
        <v>6082376</v>
      </c>
      <c r="AN55" s="325">
        <v>52246</v>
      </c>
      <c r="AO55" s="326">
        <v>-16.899999999999999</v>
      </c>
      <c r="AP55" s="327">
        <v>49217</v>
      </c>
      <c r="AQ55" s="328">
        <v>-12.8</v>
      </c>
      <c r="AR55" s="329">
        <v>-4.0999999999999996</v>
      </c>
    </row>
    <row r="56" spans="1:44" x14ac:dyDescent="0.15">
      <c r="A56" s="259"/>
      <c r="AK56" s="330"/>
      <c r="AL56" s="331" t="s">
        <v>524</v>
      </c>
      <c r="AM56" s="332">
        <v>3359135</v>
      </c>
      <c r="AN56" s="333">
        <v>28854</v>
      </c>
      <c r="AO56" s="334">
        <v>-18.5</v>
      </c>
      <c r="AP56" s="335">
        <v>27232</v>
      </c>
      <c r="AQ56" s="336">
        <v>-16.5</v>
      </c>
      <c r="AR56" s="337">
        <v>-2</v>
      </c>
    </row>
    <row r="57" spans="1:44" x14ac:dyDescent="0.15">
      <c r="A57" s="259"/>
      <c r="AK57" s="315" t="s">
        <v>527</v>
      </c>
      <c r="AL57" s="316"/>
      <c r="AM57" s="324">
        <v>6256932</v>
      </c>
      <c r="AN57" s="325">
        <v>53998</v>
      </c>
      <c r="AO57" s="326">
        <v>3.4</v>
      </c>
      <c r="AP57" s="327">
        <v>49211</v>
      </c>
      <c r="AQ57" s="328">
        <v>0</v>
      </c>
      <c r="AR57" s="329">
        <v>3.4</v>
      </c>
    </row>
    <row r="58" spans="1:44" x14ac:dyDescent="0.15">
      <c r="A58" s="259"/>
      <c r="AK58" s="330"/>
      <c r="AL58" s="331" t="s">
        <v>524</v>
      </c>
      <c r="AM58" s="332">
        <v>3802139</v>
      </c>
      <c r="AN58" s="333">
        <v>32813</v>
      </c>
      <c r="AO58" s="334">
        <v>13.7</v>
      </c>
      <c r="AP58" s="335">
        <v>28367</v>
      </c>
      <c r="AQ58" s="336">
        <v>4.2</v>
      </c>
      <c r="AR58" s="337">
        <v>9.5</v>
      </c>
    </row>
    <row r="59" spans="1:44" x14ac:dyDescent="0.15">
      <c r="A59" s="259"/>
      <c r="AK59" s="315" t="s">
        <v>528</v>
      </c>
      <c r="AL59" s="316"/>
      <c r="AM59" s="324">
        <v>4537013</v>
      </c>
      <c r="AN59" s="325">
        <v>39309</v>
      </c>
      <c r="AO59" s="326">
        <v>-27.2</v>
      </c>
      <c r="AP59" s="327">
        <v>51738</v>
      </c>
      <c r="AQ59" s="328">
        <v>5.0999999999999996</v>
      </c>
      <c r="AR59" s="329">
        <v>-32.299999999999997</v>
      </c>
    </row>
    <row r="60" spans="1:44" x14ac:dyDescent="0.15">
      <c r="A60" s="259"/>
      <c r="AK60" s="330"/>
      <c r="AL60" s="331" t="s">
        <v>524</v>
      </c>
      <c r="AM60" s="332">
        <v>2855404</v>
      </c>
      <c r="AN60" s="333">
        <v>24739</v>
      </c>
      <c r="AO60" s="334">
        <v>-24.6</v>
      </c>
      <c r="AP60" s="335">
        <v>30360</v>
      </c>
      <c r="AQ60" s="336">
        <v>7</v>
      </c>
      <c r="AR60" s="337">
        <v>-31.6</v>
      </c>
    </row>
    <row r="61" spans="1:44" x14ac:dyDescent="0.15">
      <c r="A61" s="259"/>
      <c r="AK61" s="315" t="s">
        <v>529</v>
      </c>
      <c r="AL61" s="338"/>
      <c r="AM61" s="324">
        <v>6210440</v>
      </c>
      <c r="AN61" s="325">
        <v>53273</v>
      </c>
      <c r="AO61" s="326">
        <v>-7.3</v>
      </c>
      <c r="AP61" s="327">
        <v>54585</v>
      </c>
      <c r="AQ61" s="339">
        <v>4.0999999999999996</v>
      </c>
      <c r="AR61" s="329">
        <v>-11.4</v>
      </c>
    </row>
    <row r="62" spans="1:44" x14ac:dyDescent="0.15">
      <c r="A62" s="259"/>
      <c r="AK62" s="330"/>
      <c r="AL62" s="331" t="s">
        <v>524</v>
      </c>
      <c r="AM62" s="332">
        <v>3544120</v>
      </c>
      <c r="AN62" s="333">
        <v>30414</v>
      </c>
      <c r="AO62" s="334">
        <v>-6.9</v>
      </c>
      <c r="AP62" s="335">
        <v>30622</v>
      </c>
      <c r="AQ62" s="336">
        <v>3.5</v>
      </c>
      <c r="AR62" s="337">
        <v>-10.4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ksQM3gWH8dwUJw2TBqyciv2mDt5qkirkay4loBXHY5f4AFhsv7j7fn0oNkyEEHqxGdEDkVXEWSaMxrnABiXCJw==" saltValue="GtTEDLBDoBKtJf7xPXti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481</v>
      </c>
    </row>
    <row r="121" spans="125:125" ht="13.5" hidden="1" customHeight="1" x14ac:dyDescent="0.15">
      <c r="DU121" s="253"/>
    </row>
  </sheetData>
  <sheetProtection algorithmName="SHA-512" hashValue="WafcR6+1JdjY+n2t52+ivcvPAIaQl8gkyX46K/vOGICNfJhwc8aShw/+OHYWJm5H7mo0GIs2vLQZwqfaExi+Fg==" saltValue="pfDq2T/JnEBz27bFCMgG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481</v>
      </c>
    </row>
  </sheetData>
  <sheetProtection algorithmName="SHA-512" hashValue="heTlyTRt+eqxI+NA7GLKPI/PP+dORrvJgjw0PbR7b0OdnV9UgP9fjVdBenz9Gx2HbC7ozO8wfNgeu+dKl9KSpA==" saltValue="3GzDPV/7z6IyCaNQyqRQ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52" t="s">
        <v>3</v>
      </c>
      <c r="D47" s="1152"/>
      <c r="E47" s="1153"/>
      <c r="F47" s="11">
        <v>13.88</v>
      </c>
      <c r="G47" s="12">
        <v>10.06</v>
      </c>
      <c r="H47" s="12">
        <v>12.52</v>
      </c>
      <c r="I47" s="12">
        <v>12.86</v>
      </c>
      <c r="J47" s="13">
        <v>13.96</v>
      </c>
    </row>
    <row r="48" spans="2:10" ht="57.75" customHeight="1" x14ac:dyDescent="0.15">
      <c r="B48" s="14"/>
      <c r="C48" s="1154" t="s">
        <v>4</v>
      </c>
      <c r="D48" s="1154"/>
      <c r="E48" s="1155"/>
      <c r="F48" s="15">
        <v>5.34</v>
      </c>
      <c r="G48" s="16">
        <v>5.8</v>
      </c>
      <c r="H48" s="16">
        <v>7.88</v>
      </c>
      <c r="I48" s="16">
        <v>7.08</v>
      </c>
      <c r="J48" s="17">
        <v>6.81</v>
      </c>
    </row>
    <row r="49" spans="2:10" ht="57.75" customHeight="1" thickBot="1" x14ac:dyDescent="0.2">
      <c r="B49" s="18"/>
      <c r="C49" s="1156" t="s">
        <v>5</v>
      </c>
      <c r="D49" s="1156"/>
      <c r="E49" s="1157"/>
      <c r="F49" s="19" t="s">
        <v>536</v>
      </c>
      <c r="G49" s="20" t="s">
        <v>537</v>
      </c>
      <c r="H49" s="20">
        <v>4.97</v>
      </c>
      <c r="I49" s="20" t="s">
        <v>538</v>
      </c>
      <c r="J49" s="21">
        <v>1.2</v>
      </c>
    </row>
    <row r="50" spans="2:10" x14ac:dyDescent="0.15"/>
  </sheetData>
  <sheetProtection algorithmName="SHA-512" hashValue="HprX2+l2qaA0fOSMGEpVsznLEFHnNX+dZB/mvmBUxXg54MmYEqdFm49Dn7gVTvlLQKO5d43NNG+8uTXuWSi3aA==" saltValue="N3cp75JT/M4RYa2jn0WT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2025-09-16T01:54:35Z</cp:lastPrinted>
  <dcterms:created xsi:type="dcterms:W3CDTF">2025-02-19T02:52:30Z</dcterms:created>
  <dcterms:modified xsi:type="dcterms:W3CDTF">2025-09-16T02:33:29Z</dcterms:modified>
  <cp:category/>
</cp:coreProperties>
</file>