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X:\予算スタッフ\07各種報告\☆調査・報告\202508211803_○（9_10（水）〆）Fw__【総務省財務調査課】令和５年度財政状況資料集の作成について（2回目・地方公会計関係）\10修正\"/>
    </mc:Choice>
  </mc:AlternateContent>
  <bookViews>
    <workbookView xWindow="0" yWindow="-120" windowWidth="12795" windowHeight="8805" tabRatio="67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5" i="12" l="1"/>
  <c r="AA34" i="12"/>
  <c r="AA33" i="12"/>
  <c r="AA31" i="12"/>
  <c r="AO39" i="10" l="1"/>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U39" i="10"/>
  <c r="C39" i="10"/>
  <c r="CO38" i="10"/>
  <c r="BE38" i="10"/>
  <c r="U38" i="10"/>
  <c r="C38" i="10"/>
  <c r="BE37" i="10"/>
  <c r="U37" i="10"/>
  <c r="C37" i="10"/>
  <c r="BE36" i="10"/>
  <c r="C36" i="10"/>
  <c r="BE35" i="10"/>
  <c r="C35" i="10"/>
  <c r="U34" i="10" s="1"/>
  <c r="BE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AM38" i="10" s="1"/>
  <c r="AM39" i="10" s="1"/>
  <c r="BW34" i="10"/>
  <c r="BW35" i="10" s="1"/>
  <c r="BW36" i="10" s="1"/>
  <c r="BW37" i="10" s="1"/>
  <c r="BW38" i="10" s="1"/>
  <c r="BW39" i="10" s="1"/>
  <c r="CO34" i="10" l="1"/>
  <c r="CO35" i="10" s="1"/>
  <c r="CO36" i="10" s="1"/>
  <c r="CO37" i="10" s="1"/>
</calcChain>
</file>

<file path=xl/sharedStrings.xml><?xml version="1.0" encoding="utf-8"?>
<sst xmlns="http://schemas.openxmlformats.org/spreadsheetml/2006/main" count="1125" uniqueCount="581">
  <si>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</si>
  <si>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</si>
  <si>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</si>
  <si>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</si>
  <si>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</si>
  <si>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</si>
  <si>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</si>
  <si>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</si>
  <si>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</si>
  <si>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</si>
  <si>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</si>
  <si>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</si>
  <si>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</si>
  <si>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</si>
  <si>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</si>
  <si>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</si>
  <si>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</si>
  <si>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</si>
  <si>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</si>
  <si>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</si>
  <si>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</si>
  <si>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</si>
  <si>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</si>
  <si>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</si>
  <si>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</si>
  <si>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</si>
  <si>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</si>
  <si>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</si>
  <si>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</si>
  <si>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</si>
  <si>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</si>
  <si>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</si>
  <si>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</si>
  <si>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</si>
  <si>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</si>
  <si>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</si>
  <si>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</si>
  <si>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</si>
  <si>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</si>
  <si>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</si>
  <si>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</si>
  <si>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</si>
  <si>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</si>
  <si>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</si>
  <si>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</si>
  <si>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</si>
  <si>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</si>
  <si>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</si>
  <si>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</si>
  <si>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</si>
  <si>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</si>
  <si>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</si>
  <si>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</si>
  <si>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</si>
  <si>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</si>
  <si>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</si>
  <si>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</si>
  <si>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</si>
  <si>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</si>
  <si>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</si>
  <si>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</si>
  <si>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</si>
  <si>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</si>
  <si>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</si>
  <si>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</si>
  <si>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</si>
  <si>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</si>
  <si>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</si>
  <si>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</si>
  <si>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</si>
  <si>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</si>
  <si>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</si>
  <si>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</si>
  <si>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</si>
  <si>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</si>
  <si>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</si>
  <si>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</si>
  <si>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</si>
  <si>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</si>
  <si>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</si>
  <si>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</si>
  <si>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</si>
  <si>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</si>
  <si>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</si>
  <si>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</si>
  <si>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</si>
  <si>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</si>
  <si>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</si>
  <si>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</si>
  <si>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</si>
  <si>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</si>
  <si>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</si>
  <si>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</si>
  <si>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</si>
  <si>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御殿場市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</si>
  <si>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</si>
  <si>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</si>
  <si>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</si>
  <si>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</si>
  <si>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</si>
  <si>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</si>
  <si>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</si>
  <si>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</si>
  <si>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</si>
  <si>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</si>
  <si>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</si>
  <si>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</si>
  <si>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</si>
  <si>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</si>
  <si>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</si>
  <si>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</si>
  <si>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</si>
  <si>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</si>
  <si>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</si>
  <si>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</si>
  <si>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</si>
  <si>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</si>
  <si>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</si>
  <si>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</si>
  <si>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</si>
  <si>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</si>
  <si>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</si>
  <si>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</si>
  <si>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</si>
  <si>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</si>
  <si>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</si>
  <si>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</si>
  <si>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</si>
  <si>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</si>
  <si>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</si>
  <si>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</si>
  <si>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</si>
  <si>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</si>
  <si>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</si>
  <si>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</si>
  <si>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</si>
  <si>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</si>
  <si>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</si>
  <si>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</si>
  <si>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</si>
  <si>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</si>
  <si>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</si>
  <si>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</si>
  <si>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</si>
  <si>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</si>
  <si>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</si>
  <si>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</si>
  <si>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</si>
  <si>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</si>
  <si>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</si>
  <si>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</si>
  <si>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</si>
  <si>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</si>
  <si>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</si>
  <si>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</si>
  <si>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</si>
  <si>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</si>
  <si>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</si>
  <si>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</si>
  <si>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</si>
  <si>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</si>
  <si>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</si>
  <si>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</si>
  <si>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</si>
  <si>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</si>
  <si>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</si>
  <si>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</si>
  <si>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</si>
  <si>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</si>
  <si>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</si>
  <si>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</si>
  <si>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</si>
  <si>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</si>
  <si>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</si>
  <si>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</si>
  <si>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</si>
  <si>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</si>
  <si>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</si>
  <si>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</si>
  <si>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</si>
  <si>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</si>
  <si>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</si>
  <si>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</si>
  <si>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</si>
  <si>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</si>
  <si>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</si>
  <si>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</si>
  <si>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</si>
  <si>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</si>
  <si>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</si>
  <si>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</si>
  <si>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</si>
  <si>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</si>
  <si>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</si>
  <si>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</si>
  <si>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</si>
  <si>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</si>
  <si>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</si>
  <si>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</si>
  <si>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</si>
  <si>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</si>
  <si>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</si>
  <si>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</si>
  <si>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静岡県御殿場市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</si>
  <si>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</si>
  <si>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</si>
  <si>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</si>
  <si>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</si>
  <si>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</si>
  <si>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</si>
  <si>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</si>
  <si>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</si>
  <si>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</si>
  <si>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</si>
  <si>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</si>
  <si>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</si>
  <si>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</si>
  <si>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</si>
  <si>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</si>
  <si>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</si>
  <si>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</si>
  <si>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</si>
  <si>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</si>
  <si>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</si>
  <si>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</si>
  <si>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</si>
  <si>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</si>
  <si>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</si>
  <si>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</si>
  <si>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</si>
  <si>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</si>
  <si>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</si>
  <si>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</si>
  <si>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</si>
  <si>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</si>
  <si>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</si>
  <si>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</si>
  <si>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</si>
  <si>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</si>
  <si>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</si>
  <si>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</si>
  <si>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</si>
  <si>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</si>
  <si>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</si>
  <si>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</si>
  <si>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</si>
  <si>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</si>
  <si>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</si>
  <si>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</si>
  <si>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</si>
  <si>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</si>
  <si>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</si>
  <si>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</si>
  <si>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</si>
  <si>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</si>
  <si>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</si>
  <si>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</si>
  <si>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</si>
  <si>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</si>
  <si>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</si>
  <si>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</si>
  <si>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</si>
  <si>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</si>
  <si>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</si>
  <si>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</si>
  <si>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</si>
  <si>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</si>
  <si>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</si>
  <si>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</si>
  <si>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</si>
  <si>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</si>
  <si>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</si>
  <si>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</si>
  <si>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</si>
  <si>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</si>
  <si>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</si>
  <si>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</si>
  <si>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</si>
  <si>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</si>
  <si>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</si>
  <si>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</si>
  <si>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</si>
  <si>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</si>
  <si>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</si>
  <si>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</si>
  <si>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</si>
  <si>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</si>
  <si>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</si>
  <si>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</si>
  <si>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</si>
  <si>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</si>
  <si>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</si>
  <si>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</si>
  <si>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</si>
  <si>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</si>
  <si>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</si>
  <si>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</si>
  <si>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</si>
  <si>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</si>
  <si>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</si>
  <si>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</si>
  <si>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</si>
  <si>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</si>
  <si>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</si>
  <si>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</si>
  <si>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</si>
  <si>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</si>
  <si>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</si>
  <si>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</si>
  <si>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</si>
  <si>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</si>
  <si>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</si>
  <si>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</si>
  <si>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</si>
  <si>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</si>
  <si>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</si>
  <si>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</si>
  <si>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</si>
  <si>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</si>
  <si>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</si>
  <si>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</si>
  <si>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</si>
  <si>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</si>
  <si>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</si>
  <si>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</si>
  <si>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</si>
  <si>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</si>
  <si>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</si>
  <si>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</si>
  <si>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</si>
  <si>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</si>
  <si>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</si>
  <si>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</si>
  <si>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</si>
  <si>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</si>
  <si>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</si>
  <si>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</si>
  <si>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</si>
  <si>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</si>
  <si>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</si>
  <si>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</si>
  <si>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</si>
  <si>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</si>
  <si>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</si>
  <si>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</si>
  <si>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</si>
  <si>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</si>
  <si>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</si>
  <si>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</si>
  <si>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</si>
  <si>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</si>
  <si>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</si>
  <si>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</si>
  <si>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</si>
  <si>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静岡県御殿場市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</si>
  <si>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</si>
  <si>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</si>
  <si>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</si>
  <si>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</si>
  <si>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</si>
  <si>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</si>
  <si>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</si>
  <si>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</si>
  <si>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</si>
  <si>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</si>
  <si>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</si>
  <si>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</si>
  <si>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</si>
  <si>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</si>
  <si>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</si>
  <si>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</si>
  <si>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</si>
  <si>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</si>
  <si>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</si>
  <si>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</si>
  <si>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救急医療センター特別会計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</si>
  <si>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</si>
  <si>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</si>
  <si>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</si>
  <si>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</si>
  <si>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</si>
  <si>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</si>
  <si>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</si>
  <si>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</si>
  <si>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</si>
  <si>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</si>
  <si>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</si>
  <si>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</si>
  <si>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</si>
  <si>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</si>
  <si>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</si>
  <si>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</si>
  <si>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</si>
  <si>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</si>
  <si>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工業用水道事業会計</t>
    <phoneticPr fontId="5"/>
  </si>
  <si>
    <t>簡易水道事業会計</t>
    <phoneticPr fontId="5"/>
  </si>
  <si>
    <t>公共下水道事業会計</t>
    <phoneticPr fontId="5"/>
  </si>
  <si>
    <t>農業集落排水事業会計</t>
    <phoneticPr fontId="5"/>
  </si>
  <si>
    <t>公設浄化槽事業会計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</si>
  <si>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</si>
  <si>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</si>
  <si>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</si>
  <si>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</si>
  <si>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</si>
  <si>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</si>
  <si>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</si>
  <si>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</si>
  <si>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</si>
  <si>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</si>
  <si>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</si>
  <si>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</si>
  <si>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</si>
  <si>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</si>
  <si>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</si>
  <si>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</si>
  <si>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</si>
  <si>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</si>
  <si>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</si>
  <si>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</si>
  <si>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</si>
  <si>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</si>
  <si>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</si>
  <si>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</si>
  <si>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</si>
  <si>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</si>
  <si>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</si>
  <si>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</si>
  <si>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</si>
  <si>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</si>
  <si>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</si>
  <si>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</si>
  <si>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</si>
  <si>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</si>
  <si>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</si>
  <si>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</si>
  <si>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</si>
  <si>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</si>
  <si>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</si>
  <si>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</si>
  <si>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</si>
  <si>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</si>
  <si>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</si>
  <si>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</si>
  <si>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</si>
  <si>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</si>
  <si>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</si>
  <si>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</si>
  <si>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</si>
  <si>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</si>
  <si>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</si>
  <si>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</si>
  <si>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</si>
  <si>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</si>
  <si>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</si>
  <si>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</si>
  <si>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</si>
  <si>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</si>
  <si>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</si>
  <si>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</si>
  <si>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</si>
  <si>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</si>
  <si>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</si>
  <si>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</si>
  <si>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</si>
  <si>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</si>
  <si>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</si>
  <si>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</si>
  <si>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</si>
  <si>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</si>
  <si>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</si>
  <si>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</si>
  <si>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</si>
  <si>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</si>
  <si>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</si>
  <si>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</si>
  <si>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</si>
  <si>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</si>
  <si>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</si>
  <si>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</si>
  <si>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</si>
  <si>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</si>
  <si>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</si>
  <si>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</si>
  <si>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</si>
  <si>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</si>
  <si>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</si>
  <si>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</si>
  <si>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</si>
  <si>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</si>
  <si>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</si>
  <si>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</si>
  <si>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</si>
  <si>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</si>
  <si>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</si>
  <si>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</si>
  <si>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</si>
  <si>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</si>
  <si>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</si>
  <si>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</si>
  <si>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</si>
  <si>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</si>
  <si>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</si>
  <si>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</si>
  <si>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</si>
  <si>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</si>
  <si>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</si>
  <si>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</si>
  <si>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</si>
  <si>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</si>
  <si>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</si>
  <si>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</si>
  <si>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</si>
  <si>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</si>
  <si>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</si>
  <si>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</si>
  <si>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</si>
  <si>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</si>
  <si>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</si>
  <si>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</si>
  <si>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</si>
  <si>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</si>
  <si>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</si>
  <si>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</si>
  <si>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</si>
  <si>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</si>
  <si>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</si>
  <si>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</si>
  <si>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</si>
  <si>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</si>
  <si>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</si>
  <si>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</si>
  <si>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</si>
  <si>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</si>
  <si>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</si>
  <si>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4.58</t>
  </si>
  <si>
    <t>上水道事業会計</t>
  </si>
  <si>
    <t>一般会計</t>
  </si>
  <si>
    <t>工業用水道事業会計</t>
  </si>
  <si>
    <t>介護保険特別会計</t>
  </si>
  <si>
    <t>国民健康保険特別会計</t>
  </si>
  <si>
    <t>公共下水道事業会計</t>
  </si>
  <si>
    <t>後期高齢者医療特別会計</t>
  </si>
  <si>
    <t>救急医療センター特別会計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</si>
  <si>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</si>
  <si>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</si>
  <si>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</si>
  <si>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</si>
  <si>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</si>
  <si>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</si>
  <si>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</si>
  <si>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</si>
  <si>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10"/>
  </si>
  <si>
    <t>御殿場市・小山町広域行政組合</t>
  </si>
  <si>
    <t>駿東地区交通災害共済組合</t>
  </si>
  <si>
    <t>静岡県芦湖水利組合</t>
  </si>
  <si>
    <t>静岡県後期高齢者医療広域連合</t>
  </si>
  <si>
    <t>静岡県後期高齢者医療広域連合（事業会計分）</t>
  </si>
  <si>
    <t>静岡地方税滞納整理機構</t>
  </si>
  <si>
    <t>-</t>
    <phoneticPr fontId="2"/>
  </si>
  <si>
    <t>○</t>
    <phoneticPr fontId="10"/>
  </si>
  <si>
    <t>御殿場市小山町土地開発公社</t>
  </si>
  <si>
    <t>御殿場総合サービス</t>
  </si>
  <si>
    <t>御殿場まちづくり</t>
  </si>
  <si>
    <t>駿東勤労者福祉サービスセンター</t>
  </si>
  <si>
    <t>=</t>
    <phoneticPr fontId="10"/>
  </si>
  <si>
    <t>地域振興推進基金</t>
    <rPh sb="0" eb="8">
      <t>チイキシンコウスイシンキキン</t>
    </rPh>
    <phoneticPr fontId="5"/>
  </si>
  <si>
    <t>ふるさと応援基金</t>
    <rPh sb="4" eb="8">
      <t>オウエンキキン</t>
    </rPh>
    <phoneticPr fontId="10"/>
  </si>
  <si>
    <t>公共施設等整備基金</t>
    <phoneticPr fontId="10"/>
  </si>
  <si>
    <t>図書館整備事業基金</t>
    <phoneticPr fontId="2"/>
  </si>
  <si>
    <t>特定防衛施設周辺整備調整交付金事業基金（子ども医療）</t>
    <rPh sb="0" eb="15">
      <t>トクテイボウエイシセツシュウヘンセイビチョウセイコウフキン</t>
    </rPh>
    <rPh sb="15" eb="19">
      <t>ジギョウキキン</t>
    </rPh>
    <rPh sb="20" eb="21">
      <t>コ</t>
    </rPh>
    <rPh sb="23" eb="25">
      <t>イリョウ</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</si>
  <si>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</si>
  <si>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</si>
  <si>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</si>
  <si>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</si>
  <si>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</si>
  <si>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</si>
  <si>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</si>
  <si>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</si>
  <si>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</si>
  <si>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類似団体内平均値と比較すると将来負担比率が高いものの、有形固定資産減価償却率は低くなっている。
　これは、施設の老朽化対策を含め、普通建設事業に積極的に取り組んでいる結果、地方債残高が高止まりする状況が生じているためであるが、地方債の償還も進み、将来負担比率は低下している。
　今後も、将来負担比率及び有形固定資産減価償却率の適正なバランスを保つよう、公共施設等総合管理計画の個別計画等により、事業の平準化を図る必要がある。</t>
    <rPh sb="1" eb="5">
      <t>ルイジダンタイ</t>
    </rPh>
    <rPh sb="5" eb="6">
      <t>ナイ</t>
    </rPh>
    <rPh sb="6" eb="9">
      <t>ヘイキンチ</t>
    </rPh>
    <rPh sb="10" eb="12">
      <t>ヒカク</t>
    </rPh>
    <rPh sb="15" eb="21">
      <t>ショウライフタンヒリツ</t>
    </rPh>
    <rPh sb="22" eb="23">
      <t>タカ</t>
    </rPh>
    <rPh sb="28" eb="30">
      <t>ユウケイ</t>
    </rPh>
    <rPh sb="30" eb="32">
      <t>コテイ</t>
    </rPh>
    <rPh sb="32" eb="34">
      <t>シサン</t>
    </rPh>
    <rPh sb="34" eb="36">
      <t>ゲンカ</t>
    </rPh>
    <rPh sb="36" eb="38">
      <t>ショウキャク</t>
    </rPh>
    <rPh sb="38" eb="39">
      <t>リツ</t>
    </rPh>
    <rPh sb="40" eb="41">
      <t>ヒク</t>
    </rPh>
    <rPh sb="54" eb="56">
      <t>シセツ</t>
    </rPh>
    <rPh sb="57" eb="60">
      <t>ロウキュウカ</t>
    </rPh>
    <rPh sb="60" eb="62">
      <t>タイサク</t>
    </rPh>
    <rPh sb="63" eb="64">
      <t>フク</t>
    </rPh>
    <rPh sb="66" eb="70">
      <t>フツウケンセツ</t>
    </rPh>
    <rPh sb="70" eb="72">
      <t>ジギョウ</t>
    </rPh>
    <rPh sb="73" eb="75">
      <t>セッキョク</t>
    </rPh>
    <rPh sb="75" eb="76">
      <t>テキ</t>
    </rPh>
    <rPh sb="77" eb="78">
      <t>ト</t>
    </rPh>
    <rPh sb="79" eb="80">
      <t>ク</t>
    </rPh>
    <rPh sb="84" eb="86">
      <t>ケッカ</t>
    </rPh>
    <rPh sb="87" eb="90">
      <t>チホウサイ</t>
    </rPh>
    <rPh sb="90" eb="92">
      <t>ザンダカ</t>
    </rPh>
    <rPh sb="93" eb="95">
      <t>タカド</t>
    </rPh>
    <rPh sb="99" eb="101">
      <t>ジョウキョウ</t>
    </rPh>
    <rPh sb="102" eb="103">
      <t>ショウ</t>
    </rPh>
    <rPh sb="114" eb="117">
      <t>チホウサイ</t>
    </rPh>
    <rPh sb="118" eb="120">
      <t>ショウカン</t>
    </rPh>
    <rPh sb="121" eb="122">
      <t>スス</t>
    </rPh>
    <rPh sb="124" eb="130">
      <t>ショウライフタンヒリツ</t>
    </rPh>
    <rPh sb="131" eb="133">
      <t>テイカ</t>
    </rPh>
    <rPh sb="140" eb="142">
      <t>コンゴ</t>
    </rPh>
    <rPh sb="144" eb="146">
      <t>ショウライ</t>
    </rPh>
    <rPh sb="146" eb="150">
      <t>フタンヒリツ</t>
    </rPh>
    <rPh sb="150" eb="151">
      <t>オヨ</t>
    </rPh>
    <rPh sb="152" eb="154">
      <t>ユウケイ</t>
    </rPh>
    <rPh sb="154" eb="158">
      <t>コテイシサン</t>
    </rPh>
    <rPh sb="158" eb="163">
      <t>ゲンカショウキャクリツ</t>
    </rPh>
    <rPh sb="164" eb="166">
      <t>テキセイ</t>
    </rPh>
    <rPh sb="172" eb="173">
      <t>タモ</t>
    </rPh>
    <rPh sb="177" eb="181">
      <t>コウキョウシセツ</t>
    </rPh>
    <rPh sb="181" eb="182">
      <t>ナド</t>
    </rPh>
    <rPh sb="182" eb="184">
      <t>ソウゴウ</t>
    </rPh>
    <rPh sb="184" eb="188">
      <t>カンリケイカク</t>
    </rPh>
    <rPh sb="189" eb="191">
      <t>コベツ</t>
    </rPh>
    <rPh sb="191" eb="193">
      <t>ケイカク</t>
    </rPh>
    <rPh sb="193" eb="194">
      <t>ナド</t>
    </rPh>
    <rPh sb="198" eb="200">
      <t>ジギョウ</t>
    </rPh>
    <rPh sb="201" eb="204">
      <t>ヘイジュンカ</t>
    </rPh>
    <rPh sb="205" eb="206">
      <t>ハカ</t>
    </rPh>
    <rPh sb="207" eb="209">
      <t>ヒツヨウ</t>
    </rPh>
    <phoneticPr fontId="5"/>
  </si>
  <si>
    <t>　将来負担比率は低下傾向にある。実質公債費比率は同程度で推移していたものが令和４年度に上昇し、令和５年度は横ばいであった。
　類似団体内平均値と比較すると将来負担比率及び実質公債費比率は高い。その理由としては、交付税算入される公債費の割合が少ないこと等が挙げられる。
　新たな起債による将来負担の上昇も見込まれるため、新設・老朽化対策を含めた総合的な公共施設・インフラ整備のバランスを図りながら、事業の平準化を検討する必要がある。</t>
    <rPh sb="1" eb="7">
      <t>ショウライフタンヒリツ</t>
    </rPh>
    <rPh sb="8" eb="12">
      <t>テイカケイコウ</t>
    </rPh>
    <rPh sb="16" eb="18">
      <t>ジッシツ</t>
    </rPh>
    <rPh sb="18" eb="21">
      <t>コウサイヒ</t>
    </rPh>
    <rPh sb="21" eb="23">
      <t>ヒリツ</t>
    </rPh>
    <rPh sb="24" eb="27">
      <t>ドウテイド</t>
    </rPh>
    <rPh sb="28" eb="30">
      <t>スイイ</t>
    </rPh>
    <rPh sb="37" eb="39">
      <t>レイワ</t>
    </rPh>
    <rPh sb="40" eb="42">
      <t>ネンド</t>
    </rPh>
    <rPh sb="43" eb="45">
      <t>ジョウショウ</t>
    </rPh>
    <rPh sb="47" eb="49">
      <t>レイワ</t>
    </rPh>
    <rPh sb="50" eb="52">
      <t>ネンド</t>
    </rPh>
    <rPh sb="53" eb="54">
      <t>ヨコ</t>
    </rPh>
    <rPh sb="63" eb="65">
      <t>ルイジ</t>
    </rPh>
    <rPh sb="65" eb="67">
      <t>ダンタイ</t>
    </rPh>
    <rPh sb="67" eb="68">
      <t>ナイ</t>
    </rPh>
    <rPh sb="68" eb="70">
      <t>ヘイキン</t>
    </rPh>
    <rPh sb="70" eb="71">
      <t>アタイ</t>
    </rPh>
    <rPh sb="72" eb="74">
      <t>ヒカク</t>
    </rPh>
    <rPh sb="77" eb="79">
      <t>ショウライ</t>
    </rPh>
    <rPh sb="79" eb="83">
      <t>フタンヒリツ</t>
    </rPh>
    <rPh sb="83" eb="84">
      <t>オヨ</t>
    </rPh>
    <rPh sb="85" eb="87">
      <t>ジッシツ</t>
    </rPh>
    <rPh sb="93" eb="94">
      <t>タカ</t>
    </rPh>
    <rPh sb="98" eb="100">
      <t>リユウ</t>
    </rPh>
    <rPh sb="105" eb="108">
      <t>コウフゼイ</t>
    </rPh>
    <rPh sb="108" eb="110">
      <t>サンニュウ</t>
    </rPh>
    <rPh sb="113" eb="116">
      <t>コウサイヒ</t>
    </rPh>
    <rPh sb="117" eb="119">
      <t>ワリアイ</t>
    </rPh>
    <rPh sb="120" eb="121">
      <t>スク</t>
    </rPh>
    <rPh sb="125" eb="126">
      <t>ナド</t>
    </rPh>
    <rPh sb="127" eb="128">
      <t>ア</t>
    </rPh>
    <rPh sb="135" eb="136">
      <t>アラ</t>
    </rPh>
    <rPh sb="138" eb="140">
      <t>キサイ</t>
    </rPh>
    <rPh sb="143" eb="147">
      <t>ショウライフタン</t>
    </rPh>
    <rPh sb="148" eb="150">
      <t>ジョウショウ</t>
    </rPh>
    <rPh sb="151" eb="153">
      <t>ミコ</t>
    </rPh>
    <rPh sb="159" eb="161">
      <t>シンセツ</t>
    </rPh>
    <rPh sb="162" eb="165">
      <t>ロウキュウカ</t>
    </rPh>
    <rPh sb="165" eb="167">
      <t>タイサク</t>
    </rPh>
    <rPh sb="168" eb="169">
      <t>フク</t>
    </rPh>
    <rPh sb="171" eb="174">
      <t>ソウゴウテキ</t>
    </rPh>
    <rPh sb="175" eb="179">
      <t>コウキョウシセツ</t>
    </rPh>
    <rPh sb="184" eb="186">
      <t>セイビ</t>
    </rPh>
    <rPh sb="192" eb="193">
      <t>ハカ</t>
    </rPh>
    <rPh sb="198" eb="200">
      <t>ジギョウ</t>
    </rPh>
    <rPh sb="201" eb="204">
      <t>ヘイジュンカ</t>
    </rPh>
    <rPh sb="205" eb="207">
      <t>ケントウ</t>
    </rPh>
    <rPh sb="209" eb="21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</si>
</sst>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6" xfId="12" quotePrefix="1"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AE3F-477F-B946-CBC6F89CA8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80713</c:v>
                </c:pt>
                <c:pt idx="1">
                  <c:v>68425</c:v>
                </c:pt>
                <c:pt idx="2">
                  <c:v>48916</c:v>
                </c:pt>
                <c:pt idx="3">
                  <c:v>64010</c:v>
                </c:pt>
                <c:pt idx="4">
                  <c:v>80838</c:v>
                </c:pt>
              </c:numCache>
            </c:numRef>
          </c:val>
          <c:smooth val="0"/>
          <c:extLst>
            <c:ext xmlns:c16="http://schemas.microsoft.com/office/drawing/2014/chart" uri="{C3380CC4-5D6E-409C-BE32-E72D297353CC}">
              <c16:uniqueId val="{00000001-AE3F-477F-B946-CBC6F89CA8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10.94</c:v>
                </c:pt>
                <c:pt idx="1">
                  <c:v>9.23</c:v>
                </c:pt>
                <c:pt idx="2">
                  <c:v>11.59</c:v>
                </c:pt>
                <c:pt idx="3">
                  <c:v>15.65</c:v>
                </c:pt>
                <c:pt idx="4">
                  <c:v>9.6300000000000008</c:v>
                </c:pt>
              </c:numCache>
            </c:numRef>
          </c:val>
          <c:extLst>
            <c:ext xmlns:c16="http://schemas.microsoft.com/office/drawing/2014/chart" uri="{C3380CC4-5D6E-409C-BE32-E72D297353CC}">
              <c16:uniqueId val="{00000000-8510-472E-AE2A-2B38D0D4E8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12.08</c:v>
                </c:pt>
                <c:pt idx="1">
                  <c:v>13.24</c:v>
                </c:pt>
                <c:pt idx="2">
                  <c:v>14.46</c:v>
                </c:pt>
                <c:pt idx="3">
                  <c:v>18.32</c:v>
                </c:pt>
                <c:pt idx="4">
                  <c:v>17.8</c:v>
                </c:pt>
              </c:numCache>
            </c:numRef>
          </c:val>
          <c:extLst>
            <c:ext xmlns:c16="http://schemas.microsoft.com/office/drawing/2014/chart" uri="{C3380CC4-5D6E-409C-BE32-E72D297353CC}">
              <c16:uniqueId val="{00000001-8510-472E-AE2A-2B38D0D4E8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3.06</c:v>
                </c:pt>
                <c:pt idx="1">
                  <c:v>0.4</c:v>
                </c:pt>
                <c:pt idx="2">
                  <c:v>3.16</c:v>
                </c:pt>
                <c:pt idx="3">
                  <c:v>7.93</c:v>
                </c:pt>
                <c:pt idx="4">
                  <c:v>-4.58</c:v>
                </c:pt>
              </c:numCache>
            </c:numRef>
          </c:val>
          <c:smooth val="0"/>
          <c:extLst>
            <c:ext xmlns:c16="http://schemas.microsoft.com/office/drawing/2014/chart" uri="{C3380CC4-5D6E-409C-BE32-E72D297353CC}">
              <c16:uniqueId val="{00000002-8510-472E-AE2A-2B38D0D4E8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0.23</c:v>
                </c:pt>
                <c:pt idx="2">
                  <c:v>#N/A</c:v>
                </c:pt>
                <c:pt idx="3">
                  <c:v>0.14000000000000001</c:v>
                </c:pt>
                <c:pt idx="4">
                  <c:v>#N/A</c:v>
                </c:pt>
                <c:pt idx="5">
                  <c:v>0.15</c:v>
                </c:pt>
                <c:pt idx="6">
                  <c:v>#N/A</c:v>
                </c:pt>
                <c:pt idx="7">
                  <c:v>0.14000000000000001</c:v>
                </c:pt>
                <c:pt idx="8">
                  <c:v>#N/A</c:v>
                </c:pt>
                <c:pt idx="9">
                  <c:v>0.14000000000000001</c:v>
                </c:pt>
              </c:numCache>
            </c:numRef>
          </c:val>
          <c:extLst>
            <c:ext xmlns:c16="http://schemas.microsoft.com/office/drawing/2014/chart" uri="{C3380CC4-5D6E-409C-BE32-E72D297353CC}">
              <c16:uniqueId val="{00000000-E45A-4ABB-9251-89E762D2C9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5A-4ABB-9251-89E762D2C9EF}"/>
            </c:ext>
          </c:extLst>
        </c:ser>
        <c:ser>
          <c:idx val="2"/>
          <c:order val="2"/>
          <c:tx>
            <c:strRef>
              <c:f>データシート!$A$29</c:f>
              <c:strCache>
                <c:ptCount val="1"/>
                <c:pt idx="0">
                  <c:v>救急医療センター特別会計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0.12</c:v>
                </c:pt>
                <c:pt idx="2">
                  <c:v>#N/A</c:v>
                </c:pt>
                <c:pt idx="3">
                  <c:v>0.09</c:v>
                </c:pt>
                <c:pt idx="4">
                  <c:v>#N/A</c:v>
                </c:pt>
                <c:pt idx="5">
                  <c:v>0.16</c:v>
                </c:pt>
                <c:pt idx="6">
                  <c:v>#N/A</c:v>
                </c:pt>
                <c:pt idx="7">
                  <c:v>0.06</c:v>
                </c:pt>
                <c:pt idx="8">
                  <c:v>#N/A</c:v>
                </c:pt>
                <c:pt idx="9">
                  <c:v>0.11</c:v>
                </c:pt>
              </c:numCache>
            </c:numRef>
          </c:val>
          <c:extLst>
            <c:ext xmlns:c16="http://schemas.microsoft.com/office/drawing/2014/chart" uri="{C3380CC4-5D6E-409C-BE32-E72D297353CC}">
              <c16:uniqueId val="{00000002-E45A-4ABB-9251-89E762D2C9E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0.04</c:v>
                </c:pt>
                <c:pt idx="4">
                  <c:v>#N/A</c:v>
                </c:pt>
                <c:pt idx="5">
                  <c:v>0.02</c:v>
                </c:pt>
                <c:pt idx="6">
                  <c:v>#N/A</c:v>
                </c:pt>
                <c:pt idx="7">
                  <c:v>0.01</c:v>
                </c:pt>
                <c:pt idx="8">
                  <c:v>#N/A</c:v>
                </c:pt>
                <c:pt idx="9">
                  <c:v>0.31</c:v>
                </c:pt>
              </c:numCache>
            </c:numRef>
          </c:val>
          <c:extLst>
            <c:ext xmlns:c16="http://schemas.microsoft.com/office/drawing/2014/chart" uri="{C3380CC4-5D6E-409C-BE32-E72D297353CC}">
              <c16:uniqueId val="{00000003-E45A-4ABB-9251-89E762D2C9EF}"/>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0.28999999999999998</c:v>
                </c:pt>
                <c:pt idx="2">
                  <c:v>#N/A</c:v>
                </c:pt>
                <c:pt idx="3">
                  <c:v>0.46</c:v>
                </c:pt>
                <c:pt idx="4">
                  <c:v>#N/A</c:v>
                </c:pt>
                <c:pt idx="5">
                  <c:v>0.64</c:v>
                </c:pt>
                <c:pt idx="6">
                  <c:v>#N/A</c:v>
                </c:pt>
                <c:pt idx="7">
                  <c:v>0.44</c:v>
                </c:pt>
                <c:pt idx="8">
                  <c:v>#N/A</c:v>
                </c:pt>
                <c:pt idx="9">
                  <c:v>0.55000000000000004</c:v>
                </c:pt>
              </c:numCache>
            </c:numRef>
          </c:val>
          <c:extLst>
            <c:ext xmlns:c16="http://schemas.microsoft.com/office/drawing/2014/chart" uri="{C3380CC4-5D6E-409C-BE32-E72D297353CC}">
              <c16:uniqueId val="{00000004-E45A-4ABB-9251-89E762D2C9E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1.87</c:v>
                </c:pt>
                <c:pt idx="2">
                  <c:v>#N/A</c:v>
                </c:pt>
                <c:pt idx="3">
                  <c:v>1.68</c:v>
                </c:pt>
                <c:pt idx="4">
                  <c:v>#N/A</c:v>
                </c:pt>
                <c:pt idx="5">
                  <c:v>1.83</c:v>
                </c:pt>
                <c:pt idx="6">
                  <c:v>#N/A</c:v>
                </c:pt>
                <c:pt idx="7">
                  <c:v>1.29</c:v>
                </c:pt>
                <c:pt idx="8">
                  <c:v>#N/A</c:v>
                </c:pt>
                <c:pt idx="9">
                  <c:v>1.68</c:v>
                </c:pt>
              </c:numCache>
            </c:numRef>
          </c:val>
          <c:extLst>
            <c:ext xmlns:c16="http://schemas.microsoft.com/office/drawing/2014/chart" uri="{C3380CC4-5D6E-409C-BE32-E72D297353CC}">
              <c16:uniqueId val="{00000005-E45A-4ABB-9251-89E762D2C9E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1.74</c:v>
                </c:pt>
                <c:pt idx="2">
                  <c:v>#N/A</c:v>
                </c:pt>
                <c:pt idx="3">
                  <c:v>1.76</c:v>
                </c:pt>
                <c:pt idx="4">
                  <c:v>#N/A</c:v>
                </c:pt>
                <c:pt idx="5">
                  <c:v>2.2999999999999998</c:v>
                </c:pt>
                <c:pt idx="6">
                  <c:v>#N/A</c:v>
                </c:pt>
                <c:pt idx="7">
                  <c:v>2.5299999999999998</c:v>
                </c:pt>
                <c:pt idx="8">
                  <c:v>#N/A</c:v>
                </c:pt>
                <c:pt idx="9">
                  <c:v>2.12</c:v>
                </c:pt>
              </c:numCache>
            </c:numRef>
          </c:val>
          <c:extLst>
            <c:ext xmlns:c16="http://schemas.microsoft.com/office/drawing/2014/chart" uri="{C3380CC4-5D6E-409C-BE32-E72D297353CC}">
              <c16:uniqueId val="{00000006-E45A-4ABB-9251-89E762D2C9EF}"/>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c:v>
                </c:pt>
                <c:pt idx="2">
                  <c:v>#N/A</c:v>
                </c:pt>
                <c:pt idx="3">
                  <c:v>2.5299999999999998</c:v>
                </c:pt>
                <c:pt idx="4">
                  <c:v>#N/A</c:v>
                </c:pt>
                <c:pt idx="5">
                  <c:v>2.61</c:v>
                </c:pt>
                <c:pt idx="6">
                  <c:v>#N/A</c:v>
                </c:pt>
                <c:pt idx="7">
                  <c:v>2.67</c:v>
                </c:pt>
                <c:pt idx="8">
                  <c:v>#N/A</c:v>
                </c:pt>
                <c:pt idx="9">
                  <c:v>2.62</c:v>
                </c:pt>
              </c:numCache>
            </c:numRef>
          </c:val>
          <c:extLst>
            <c:ext xmlns:c16="http://schemas.microsoft.com/office/drawing/2014/chart" uri="{C3380CC4-5D6E-409C-BE32-E72D297353CC}">
              <c16:uniqueId val="{00000007-E45A-4ABB-9251-89E762D2C9E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10.81</c:v>
                </c:pt>
                <c:pt idx="2">
                  <c:v>#N/A</c:v>
                </c:pt>
                <c:pt idx="3">
                  <c:v>9.1300000000000008</c:v>
                </c:pt>
                <c:pt idx="4">
                  <c:v>#N/A</c:v>
                </c:pt>
                <c:pt idx="5">
                  <c:v>11.42</c:v>
                </c:pt>
                <c:pt idx="6">
                  <c:v>#N/A</c:v>
                </c:pt>
                <c:pt idx="7">
                  <c:v>15.58</c:v>
                </c:pt>
                <c:pt idx="8">
                  <c:v>#N/A</c:v>
                </c:pt>
                <c:pt idx="9">
                  <c:v>9.5</c:v>
                </c:pt>
              </c:numCache>
            </c:numRef>
          </c:val>
          <c:extLst>
            <c:ext xmlns:c16="http://schemas.microsoft.com/office/drawing/2014/chart" uri="{C3380CC4-5D6E-409C-BE32-E72D297353CC}">
              <c16:uniqueId val="{00000008-E45A-4ABB-9251-89E762D2C9EF}"/>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23.17</c:v>
                </c:pt>
                <c:pt idx="2">
                  <c:v>#N/A</c:v>
                </c:pt>
                <c:pt idx="3">
                  <c:v>21.66</c:v>
                </c:pt>
                <c:pt idx="4">
                  <c:v>#N/A</c:v>
                </c:pt>
                <c:pt idx="5">
                  <c:v>23.92</c:v>
                </c:pt>
                <c:pt idx="6">
                  <c:v>#N/A</c:v>
                </c:pt>
                <c:pt idx="7">
                  <c:v>24.43</c:v>
                </c:pt>
                <c:pt idx="8">
                  <c:v>#N/A</c:v>
                </c:pt>
                <c:pt idx="9">
                  <c:v>23.15</c:v>
                </c:pt>
              </c:numCache>
            </c:numRef>
          </c:val>
          <c:extLst>
            <c:ext xmlns:c16="http://schemas.microsoft.com/office/drawing/2014/chart" uri="{C3380CC4-5D6E-409C-BE32-E72D297353CC}">
              <c16:uniqueId val="{00000009-E45A-4ABB-9251-89E762D2C9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1926</c:v>
                </c:pt>
                <c:pt idx="5">
                  <c:v>1893</c:v>
                </c:pt>
                <c:pt idx="8">
                  <c:v>1871</c:v>
                </c:pt>
                <c:pt idx="11">
                  <c:v>1834</c:v>
                </c:pt>
                <c:pt idx="14">
                  <c:v>1739</c:v>
                </c:pt>
              </c:numCache>
            </c:numRef>
          </c:val>
          <c:extLst>
            <c:ext xmlns:c16="http://schemas.microsoft.com/office/drawing/2014/chart" uri="{C3380CC4-5D6E-409C-BE32-E72D297353CC}">
              <c16:uniqueId val="{00000000-6E8A-46DF-B0E8-22CC9A71A8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8A-46DF-B0E8-22CC9A71A8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69</c:v>
                </c:pt>
                <c:pt idx="3">
                  <c:v>69</c:v>
                </c:pt>
                <c:pt idx="6">
                  <c:v>69</c:v>
                </c:pt>
                <c:pt idx="9">
                  <c:v>69</c:v>
                </c:pt>
                <c:pt idx="12">
                  <c:v>69</c:v>
                </c:pt>
              </c:numCache>
            </c:numRef>
          </c:val>
          <c:extLst>
            <c:ext xmlns:c16="http://schemas.microsoft.com/office/drawing/2014/chart" uri="{C3380CC4-5D6E-409C-BE32-E72D297353CC}">
              <c16:uniqueId val="{00000002-6E8A-46DF-B0E8-22CC9A71A8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108</c:v>
                </c:pt>
                <c:pt idx="3">
                  <c:v>196</c:v>
                </c:pt>
                <c:pt idx="6">
                  <c:v>168</c:v>
                </c:pt>
                <c:pt idx="9">
                  <c:v>162</c:v>
                </c:pt>
                <c:pt idx="12">
                  <c:v>206</c:v>
                </c:pt>
              </c:numCache>
            </c:numRef>
          </c:val>
          <c:extLst>
            <c:ext xmlns:c16="http://schemas.microsoft.com/office/drawing/2014/chart" uri="{C3380CC4-5D6E-409C-BE32-E72D297353CC}">
              <c16:uniqueId val="{00000003-6E8A-46DF-B0E8-22CC9A71A8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490</c:v>
                </c:pt>
                <c:pt idx="3">
                  <c:v>496</c:v>
                </c:pt>
                <c:pt idx="6">
                  <c:v>489</c:v>
                </c:pt>
                <c:pt idx="9">
                  <c:v>500</c:v>
                </c:pt>
                <c:pt idx="12">
                  <c:v>504</c:v>
                </c:pt>
              </c:numCache>
            </c:numRef>
          </c:val>
          <c:extLst>
            <c:ext xmlns:c16="http://schemas.microsoft.com/office/drawing/2014/chart" uri="{C3380CC4-5D6E-409C-BE32-E72D297353CC}">
              <c16:uniqueId val="{00000004-6E8A-46DF-B0E8-22CC9A71A8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8A-46DF-B0E8-22CC9A71A8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8A-46DF-B0E8-22CC9A71A8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2894</c:v>
                </c:pt>
                <c:pt idx="3">
                  <c:v>2915</c:v>
                </c:pt>
                <c:pt idx="6">
                  <c:v>2940</c:v>
                </c:pt>
                <c:pt idx="9">
                  <c:v>2982</c:v>
                </c:pt>
                <c:pt idx="12">
                  <c:v>2859</c:v>
                </c:pt>
              </c:numCache>
            </c:numRef>
          </c:val>
          <c:extLst>
            <c:ext xmlns:c16="http://schemas.microsoft.com/office/drawing/2014/chart" uri="{C3380CC4-5D6E-409C-BE32-E72D297353CC}">
              <c16:uniqueId val="{00000007-6E8A-46DF-B0E8-22CC9A71A8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1635</c:v>
                </c:pt>
                <c:pt idx="2">
                  <c:v>#N/A</c:v>
                </c:pt>
                <c:pt idx="3">
                  <c:v>#N/A</c:v>
                </c:pt>
                <c:pt idx="4">
                  <c:v>1783</c:v>
                </c:pt>
                <c:pt idx="5">
                  <c:v>#N/A</c:v>
                </c:pt>
                <c:pt idx="6">
                  <c:v>#N/A</c:v>
                </c:pt>
                <c:pt idx="7">
                  <c:v>1795</c:v>
                </c:pt>
                <c:pt idx="8">
                  <c:v>#N/A</c:v>
                </c:pt>
                <c:pt idx="9">
                  <c:v>#N/A</c:v>
                </c:pt>
                <c:pt idx="10">
                  <c:v>1879</c:v>
                </c:pt>
                <c:pt idx="11">
                  <c:v>#N/A</c:v>
                </c:pt>
                <c:pt idx="12">
                  <c:v>#N/A</c:v>
                </c:pt>
                <c:pt idx="13">
                  <c:v>1899</c:v>
                </c:pt>
                <c:pt idx="14">
                  <c:v>#N/A</c:v>
                </c:pt>
              </c:numCache>
            </c:numRef>
          </c:val>
          <c:smooth val="0"/>
          <c:extLst>
            <c:ext xmlns:c16="http://schemas.microsoft.com/office/drawing/2014/chart" uri="{C3380CC4-5D6E-409C-BE32-E72D297353CC}">
              <c16:uniqueId val="{00000008-6E8A-46DF-B0E8-22CC9A71A8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15672</c:v>
                </c:pt>
                <c:pt idx="5">
                  <c:v>14935</c:v>
                </c:pt>
                <c:pt idx="8">
                  <c:v>14197</c:v>
                </c:pt>
                <c:pt idx="11">
                  <c:v>13121</c:v>
                </c:pt>
                <c:pt idx="14">
                  <c:v>12232</c:v>
                </c:pt>
              </c:numCache>
            </c:numRef>
          </c:val>
          <c:extLst>
            <c:ext xmlns:c16="http://schemas.microsoft.com/office/drawing/2014/chart" uri="{C3380CC4-5D6E-409C-BE32-E72D297353CC}">
              <c16:uniqueId val="{00000000-C504-41D1-BB3D-F271A24E3F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5317</c:v>
                </c:pt>
                <c:pt idx="5">
                  <c:v>5613</c:v>
                </c:pt>
                <c:pt idx="8">
                  <c:v>5893</c:v>
                </c:pt>
                <c:pt idx="11">
                  <c:v>6031</c:v>
                </c:pt>
                <c:pt idx="14">
                  <c:v>4987</c:v>
                </c:pt>
              </c:numCache>
            </c:numRef>
          </c:val>
          <c:extLst>
            <c:ext xmlns:c16="http://schemas.microsoft.com/office/drawing/2014/chart" uri="{C3380CC4-5D6E-409C-BE32-E72D297353CC}">
              <c16:uniqueId val="{00000001-C504-41D1-BB3D-F271A24E3F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7457</c:v>
                </c:pt>
                <c:pt idx="5">
                  <c:v>9599</c:v>
                </c:pt>
                <c:pt idx="8">
                  <c:v>11346</c:v>
                </c:pt>
                <c:pt idx="11">
                  <c:v>13103</c:v>
                </c:pt>
                <c:pt idx="14">
                  <c:v>13231</c:v>
                </c:pt>
              </c:numCache>
            </c:numRef>
          </c:val>
          <c:extLst>
            <c:ext xmlns:c16="http://schemas.microsoft.com/office/drawing/2014/chart" uri="{C3380CC4-5D6E-409C-BE32-E72D297353CC}">
              <c16:uniqueId val="{00000002-C504-41D1-BB3D-F271A24E3F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04-41D1-BB3D-F271A24E3F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04-41D1-BB3D-F271A24E3F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623</c:v>
                </c:pt>
                <c:pt idx="12">
                  <c:v>0</c:v>
                </c:pt>
              </c:numCache>
            </c:numRef>
          </c:val>
          <c:extLst>
            <c:ext xmlns:c16="http://schemas.microsoft.com/office/drawing/2014/chart" uri="{C3380CC4-5D6E-409C-BE32-E72D297353CC}">
              <c16:uniqueId val="{00000005-C504-41D1-BB3D-F271A24E3F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4026</c:v>
                </c:pt>
                <c:pt idx="3">
                  <c:v>4160</c:v>
                </c:pt>
                <c:pt idx="6">
                  <c:v>4158</c:v>
                </c:pt>
                <c:pt idx="9">
                  <c:v>4314</c:v>
                </c:pt>
                <c:pt idx="12">
                  <c:v>4487</c:v>
                </c:pt>
              </c:numCache>
            </c:numRef>
          </c:val>
          <c:extLst>
            <c:ext xmlns:c16="http://schemas.microsoft.com/office/drawing/2014/chart" uri="{C3380CC4-5D6E-409C-BE32-E72D297353CC}">
              <c16:uniqueId val="{00000006-C504-41D1-BB3D-F271A24E3F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1559</c:v>
                </c:pt>
                <c:pt idx="3">
                  <c:v>1377</c:v>
                </c:pt>
                <c:pt idx="6">
                  <c:v>1325</c:v>
                </c:pt>
                <c:pt idx="9">
                  <c:v>1214</c:v>
                </c:pt>
                <c:pt idx="12">
                  <c:v>1139</c:v>
                </c:pt>
              </c:numCache>
            </c:numRef>
          </c:val>
          <c:extLst>
            <c:ext xmlns:c16="http://schemas.microsoft.com/office/drawing/2014/chart" uri="{C3380CC4-5D6E-409C-BE32-E72D297353CC}">
              <c16:uniqueId val="{00000007-C504-41D1-BB3D-F271A24E3F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6880</c:v>
                </c:pt>
                <c:pt idx="3">
                  <c:v>6791</c:v>
                </c:pt>
                <c:pt idx="6">
                  <c:v>6493</c:v>
                </c:pt>
                <c:pt idx="9">
                  <c:v>6373</c:v>
                </c:pt>
                <c:pt idx="12">
                  <c:v>5011</c:v>
                </c:pt>
              </c:numCache>
            </c:numRef>
          </c:val>
          <c:extLst>
            <c:ext xmlns:c16="http://schemas.microsoft.com/office/drawing/2014/chart" uri="{C3380CC4-5D6E-409C-BE32-E72D297353CC}">
              <c16:uniqueId val="{00000008-C504-41D1-BB3D-F271A24E3F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1332</c:v>
                </c:pt>
                <c:pt idx="3">
                  <c:v>1123</c:v>
                </c:pt>
                <c:pt idx="6">
                  <c:v>1510</c:v>
                </c:pt>
                <c:pt idx="9">
                  <c:v>1212</c:v>
                </c:pt>
                <c:pt idx="12">
                  <c:v>1236</c:v>
                </c:pt>
              </c:numCache>
            </c:numRef>
          </c:val>
          <c:extLst>
            <c:ext xmlns:c16="http://schemas.microsoft.com/office/drawing/2014/chart" uri="{C3380CC4-5D6E-409C-BE32-E72D297353CC}">
              <c16:uniqueId val="{00000009-C504-41D1-BB3D-F271A24E3F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25441</c:v>
                </c:pt>
                <c:pt idx="3">
                  <c:v>24612</c:v>
                </c:pt>
                <c:pt idx="6">
                  <c:v>23186</c:v>
                </c:pt>
                <c:pt idx="9">
                  <c:v>21587</c:v>
                </c:pt>
                <c:pt idx="12">
                  <c:v>20630</c:v>
                </c:pt>
              </c:numCache>
            </c:numRef>
          </c:val>
          <c:extLst>
            <c:ext xmlns:c16="http://schemas.microsoft.com/office/drawing/2014/chart" uri="{C3380CC4-5D6E-409C-BE32-E72D297353CC}">
              <c16:uniqueId val="{0000000A-C504-41D1-BB3D-F271A24E3F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10792</c:v>
                </c:pt>
                <c:pt idx="2">
                  <c:v>#N/A</c:v>
                </c:pt>
                <c:pt idx="3">
                  <c:v>#N/A</c:v>
                </c:pt>
                <c:pt idx="4">
                  <c:v>7916</c:v>
                </c:pt>
                <c:pt idx="5">
                  <c:v>#N/A</c:v>
                </c:pt>
                <c:pt idx="6">
                  <c:v>#N/A</c:v>
                </c:pt>
                <c:pt idx="7">
                  <c:v>5236</c:v>
                </c:pt>
                <c:pt idx="8">
                  <c:v>#N/A</c:v>
                </c:pt>
                <c:pt idx="9">
                  <c:v>#N/A</c:v>
                </c:pt>
                <c:pt idx="10">
                  <c:v>3070</c:v>
                </c:pt>
                <c:pt idx="11">
                  <c:v>#N/A</c:v>
                </c:pt>
                <c:pt idx="12">
                  <c:v>#N/A</c:v>
                </c:pt>
                <c:pt idx="13">
                  <c:v>2053</c:v>
                </c:pt>
                <c:pt idx="14">
                  <c:v>#N/A</c:v>
                </c:pt>
              </c:numCache>
            </c:numRef>
          </c:val>
          <c:smooth val="0"/>
          <c:extLst>
            <c:ext xmlns:c16="http://schemas.microsoft.com/office/drawing/2014/chart" uri="{C3380CC4-5D6E-409C-BE32-E72D297353CC}">
              <c16:uniqueId val="{0000000B-C504-41D1-BB3D-F271A24E3F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2705</c:v>
                </c:pt>
                <c:pt idx="1">
                  <c:v>3428</c:v>
                </c:pt>
                <c:pt idx="2">
                  <c:v>3534</c:v>
                </c:pt>
              </c:numCache>
            </c:numRef>
          </c:val>
          <c:extLst>
            <c:ext xmlns:c16="http://schemas.microsoft.com/office/drawing/2014/chart" uri="{C3380CC4-5D6E-409C-BE32-E72D297353CC}">
              <c16:uniqueId val="{00000000-C06E-41EF-9820-AA45E011D1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1780</c:v>
                </c:pt>
                <c:pt idx="1">
                  <c:v>2261</c:v>
                </c:pt>
                <c:pt idx="2">
                  <c:v>2061</c:v>
                </c:pt>
              </c:numCache>
            </c:numRef>
          </c:val>
          <c:extLst>
            <c:ext xmlns:c16="http://schemas.microsoft.com/office/drawing/2014/chart" uri="{C3380CC4-5D6E-409C-BE32-E72D297353CC}">
              <c16:uniqueId val="{00000001-C06E-41EF-9820-AA45E011D1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4689</c:v>
                </c:pt>
                <c:pt idx="1">
                  <c:v>5137</c:v>
                </c:pt>
                <c:pt idx="2">
                  <c:v>5338</c:v>
                </c:pt>
              </c:numCache>
            </c:numRef>
          </c:val>
          <c:extLst>
            <c:ext xmlns:c16="http://schemas.microsoft.com/office/drawing/2014/chart" uri="{C3380CC4-5D6E-409C-BE32-E72D297353CC}">
              <c16:uniqueId val="{00000002-C06E-41EF-9820-AA45E011D1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{2A9617FA-8264-413E-9671-1AA0191ED93E}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ECB-4BEE-B92A-98B622E2C5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{9CED842F-F143-4DFA-96A8-90CA45E48E43}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CB-4BEE-B92A-98B622E2C5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{005E9D1A-1609-4D1D-AE34-2F2B0F5C48A4}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CB-4BEE-B92A-98B622E2C5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{78725BAC-6D04-4261-A4E9-79D6942622F9}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CB-4BEE-B92A-98B622E2C5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{1EDC715A-DAD4-4402-89A5-E306B5C16A86}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CB-4BEE-B92A-98B622E2C5E1}"/>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{71410ABF-2195-4931-8F4C-14AE894D3894}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ECB-4BEE-B92A-98B622E2C5E1}"/>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{0B6F04E9-5A94-43EE-9BBC-8535BB291805}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ECB-4BEE-B92A-98B622E2C5E1}"/>
                </c:ext>
              </c:extLst>
            </c:dLbl>
            <c:dLbl>
              <c:idx val="24"/>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{760DC138-F568-4D6C-8166-370F30986047}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ECB-4BEE-B92A-98B622E2C5E1}"/>
                </c:ext>
              </c:extLst>
            </c:dLbl>
            <c:dLbl>
              <c:idx val="32"/>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{BA3A1307-95F3-4EE0-8E89-12698C913F6D}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ECB-4BEE-B92A-98B622E2C5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46.8</c:v>
                </c:pt>
                <c:pt idx="8">
                  <c:v>48</c:v>
                </c:pt>
                <c:pt idx="16">
                  <c:v>49.6</c:v>
                </c:pt>
                <c:pt idx="24">
                  <c:v>51.1</c:v>
                </c:pt>
                <c:pt idx="32">
                  <c:v>52.5</c:v>
                </c:pt>
              </c:numCache>
            </c:numRef>
          </c:xVal>
          <c:yVal>
            <c:numRef>
              <c:f>公会計指標分析・財政指標組合せ分析表!$BP$51:$DC$51</c:f>
              <c:numCache>
                <c:formatCode>#,##0.0;"▲ "#,##0.0</c:formatCode>
                <c:ptCount val="40"/>
                <c:pt idx="0">
                  <c:v>64.099999999999994</c:v>
                </c:pt>
                <c:pt idx="8">
                  <c:v>44.8</c:v>
                </c:pt>
                <c:pt idx="16">
                  <c:v>30.2</c:v>
                </c:pt>
                <c:pt idx="24">
                  <c:v>17.600000000000001</c:v>
                </c:pt>
                <c:pt idx="32">
                  <c:v>11</c:v>
                </c:pt>
              </c:numCache>
            </c:numRef>
          </c:yVal>
          <c:smooth val="0"/>
          <c:extLst>
            <c:ext xmlns:c16="http://schemas.microsoft.com/office/drawing/2014/chart" uri="{C3380CC4-5D6E-409C-BE32-E72D297353CC}">
              <c16:uniqueId val="{00000009-1ECB-4BEE-B92A-98B622E2C5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{57905FC0-EA07-41B1-A52E-A6DA753B3C2B}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ECB-4BEE-B92A-98B622E2C5E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{47722BE8-5A49-48CA-BE71-B503B72F790F}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CB-4BEE-B92A-98B622E2C5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{72A4479D-B03F-4DC7-BF15-F8B965F90AB0}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CB-4BEE-B92A-98B622E2C5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{EDB2343F-86A4-483F-838E-014EE071AE83}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CB-4BEE-B92A-98B622E2C5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{07D51B27-57F8-4627-9CAD-AA7D2FD6B6D3}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CB-4BEE-B92A-98B622E2C5E1}"/>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{677F8409-D6AD-49E1-B8CD-D5CDAA7AE5D2}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ECB-4BEE-B92A-98B622E2C5E1}"/>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{E5BA59CC-F161-4A79-B259-72186ED5A57A}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ECB-4BEE-B92A-98B622E2C5E1}"/>
                </c:ext>
              </c:extLst>
            </c:dLbl>
            <c:dLbl>
              <c:idx val="24"/>
              <c:layout>
                <c:manualLayout>
                  <c:x val="-2.5640820289577353E-2"/>
                  <c:y val="-4.684677580068142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{F75206C2-FD9D-4AB5-AD47-C86DEAB1C569}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ECB-4BEE-B92A-98B622E2C5E1}"/>
                </c:ext>
              </c:extLst>
            </c:dLbl>
            <c:dLbl>
              <c:idx val="32"/>
              <c:layout>
                <c:manualLayout>
                  <c:x val="-3.8390681010890965E-2"/>
                  <c:y val="-8.263130841104897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{F07FD286-BBFA-4A63-A5C0-B376D55228B8}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ECB-4BEE-B92A-98B622E2C5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1ECB-4BEE-B92A-98B622E2C5E1}"/>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{9D917790-C873-496D-BDA1-3E998289E70A}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848-4051-9071-BFC012D571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{88AFF8C3-DA47-43FD-B538-815E983076AA}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48-4051-9071-BFC012D571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{36328B78-04EE-4433-B86B-59AB4DBF5A80}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48-4051-9071-BFC012D571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{ACDC01F6-C3C5-4D35-85CA-240B074E486A}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48-4051-9071-BFC012D571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{2AF6C64D-F20E-43F0-A459-C35F8FBB20F2}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48-4051-9071-BFC012D57119}"/>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{026FE25D-9B25-4903-8CF7-CAE88D8DC7A1}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848-4051-9071-BFC012D57119}"/>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{4B96309C-8A96-43BD-932B-B49F4BDD1114}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848-4051-9071-BFC012D57119}"/>
                </c:ext>
              </c:extLst>
            </c:dLbl>
            <c:dLbl>
              <c:idx val="24"/>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{C720B44F-7204-4B6E-A946-041C5FAE61CD}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848-4051-9071-BFC012D57119}"/>
                </c:ext>
              </c:extLst>
            </c:dLbl>
            <c:dLbl>
              <c:idx val="32"/>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{773FAD58-66B6-45C1-8C57-4662745632D0}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848-4051-9071-BFC012D571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9.9</c:v>
                </c:pt>
                <c:pt idx="16">
                  <c:v>10</c:v>
                </c:pt>
                <c:pt idx="24">
                  <c:v>10.4</c:v>
                </c:pt>
                <c:pt idx="32">
                  <c:v>10.4</c:v>
                </c:pt>
              </c:numCache>
            </c:numRef>
          </c:xVal>
          <c:yVal>
            <c:numRef>
              <c:f>公会計指標分析・財政指標組合せ分析表!$BP$73:$DC$73</c:f>
              <c:numCache>
                <c:formatCode>#,##0.0;"▲ "#,##0.0</c:formatCode>
                <c:ptCount val="40"/>
                <c:pt idx="0">
                  <c:v>64.099999999999994</c:v>
                </c:pt>
                <c:pt idx="8">
                  <c:v>44.8</c:v>
                </c:pt>
                <c:pt idx="16">
                  <c:v>30.2</c:v>
                </c:pt>
                <c:pt idx="24">
                  <c:v>17.600000000000001</c:v>
                </c:pt>
                <c:pt idx="32">
                  <c:v>11</c:v>
                </c:pt>
              </c:numCache>
            </c:numRef>
          </c:yVal>
          <c:smooth val="0"/>
          <c:extLst>
            <c:ext xmlns:c16="http://schemas.microsoft.com/office/drawing/2014/chart" uri="{C3380CC4-5D6E-409C-BE32-E72D297353CC}">
              <c16:uniqueId val="{00000009-D848-4051-9071-BFC012D571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7842297186153284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{475F6960-8C2E-4197-81A9-9BC93000AFE7}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848-4051-9071-BFC012D571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{2E78AD1B-9597-4569-8FF3-94EC9A34A29E}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48-4051-9071-BFC012D571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{DEDE60BF-346B-491B-8F4C-36553398723D}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48-4051-9071-BFC012D571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{1D62511C-36EC-43D3-A843-7BB4811E2D18}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48-4051-9071-BFC012D571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{4C47C6E9-F8AB-4C21-B38C-BFD701709F6E}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48-4051-9071-BFC012D57119}"/>
                </c:ext>
              </c:extLst>
            </c:dLbl>
            <c:dLbl>
              <c:idx val="8"/>
              <c:layout>
                <c:manualLayout>
                  <c:x val="-2.529838826399801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{64865AC6-7C8E-4787-8EB9-8A6D20F44CD0}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848-4051-9071-BFC012D57119}"/>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{C29450A5-95ED-4212-96BB-D349553A12CD}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848-4051-9071-BFC012D57119}"/>
                </c:ext>
              </c:extLst>
            </c:dLbl>
            <c:dLbl>
              <c:idx val="24"/>
              <c:layout>
                <c:manualLayout>
                  <c:x val="-4.4905057365901176E-2"/>
                  <c:y val="-4.52273672227066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{3E330B49-A6B7-4394-ABD9-26728350E5E8}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848-4051-9071-BFC012D57119}"/>
                </c:ext>
              </c:extLst>
            </c:dLbl>
            <c:dLbl>
              <c:idx val="32"/>
              <c:layout>
                <c:manualLayout>
                  <c:x val="-1.8235628084250128E-2"/>
                  <c:y val="-7.96059269528812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{556B5EF7-F3CC-444F-B808-EC9C54DA6430}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848-4051-9071-BFC012D571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D848-4051-9071-BFC012D57119}"/>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静岡県御殿場市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年度においては、元利償還金は前年度と比べ</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１２３</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元利償還金等は、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臨時地方道路整備事業債等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に係る元金償還の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完了</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全体として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した。また、算入公債費等は、災害復旧費に係る基準財政需要額等の減少により、前年度と比べ</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本市の特徴として、単独事業債や防衛関係補助金を財源とする事業債が多いことや、非合併団体であること等により、算入公債費等の割合が低い。</a:t>
          </a:r>
          <a:endParaRPr lang="ja-JP" altLang="ja-JP" sz="1300">
            <a:effectLst/>
            <a:latin typeface="ＭＳ Ｐゴシック" panose="020B0600070205080204" pitchFamily="50" charset="-128"/>
            <a:ea typeface="ＭＳ Ｐゴシック" panose="020B0600070205080204" pitchFamily="50" charset="-128"/>
          </a:endParaRPr>
        </a:p>
        <a:p>
          <a:pPr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今後も大規模建設事業が複数予定されていることから、建設事業費の縮減や平準化に努め、元利償還金の低減を図る。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利用なし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静岡県御殿場市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年度においては、前年度と比べ将来負担額は減少し、充当可能財源等も減少した。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地方債残高については、今後も大規模事業が複数予定されているため、起債計画に沿った借入により、地方債残高の抑制に努める。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退職手当負担見込額については、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一般職</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に属する職員に対する</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負担見込額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の増に伴い増加した。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rtl="0" eaLnBrk="1" fontAlgn="base"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については、増加傾向にあるが、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財政調整基金の計画的な積立てについては不透明な状況にある。今後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も引き続き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、基金残高を増やしていくとともに起債発行額や債務負担行為の総額を抑制し、将来負担額の縮減及び充当可能</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財減等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の増額に努める必要がある。　</a:t>
          </a:r>
          <a:endParaRPr lang="ja-JP" altLang="ja-JP" sz="1300">
            <a:effectLst/>
            <a:latin typeface="ＭＳ Ｐゴシック" panose="020B0600070205080204" pitchFamily="50" charset="-128"/>
            <a:ea typeface="ＭＳ Ｐゴシック" panose="020B0600070205080204" pitchFamily="50" charset="-128"/>
          </a:endParaRPr>
        </a:p>
        <a:p>
          <a:pPr rtl="0" eaLnBrk="1" fontAlgn="base" latinLnBrk="0" hangingPunct="1"/>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静岡県御殿場市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令和５年度末の基金残高は、１０９億３，４００万円となっており、前年度から１億８００万円の増加となっている。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この主な要因として、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減債基金の減（２億円）や図書館整備事業基金の減（１億円）、ふるさと応援基金の減（１億４，９１５万円）となったものの、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財政調整基金の増（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億６００万円余）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や公共施設等整備基金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円）等が挙げられる。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財政計画等に基づき、計画的に積立てを行っていくとともに、その他特定目的基金については、基金の目的に沿った積立て、事業充当を行い、適正かつ計画的な基金運用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・地域振興推進基金：地域の学校や道路等の整備、環境対策等による地域振興の推進。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・ふるさと応援基金：ふるさと納税制度により本市に寄附を行った寄附者の思いを実現するための事業。</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・公共施設等整備基金：老朽化する公共施設の長寿命化等の整備のため不足する財源として充当する。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・図書館整備事業基金：図書館整備のため不足する財源として充当する。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・特定防衛施設周辺整備調整交付金事業基金（子ども医療費助成事業）：子育て世帯の医療費負担を軽減するため、特定防衛施設周辺整備調整交付金を財源として子ども医療費の助成を行う。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・地域振興推進基金：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寄附金を積立てた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一方で、浄化槽設置事業等の財源として取崩しを行ったことにより、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００万円余の減となった。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・ふるさと応援基金：各種事業に対して、取崩を行った一方で、ふるさと納税寄附金を積立てたことにより、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１億４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，９００万円余の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・公共施設等整備基金：決算余剰金を積立てたことにより、５億円余の増となった。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・図書館整備基金：新図書館整備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事業の財源として取崩しを行ったこ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・特定防衛施設周辺整備調整交付金事業基金（子ども医療費助成事業）：国の交付決定に基づく事業充当配分による増。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・基金の目的に沿った積立て、事業への充当を行うとともに、所期の目的を達成した基金については整理する等、適正な運営を行う。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・ふるさと応援基金については、基金からの取り崩しは積極的に行うが、ふるさと納税寄附金の積み立ても同時に行うため、ふるさと納税寄附金の増減により残高も増減する見込みである。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市税収入、</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財産収入</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減となったものの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前年度繰越金の増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００万円余の積立てを行った。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市税収入の１割程度（１５億円程度）を下限に確保しておくことを目標に計画的に積立てを行っていく。そのためにも、歳入確保と歳出抑制に努めるとともに、事業の見直しや統廃合等により事業の効率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今後数年で公債費のピークを迎え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億円余の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取崩し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起債計画上、公債費がピークを迎え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、大規模事業も予定されていることから、計画的に取崩を行う。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静岡県御殿場市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84,240
81,609
194.90
44,636,357
42,387,447
1,911,922
19,859,413
20,629,999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類似団体平均と比較すると、有形固定資産減価償却率は低くなっている。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これは、当市の普通建設事業費が大きく、インフラ整備や老朽化が進んだ学校教育施設等の公共施設の改築、改修を重点的に実施していることが理由として挙げられる。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しかしながら、行政系施設、市民会館や保健センター等の大規模施設の老朽化が進んでおり、公共施設等総合管理計画の個別計画を基に施設の老朽化対策に引き続き取り組む必要がある。</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0" name="有形固定資産減価償却率平均値テキスト"/>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139700</xdr:rowOff>
    </xdr:from>
    <xdr:to>
      <xdr:col>23</xdr:col>
      <xdr:colOff>136525</xdr:colOff>
      <xdr:row>29</xdr:row>
      <xdr:rowOff>69850</xdr:rowOff>
    </xdr:to>
    <xdr:sp macro="" textlink="">
      <xdr:nvSpPr>
        <xdr:cNvPr id="81" name="楕円 80"/>
        <xdr:cNvSpPr/>
      </xdr:nvSpPr>
      <xdr:spPr>
        <a:xfrm>
          <a:off x="47117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162577</xdr:rowOff>
    </xdr:from>
    <xdr:ext cx="405111" cy="259045"/>
    <xdr:sp macro="" textlink="">
      <xdr:nvSpPr>
        <xdr:cNvPr id="82" name="有形固定資産減価償却率該当値テキスト"/>
        <xdr:cNvSpPr txBox="1"/>
      </xdr:nvSpPr>
      <xdr:spPr>
        <a:xfrm>
          <a:off x="4813300" y="55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89323</xdr:rowOff>
    </xdr:from>
    <xdr:to>
      <xdr:col>19</xdr:col>
      <xdr:colOff>187325</xdr:colOff>
      <xdr:row>29</xdr:row>
      <xdr:rowOff>19473</xdr:rowOff>
    </xdr:to>
    <xdr:sp macro="" textlink="">
      <xdr:nvSpPr>
        <xdr:cNvPr id="83" name="楕円 82"/>
        <xdr:cNvSpPr/>
      </xdr:nvSpPr>
      <xdr:spPr>
        <a:xfrm>
          <a:off x="4000500" y="56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140123</xdr:rowOff>
    </xdr:from>
    <xdr:to>
      <xdr:col>23</xdr:col>
      <xdr:colOff>85725</xdr:colOff>
      <xdr:row>29</xdr:row>
      <xdr:rowOff>19050</xdr:rowOff>
    </xdr:to>
    <xdr:cxnSp macro="">
      <xdr:nvCxnSpPr>
        <xdr:cNvPr id="84" name="直線コネクタ 83"/>
        <xdr:cNvCxnSpPr/>
      </xdr:nvCxnSpPr>
      <xdr:spPr>
        <a:xfrm>
          <a:off x="4051300" y="5712248"/>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35348</xdr:rowOff>
    </xdr:from>
    <xdr:to>
      <xdr:col>15</xdr:col>
      <xdr:colOff>187325</xdr:colOff>
      <xdr:row>28</xdr:row>
      <xdr:rowOff>136948</xdr:rowOff>
    </xdr:to>
    <xdr:sp macro="" textlink="">
      <xdr:nvSpPr>
        <xdr:cNvPr id="85" name="楕円 84"/>
        <xdr:cNvSpPr/>
      </xdr:nvSpPr>
      <xdr:spPr>
        <a:xfrm>
          <a:off x="3238500" y="56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86148</xdr:rowOff>
    </xdr:from>
    <xdr:to>
      <xdr:col>19</xdr:col>
      <xdr:colOff>136525</xdr:colOff>
      <xdr:row>28</xdr:row>
      <xdr:rowOff>140123</xdr:rowOff>
    </xdr:to>
    <xdr:cxnSp macro="">
      <xdr:nvCxnSpPr>
        <xdr:cNvPr id="86" name="直線コネクタ 85"/>
        <xdr:cNvCxnSpPr/>
      </xdr:nvCxnSpPr>
      <xdr:spPr>
        <a:xfrm>
          <a:off x="3289300" y="565827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149225</xdr:rowOff>
    </xdr:from>
    <xdr:to>
      <xdr:col>11</xdr:col>
      <xdr:colOff>187325</xdr:colOff>
      <xdr:row>28</xdr:row>
      <xdr:rowOff>79375</xdr:rowOff>
    </xdr:to>
    <xdr:sp macro="" textlink="">
      <xdr:nvSpPr>
        <xdr:cNvPr id="87" name="楕円 86"/>
        <xdr:cNvSpPr/>
      </xdr:nvSpPr>
      <xdr:spPr>
        <a:xfrm>
          <a:off x="2476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28575</xdr:rowOff>
    </xdr:from>
    <xdr:to>
      <xdr:col>15</xdr:col>
      <xdr:colOff>136525</xdr:colOff>
      <xdr:row>28</xdr:row>
      <xdr:rowOff>86148</xdr:rowOff>
    </xdr:to>
    <xdr:cxnSp macro="">
      <xdr:nvCxnSpPr>
        <xdr:cNvPr id="88" name="直線コネクタ 87"/>
        <xdr:cNvCxnSpPr/>
      </xdr:nvCxnSpPr>
      <xdr:spPr>
        <a:xfrm>
          <a:off x="2527300" y="560070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106045</xdr:rowOff>
    </xdr:from>
    <xdr:to>
      <xdr:col>7</xdr:col>
      <xdr:colOff>187325</xdr:colOff>
      <xdr:row>28</xdr:row>
      <xdr:rowOff>36195</xdr:rowOff>
    </xdr:to>
    <xdr:sp macro="" textlink="">
      <xdr:nvSpPr>
        <xdr:cNvPr id="89" name="楕円 88"/>
        <xdr:cNvSpPr/>
      </xdr:nvSpPr>
      <xdr:spPr>
        <a:xfrm>
          <a:off x="1714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156845</xdr:rowOff>
    </xdr:from>
    <xdr:to>
      <xdr:col>11</xdr:col>
      <xdr:colOff>136525</xdr:colOff>
      <xdr:row>28</xdr:row>
      <xdr:rowOff>28575</xdr:rowOff>
    </xdr:to>
    <xdr:cxnSp macro="">
      <xdr:nvCxnSpPr>
        <xdr:cNvPr id="90" name="直線コネクタ 89"/>
        <xdr:cNvCxnSpPr/>
      </xdr:nvCxnSpPr>
      <xdr:spPr>
        <a:xfrm>
          <a:off x="1765300" y="555752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1" name="n_1aveValue有形固定資産減価償却率"/>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2" name="n_2aveValue有形固定資産減価償却率"/>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3" name="n_3aveValue有形固定資産減価償却率"/>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94" name="n_4aveValue有形固定資産減価償却率"/>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36000</xdr:rowOff>
    </xdr:from>
    <xdr:ext cx="405111" cy="259045"/>
    <xdr:sp macro="" textlink="">
      <xdr:nvSpPr>
        <xdr:cNvPr id="95" name="n_1mainValue有形固定資産減価償却率"/>
        <xdr:cNvSpPr txBox="1"/>
      </xdr:nvSpPr>
      <xdr:spPr>
        <a:xfrm>
          <a:off x="3836044" y="543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153475</xdr:rowOff>
    </xdr:from>
    <xdr:ext cx="405111" cy="259045"/>
    <xdr:sp macro="" textlink="">
      <xdr:nvSpPr>
        <xdr:cNvPr id="96" name="n_2mainValue有形固定資産減価償却率"/>
        <xdr:cNvSpPr txBox="1"/>
      </xdr:nvSpPr>
      <xdr:spPr>
        <a:xfrm>
          <a:off x="3086744" y="5382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95902</xdr:rowOff>
    </xdr:from>
    <xdr:ext cx="405111" cy="259045"/>
    <xdr:sp macro="" textlink="">
      <xdr:nvSpPr>
        <xdr:cNvPr id="97" name="n_3mainValue有形固定資産減価償却率"/>
        <xdr:cNvSpPr txBox="1"/>
      </xdr:nvSpPr>
      <xdr:spPr>
        <a:xfrm>
          <a:off x="2324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52722</xdr:rowOff>
    </xdr:from>
    <xdr:ext cx="405111" cy="259045"/>
    <xdr:sp macro="" textlink="">
      <xdr:nvSpPr>
        <xdr:cNvPr id="98" name="n_4mainValue有形固定資産減価償却率"/>
        <xdr:cNvSpPr txBox="1"/>
      </xdr:nvSpPr>
      <xdr:spPr>
        <a:xfrm>
          <a:off x="15627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類似団体平均と比較すると債務償還比率は低くなっている。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算定式の分母である経常一般財源等（歳入）等と経常経費充当財源等の差が大きいこと、分子である充当可能基金残高及び充当可能特定歳入が前年度比では減少しているものの、高い水準を保っていることが要因として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今後も当該年度と将来で負担のバランスが適切になるよう、事業内容等を考慮し検討していく必要がある。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2" name="債務償還比率平均値テキスト"/>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129554</xdr:rowOff>
    </xdr:from>
    <xdr:to>
      <xdr:col>76</xdr:col>
      <xdr:colOff>73025</xdr:colOff>
      <xdr:row>28</xdr:row>
      <xdr:rowOff>59704</xdr:rowOff>
    </xdr:to>
    <xdr:sp macro="" textlink="">
      <xdr:nvSpPr>
        <xdr:cNvPr id="143" name="楕円 142"/>
        <xdr:cNvSpPr/>
      </xdr:nvSpPr>
      <xdr:spPr>
        <a:xfrm>
          <a:off x="14744700" y="553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152431</xdr:rowOff>
    </xdr:from>
    <xdr:ext cx="469744" cy="259045"/>
    <xdr:sp macro="" textlink="">
      <xdr:nvSpPr>
        <xdr:cNvPr id="144" name="債務償還比率該当値テキスト"/>
        <xdr:cNvSpPr txBox="1"/>
      </xdr:nvSpPr>
      <xdr:spPr>
        <a:xfrm>
          <a:off x="14846300" y="538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133152</xdr:rowOff>
    </xdr:from>
    <xdr:to>
      <xdr:col>72</xdr:col>
      <xdr:colOff>123825</xdr:colOff>
      <xdr:row>28</xdr:row>
      <xdr:rowOff>63302</xdr:rowOff>
    </xdr:to>
    <xdr:sp macro="" textlink="">
      <xdr:nvSpPr>
        <xdr:cNvPr id="145" name="楕円 144"/>
        <xdr:cNvSpPr/>
      </xdr:nvSpPr>
      <xdr:spPr>
        <a:xfrm>
          <a:off x="14033500" y="553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8904</xdr:rowOff>
    </xdr:from>
    <xdr:to>
      <xdr:col>76</xdr:col>
      <xdr:colOff>22225</xdr:colOff>
      <xdr:row>28</xdr:row>
      <xdr:rowOff>12502</xdr:rowOff>
    </xdr:to>
    <xdr:cxnSp macro="">
      <xdr:nvCxnSpPr>
        <xdr:cNvPr id="146" name="直線コネクタ 145"/>
        <xdr:cNvCxnSpPr/>
      </xdr:nvCxnSpPr>
      <xdr:spPr>
        <a:xfrm flipV="1">
          <a:off x="14084300" y="5581029"/>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12319</xdr:rowOff>
    </xdr:from>
    <xdr:to>
      <xdr:col>68</xdr:col>
      <xdr:colOff>123825</xdr:colOff>
      <xdr:row>28</xdr:row>
      <xdr:rowOff>113919</xdr:rowOff>
    </xdr:to>
    <xdr:sp macro="" textlink="">
      <xdr:nvSpPr>
        <xdr:cNvPr id="147" name="楕円 146"/>
        <xdr:cNvSpPr/>
      </xdr:nvSpPr>
      <xdr:spPr>
        <a:xfrm>
          <a:off x="13271500" y="55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12502</xdr:rowOff>
    </xdr:from>
    <xdr:to>
      <xdr:col>72</xdr:col>
      <xdr:colOff>73025</xdr:colOff>
      <xdr:row>28</xdr:row>
      <xdr:rowOff>63119</xdr:rowOff>
    </xdr:to>
    <xdr:cxnSp macro="">
      <xdr:nvCxnSpPr>
        <xdr:cNvPr id="148" name="直線コネクタ 147"/>
        <xdr:cNvCxnSpPr/>
      </xdr:nvCxnSpPr>
      <xdr:spPr>
        <a:xfrm flipV="1">
          <a:off x="13322300" y="5584627"/>
          <a:ext cx="762000" cy="5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122428</xdr:rowOff>
    </xdr:from>
    <xdr:to>
      <xdr:col>64</xdr:col>
      <xdr:colOff>123825</xdr:colOff>
      <xdr:row>29</xdr:row>
      <xdr:rowOff>52578</xdr:rowOff>
    </xdr:to>
    <xdr:sp macro="" textlink="">
      <xdr:nvSpPr>
        <xdr:cNvPr id="149" name="楕円 148"/>
        <xdr:cNvSpPr/>
      </xdr:nvSpPr>
      <xdr:spPr>
        <a:xfrm>
          <a:off x="12509500" y="56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63119</xdr:rowOff>
    </xdr:from>
    <xdr:to>
      <xdr:col>68</xdr:col>
      <xdr:colOff>73025</xdr:colOff>
      <xdr:row>29</xdr:row>
      <xdr:rowOff>1778</xdr:rowOff>
    </xdr:to>
    <xdr:cxnSp macro="">
      <xdr:nvCxnSpPr>
        <xdr:cNvPr id="150" name="直線コネクタ 149"/>
        <xdr:cNvCxnSpPr/>
      </xdr:nvCxnSpPr>
      <xdr:spPr>
        <a:xfrm flipV="1">
          <a:off x="12560300" y="5635244"/>
          <a:ext cx="762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166208</xdr:rowOff>
    </xdr:from>
    <xdr:to>
      <xdr:col>60</xdr:col>
      <xdr:colOff>123825</xdr:colOff>
      <xdr:row>29</xdr:row>
      <xdr:rowOff>96358</xdr:rowOff>
    </xdr:to>
    <xdr:sp macro="" textlink="">
      <xdr:nvSpPr>
        <xdr:cNvPr id="151" name="楕円 150"/>
        <xdr:cNvSpPr/>
      </xdr:nvSpPr>
      <xdr:spPr>
        <a:xfrm>
          <a:off x="11747500" y="573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1778</xdr:rowOff>
    </xdr:from>
    <xdr:to>
      <xdr:col>64</xdr:col>
      <xdr:colOff>73025</xdr:colOff>
      <xdr:row>29</xdr:row>
      <xdr:rowOff>45558</xdr:rowOff>
    </xdr:to>
    <xdr:cxnSp macro="">
      <xdr:nvCxnSpPr>
        <xdr:cNvPr id="152" name="直線コネクタ 151"/>
        <xdr:cNvCxnSpPr/>
      </xdr:nvCxnSpPr>
      <xdr:spPr>
        <a:xfrm flipV="1">
          <a:off x="11798300" y="5745353"/>
          <a:ext cx="762000" cy="4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3" name="n_1aveValue債務償還比率"/>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54" name="n_2aveValue債務償還比率"/>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55" name="n_3aveValue債務償還比率"/>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56" name="n_4aveValue債務償還比率"/>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79829</xdr:rowOff>
    </xdr:from>
    <xdr:ext cx="469744" cy="259045"/>
    <xdr:sp macro="" textlink="">
      <xdr:nvSpPr>
        <xdr:cNvPr id="157" name="n_1mainValue債務償還比率"/>
        <xdr:cNvSpPr txBox="1"/>
      </xdr:nvSpPr>
      <xdr:spPr>
        <a:xfrm>
          <a:off x="13836727" y="530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130446</xdr:rowOff>
    </xdr:from>
    <xdr:ext cx="469744" cy="259045"/>
    <xdr:sp macro="" textlink="">
      <xdr:nvSpPr>
        <xdr:cNvPr id="158" name="n_2mainValue債務償還比率"/>
        <xdr:cNvSpPr txBox="1"/>
      </xdr:nvSpPr>
      <xdr:spPr>
        <a:xfrm>
          <a:off x="13087427"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69105</xdr:rowOff>
    </xdr:from>
    <xdr:ext cx="469744" cy="259045"/>
    <xdr:sp macro="" textlink="">
      <xdr:nvSpPr>
        <xdr:cNvPr id="159" name="n_3mainValue債務償還比率"/>
        <xdr:cNvSpPr txBox="1"/>
      </xdr:nvSpPr>
      <xdr:spPr>
        <a:xfrm>
          <a:off x="12325427" y="54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112885</xdr:rowOff>
    </xdr:from>
    <xdr:ext cx="469744" cy="259045"/>
    <xdr:sp macro="" textlink="">
      <xdr:nvSpPr>
        <xdr:cNvPr id="160" name="n_4mainValue債務償還比率"/>
        <xdr:cNvSpPr txBox="1"/>
      </xdr:nvSpPr>
      <xdr:spPr>
        <a:xfrm>
          <a:off x="11563427" y="551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静岡県御殿場市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84,240
81,609
194.90
44,636,357
42,387,447
1,911,922
19,859,413
20,629,999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57785</xdr:rowOff>
    </xdr:from>
    <xdr:to>
      <xdr:col>24</xdr:col>
      <xdr:colOff>114300</xdr:colOff>
      <xdr:row>36</xdr:row>
      <xdr:rowOff>159385</xdr:rowOff>
    </xdr:to>
    <xdr:sp macro="" textlink="">
      <xdr:nvSpPr>
        <xdr:cNvPr id="73" name="楕円 72"/>
        <xdr:cNvSpPr/>
      </xdr:nvSpPr>
      <xdr:spPr>
        <a:xfrm>
          <a:off x="4584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80662</xdr:rowOff>
    </xdr:from>
    <xdr:ext cx="405111" cy="259045"/>
    <xdr:sp macro="" textlink="">
      <xdr:nvSpPr>
        <xdr:cNvPr id="74" name="【道路】&#10;有形固定資産減価償却率該当値テキスト"/>
        <xdr:cNvSpPr txBox="1"/>
      </xdr:nvSpPr>
      <xdr:spPr>
        <a:xfrm>
          <a:off x="4673600"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44450</xdr:rowOff>
    </xdr:from>
    <xdr:to>
      <xdr:col>20</xdr:col>
      <xdr:colOff>38100</xdr:colOff>
      <xdr:row>36</xdr:row>
      <xdr:rowOff>146050</xdr:rowOff>
    </xdr:to>
    <xdr:sp macro="" textlink="">
      <xdr:nvSpPr>
        <xdr:cNvPr id="75" name="楕円 74"/>
        <xdr:cNvSpPr/>
      </xdr:nvSpPr>
      <xdr:spPr>
        <a:xfrm>
          <a:off x="3746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95250</xdr:rowOff>
    </xdr:from>
    <xdr:to>
      <xdr:col>24</xdr:col>
      <xdr:colOff>63500</xdr:colOff>
      <xdr:row>36</xdr:row>
      <xdr:rowOff>108585</xdr:rowOff>
    </xdr:to>
    <xdr:cxnSp macro="">
      <xdr:nvCxnSpPr>
        <xdr:cNvPr id="76" name="直線コネクタ 75"/>
        <xdr:cNvCxnSpPr/>
      </xdr:nvCxnSpPr>
      <xdr:spPr>
        <a:xfrm>
          <a:off x="3797300" y="626745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19685</xdr:rowOff>
    </xdr:from>
    <xdr:to>
      <xdr:col>15</xdr:col>
      <xdr:colOff>101600</xdr:colOff>
      <xdr:row>36</xdr:row>
      <xdr:rowOff>121285</xdr:rowOff>
    </xdr:to>
    <xdr:sp macro="" textlink="">
      <xdr:nvSpPr>
        <xdr:cNvPr id="77" name="楕円 76"/>
        <xdr:cNvSpPr/>
      </xdr:nvSpPr>
      <xdr:spPr>
        <a:xfrm>
          <a:off x="2857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70485</xdr:rowOff>
    </xdr:from>
    <xdr:to>
      <xdr:col>19</xdr:col>
      <xdr:colOff>177800</xdr:colOff>
      <xdr:row>36</xdr:row>
      <xdr:rowOff>95250</xdr:rowOff>
    </xdr:to>
    <xdr:cxnSp macro="">
      <xdr:nvCxnSpPr>
        <xdr:cNvPr id="78" name="直線コネクタ 77"/>
        <xdr:cNvCxnSpPr/>
      </xdr:nvCxnSpPr>
      <xdr:spPr>
        <a:xfrm>
          <a:off x="2908300" y="62426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166370</xdr:rowOff>
    </xdr:from>
    <xdr:to>
      <xdr:col>10</xdr:col>
      <xdr:colOff>165100</xdr:colOff>
      <xdr:row>36</xdr:row>
      <xdr:rowOff>96520</xdr:rowOff>
    </xdr:to>
    <xdr:sp macro="" textlink="">
      <xdr:nvSpPr>
        <xdr:cNvPr id="79" name="楕円 78"/>
        <xdr:cNvSpPr/>
      </xdr:nvSpPr>
      <xdr:spPr>
        <a:xfrm>
          <a:off x="1968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45720</xdr:rowOff>
    </xdr:from>
    <xdr:to>
      <xdr:col>15</xdr:col>
      <xdr:colOff>50800</xdr:colOff>
      <xdr:row>36</xdr:row>
      <xdr:rowOff>70485</xdr:rowOff>
    </xdr:to>
    <xdr:cxnSp macro="">
      <xdr:nvCxnSpPr>
        <xdr:cNvPr id="80" name="直線コネクタ 79"/>
        <xdr:cNvCxnSpPr/>
      </xdr:nvCxnSpPr>
      <xdr:spPr>
        <a:xfrm>
          <a:off x="2019300" y="62179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151130</xdr:rowOff>
    </xdr:from>
    <xdr:to>
      <xdr:col>6</xdr:col>
      <xdr:colOff>38100</xdr:colOff>
      <xdr:row>36</xdr:row>
      <xdr:rowOff>81280</xdr:rowOff>
    </xdr:to>
    <xdr:sp macro="" textlink="">
      <xdr:nvSpPr>
        <xdr:cNvPr id="81" name="楕円 80"/>
        <xdr:cNvSpPr/>
      </xdr:nvSpPr>
      <xdr:spPr>
        <a:xfrm>
          <a:off x="107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30480</xdr:rowOff>
    </xdr:from>
    <xdr:to>
      <xdr:col>10</xdr:col>
      <xdr:colOff>114300</xdr:colOff>
      <xdr:row>36</xdr:row>
      <xdr:rowOff>45720</xdr:rowOff>
    </xdr:to>
    <xdr:cxnSp macro="">
      <xdr:nvCxnSpPr>
        <xdr:cNvPr id="82" name="直線コネクタ 81"/>
        <xdr:cNvCxnSpPr/>
      </xdr:nvCxnSpPr>
      <xdr:spPr>
        <a:xfrm>
          <a:off x="1130300" y="6202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162577</xdr:rowOff>
    </xdr:from>
    <xdr:ext cx="405111" cy="259045"/>
    <xdr:sp macro="" textlink="">
      <xdr:nvSpPr>
        <xdr:cNvPr id="87" name="n_1mainValue【道路】&#10;有形固定資産減価償却率"/>
        <xdr:cNvSpPr txBox="1"/>
      </xdr:nvSpPr>
      <xdr:spPr>
        <a:xfrm>
          <a:off x="35820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137812</xdr:rowOff>
    </xdr:from>
    <xdr:ext cx="405111" cy="259045"/>
    <xdr:sp macro="" textlink="">
      <xdr:nvSpPr>
        <xdr:cNvPr id="88" name="n_2mainValue【道路】&#10;有形固定資産減価償却率"/>
        <xdr:cNvSpPr txBox="1"/>
      </xdr:nvSpPr>
      <xdr:spPr>
        <a:xfrm>
          <a:off x="2705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113047</xdr:rowOff>
    </xdr:from>
    <xdr:ext cx="405111" cy="259045"/>
    <xdr:sp macro="" textlink="">
      <xdr:nvSpPr>
        <xdr:cNvPr id="89" name="n_3mainValue【道路】&#10;有形固定資産減価償却率"/>
        <xdr:cNvSpPr txBox="1"/>
      </xdr:nvSpPr>
      <xdr:spPr>
        <a:xfrm>
          <a:off x="1816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90" name="n_4mainValue【道路】&#10;有形固定資産減価償却率"/>
        <xdr:cNvSpPr txBox="1"/>
      </xdr:nvSpPr>
      <xdr:spPr>
        <a:xfrm>
          <a:off x="927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134862</xdr:rowOff>
    </xdr:from>
    <xdr:to>
      <xdr:col>55</xdr:col>
      <xdr:colOff>50800</xdr:colOff>
      <xdr:row>40</xdr:row>
      <xdr:rowOff>65012</xdr:rowOff>
    </xdr:to>
    <xdr:sp macro="" textlink="">
      <xdr:nvSpPr>
        <xdr:cNvPr id="130" name="楕円 129"/>
        <xdr:cNvSpPr/>
      </xdr:nvSpPr>
      <xdr:spPr>
        <a:xfrm>
          <a:off x="10426700" y="68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157739</xdr:rowOff>
    </xdr:from>
    <xdr:ext cx="469744" cy="259045"/>
    <xdr:sp macro="" textlink="">
      <xdr:nvSpPr>
        <xdr:cNvPr id="131" name="【道路】&#10;一人当たり延長該当値テキスト"/>
        <xdr:cNvSpPr txBox="1"/>
      </xdr:nvSpPr>
      <xdr:spPr>
        <a:xfrm>
          <a:off x="10515600" y="667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141377</xdr:rowOff>
    </xdr:from>
    <xdr:to>
      <xdr:col>50</xdr:col>
      <xdr:colOff>165100</xdr:colOff>
      <xdr:row>40</xdr:row>
      <xdr:rowOff>71527</xdr:rowOff>
    </xdr:to>
    <xdr:sp macro="" textlink="">
      <xdr:nvSpPr>
        <xdr:cNvPr id="132" name="楕円 131"/>
        <xdr:cNvSpPr/>
      </xdr:nvSpPr>
      <xdr:spPr>
        <a:xfrm>
          <a:off x="9588500" y="682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14212</xdr:rowOff>
    </xdr:from>
    <xdr:to>
      <xdr:col>55</xdr:col>
      <xdr:colOff>0</xdr:colOff>
      <xdr:row>40</xdr:row>
      <xdr:rowOff>20727</xdr:rowOff>
    </xdr:to>
    <xdr:cxnSp macro="">
      <xdr:nvCxnSpPr>
        <xdr:cNvPr id="133" name="直線コネクタ 132"/>
        <xdr:cNvCxnSpPr/>
      </xdr:nvCxnSpPr>
      <xdr:spPr>
        <a:xfrm flipV="1">
          <a:off x="9639300" y="6872212"/>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150216</xdr:rowOff>
    </xdr:from>
    <xdr:to>
      <xdr:col>46</xdr:col>
      <xdr:colOff>38100</xdr:colOff>
      <xdr:row>40</xdr:row>
      <xdr:rowOff>80366</xdr:rowOff>
    </xdr:to>
    <xdr:sp macro="" textlink="">
      <xdr:nvSpPr>
        <xdr:cNvPr id="134" name="楕円 133"/>
        <xdr:cNvSpPr/>
      </xdr:nvSpPr>
      <xdr:spPr>
        <a:xfrm>
          <a:off x="8699500" y="68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20727</xdr:rowOff>
    </xdr:from>
    <xdr:to>
      <xdr:col>50</xdr:col>
      <xdr:colOff>114300</xdr:colOff>
      <xdr:row>40</xdr:row>
      <xdr:rowOff>29566</xdr:rowOff>
    </xdr:to>
    <xdr:cxnSp macro="">
      <xdr:nvCxnSpPr>
        <xdr:cNvPr id="135" name="直線コネクタ 134"/>
        <xdr:cNvCxnSpPr/>
      </xdr:nvCxnSpPr>
      <xdr:spPr>
        <a:xfrm flipV="1">
          <a:off x="8750300" y="6878727"/>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158064</xdr:rowOff>
    </xdr:from>
    <xdr:to>
      <xdr:col>41</xdr:col>
      <xdr:colOff>101600</xdr:colOff>
      <xdr:row>40</xdr:row>
      <xdr:rowOff>88214</xdr:rowOff>
    </xdr:to>
    <xdr:sp macro="" textlink="">
      <xdr:nvSpPr>
        <xdr:cNvPr id="136" name="楕円 135"/>
        <xdr:cNvSpPr/>
      </xdr:nvSpPr>
      <xdr:spPr>
        <a:xfrm>
          <a:off x="7810500" y="684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29566</xdr:rowOff>
    </xdr:from>
    <xdr:to>
      <xdr:col>45</xdr:col>
      <xdr:colOff>177800</xdr:colOff>
      <xdr:row>40</xdr:row>
      <xdr:rowOff>37414</xdr:rowOff>
    </xdr:to>
    <xdr:cxnSp macro="">
      <xdr:nvCxnSpPr>
        <xdr:cNvPr id="137" name="直線コネクタ 136"/>
        <xdr:cNvCxnSpPr/>
      </xdr:nvCxnSpPr>
      <xdr:spPr>
        <a:xfrm flipV="1">
          <a:off x="7861300" y="6887566"/>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154940</xdr:rowOff>
    </xdr:from>
    <xdr:to>
      <xdr:col>36</xdr:col>
      <xdr:colOff>165100</xdr:colOff>
      <xdr:row>40</xdr:row>
      <xdr:rowOff>85090</xdr:rowOff>
    </xdr:to>
    <xdr:sp macro="" textlink="">
      <xdr:nvSpPr>
        <xdr:cNvPr id="138" name="楕円 137"/>
        <xdr:cNvSpPr/>
      </xdr:nvSpPr>
      <xdr:spPr>
        <a:xfrm>
          <a:off x="6921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34290</xdr:rowOff>
    </xdr:from>
    <xdr:to>
      <xdr:col>41</xdr:col>
      <xdr:colOff>50800</xdr:colOff>
      <xdr:row>40</xdr:row>
      <xdr:rowOff>37414</xdr:rowOff>
    </xdr:to>
    <xdr:cxnSp macro="">
      <xdr:nvCxnSpPr>
        <xdr:cNvPr id="139" name="直線コネクタ 138"/>
        <xdr:cNvCxnSpPr/>
      </xdr:nvCxnSpPr>
      <xdr:spPr>
        <a:xfrm>
          <a:off x="6972300" y="6892290"/>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88054</xdr:rowOff>
    </xdr:from>
    <xdr:ext cx="469744" cy="259045"/>
    <xdr:sp macro="" textlink="">
      <xdr:nvSpPr>
        <xdr:cNvPr id="144" name="n_1mainValue【道路】&#10;一人当たり延長"/>
        <xdr:cNvSpPr txBox="1"/>
      </xdr:nvSpPr>
      <xdr:spPr>
        <a:xfrm>
          <a:off x="9391727" y="660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96893</xdr:rowOff>
    </xdr:from>
    <xdr:ext cx="469744" cy="259045"/>
    <xdr:sp macro="" textlink="">
      <xdr:nvSpPr>
        <xdr:cNvPr id="145" name="n_2mainValue【道路】&#10;一人当たり延長"/>
        <xdr:cNvSpPr txBox="1"/>
      </xdr:nvSpPr>
      <xdr:spPr>
        <a:xfrm>
          <a:off x="8515427" y="661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104741</xdr:rowOff>
    </xdr:from>
    <xdr:ext cx="469744" cy="259045"/>
    <xdr:sp macro="" textlink="">
      <xdr:nvSpPr>
        <xdr:cNvPr id="146" name="n_3mainValue【道路】&#10;一人当たり延長"/>
        <xdr:cNvSpPr txBox="1"/>
      </xdr:nvSpPr>
      <xdr:spPr>
        <a:xfrm>
          <a:off x="7626427" y="661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101617</xdr:rowOff>
    </xdr:from>
    <xdr:ext cx="469744" cy="259045"/>
    <xdr:sp macro="" textlink="">
      <xdr:nvSpPr>
        <xdr:cNvPr id="147" name="n_4mainValue【道路】&#10;一人当たり延長"/>
        <xdr:cNvSpPr txBox="1"/>
      </xdr:nvSpPr>
      <xdr:spPr>
        <a:xfrm>
          <a:off x="6737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89" name="楕円 188"/>
        <xdr:cNvSpPr/>
      </xdr:nvSpPr>
      <xdr:spPr>
        <a:xfrm>
          <a:off x="4584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133367</xdr:rowOff>
    </xdr:from>
    <xdr:ext cx="405111" cy="259045"/>
    <xdr:sp macro="" textlink="">
      <xdr:nvSpPr>
        <xdr:cNvPr id="190" name="【橋りょう・トンネル】&#10;有形固定資産減価償却率該当値テキスト"/>
        <xdr:cNvSpPr txBox="1"/>
      </xdr:nvSpPr>
      <xdr:spPr>
        <a:xfrm>
          <a:off x="46736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135346</xdr:rowOff>
    </xdr:from>
    <xdr:to>
      <xdr:col>20</xdr:col>
      <xdr:colOff>38100</xdr:colOff>
      <xdr:row>62</xdr:row>
      <xdr:rowOff>65496</xdr:rowOff>
    </xdr:to>
    <xdr:sp macro="" textlink="">
      <xdr:nvSpPr>
        <xdr:cNvPr id="191" name="楕円 190"/>
        <xdr:cNvSpPr/>
      </xdr:nvSpPr>
      <xdr:spPr>
        <a:xfrm>
          <a:off x="3746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14696</xdr:rowOff>
    </xdr:from>
    <xdr:to>
      <xdr:col>24</xdr:col>
      <xdr:colOff>63500</xdr:colOff>
      <xdr:row>62</xdr:row>
      <xdr:rowOff>34290</xdr:rowOff>
    </xdr:to>
    <xdr:cxnSp macro="">
      <xdr:nvCxnSpPr>
        <xdr:cNvPr id="192" name="直線コネクタ 191"/>
        <xdr:cNvCxnSpPr/>
      </xdr:nvCxnSpPr>
      <xdr:spPr>
        <a:xfrm>
          <a:off x="3797300" y="1064459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107587</xdr:rowOff>
    </xdr:from>
    <xdr:to>
      <xdr:col>15</xdr:col>
      <xdr:colOff>101600</xdr:colOff>
      <xdr:row>62</xdr:row>
      <xdr:rowOff>37737</xdr:rowOff>
    </xdr:to>
    <xdr:sp macro="" textlink="">
      <xdr:nvSpPr>
        <xdr:cNvPr id="193" name="楕円 192"/>
        <xdr:cNvSpPr/>
      </xdr:nvSpPr>
      <xdr:spPr>
        <a:xfrm>
          <a:off x="2857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158387</xdr:rowOff>
    </xdr:from>
    <xdr:to>
      <xdr:col>19</xdr:col>
      <xdr:colOff>177800</xdr:colOff>
      <xdr:row>62</xdr:row>
      <xdr:rowOff>14696</xdr:rowOff>
    </xdr:to>
    <xdr:cxnSp macro="">
      <xdr:nvCxnSpPr>
        <xdr:cNvPr id="194" name="直線コネクタ 193"/>
        <xdr:cNvCxnSpPr/>
      </xdr:nvCxnSpPr>
      <xdr:spPr>
        <a:xfrm>
          <a:off x="2908300" y="106168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81462</xdr:rowOff>
    </xdr:from>
    <xdr:to>
      <xdr:col>10</xdr:col>
      <xdr:colOff>165100</xdr:colOff>
      <xdr:row>62</xdr:row>
      <xdr:rowOff>11612</xdr:rowOff>
    </xdr:to>
    <xdr:sp macro="" textlink="">
      <xdr:nvSpPr>
        <xdr:cNvPr id="195" name="楕円 194"/>
        <xdr:cNvSpPr/>
      </xdr:nvSpPr>
      <xdr:spPr>
        <a:xfrm>
          <a:off x="1968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132262</xdr:rowOff>
    </xdr:from>
    <xdr:to>
      <xdr:col>15</xdr:col>
      <xdr:colOff>50800</xdr:colOff>
      <xdr:row>61</xdr:row>
      <xdr:rowOff>158387</xdr:rowOff>
    </xdr:to>
    <xdr:cxnSp macro="">
      <xdr:nvCxnSpPr>
        <xdr:cNvPr id="196" name="直線コネクタ 195"/>
        <xdr:cNvCxnSpPr/>
      </xdr:nvCxnSpPr>
      <xdr:spPr>
        <a:xfrm>
          <a:off x="2019300" y="105907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53703</xdr:rowOff>
    </xdr:from>
    <xdr:to>
      <xdr:col>6</xdr:col>
      <xdr:colOff>38100</xdr:colOff>
      <xdr:row>61</xdr:row>
      <xdr:rowOff>155303</xdr:rowOff>
    </xdr:to>
    <xdr:sp macro="" textlink="">
      <xdr:nvSpPr>
        <xdr:cNvPr id="197" name="楕円 196"/>
        <xdr:cNvSpPr/>
      </xdr:nvSpPr>
      <xdr:spPr>
        <a:xfrm>
          <a:off x="1079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104503</xdr:rowOff>
    </xdr:from>
    <xdr:to>
      <xdr:col>10</xdr:col>
      <xdr:colOff>114300</xdr:colOff>
      <xdr:row>61</xdr:row>
      <xdr:rowOff>132262</xdr:rowOff>
    </xdr:to>
    <xdr:cxnSp macro="">
      <xdr:nvCxnSpPr>
        <xdr:cNvPr id="198" name="直線コネクタ 197"/>
        <xdr:cNvCxnSpPr/>
      </xdr:nvCxnSpPr>
      <xdr:spPr>
        <a:xfrm>
          <a:off x="1130300" y="1056295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56623</xdr:rowOff>
    </xdr:from>
    <xdr:ext cx="405111" cy="259045"/>
    <xdr:sp macro="" textlink="">
      <xdr:nvSpPr>
        <xdr:cNvPr id="203" name="n_1mainValue【橋りょう・トンネル】&#10;有形固定資産減価償却率"/>
        <xdr:cNvSpPr txBox="1"/>
      </xdr:nvSpPr>
      <xdr:spPr>
        <a:xfrm>
          <a:off x="35820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28864</xdr:rowOff>
    </xdr:from>
    <xdr:ext cx="405111" cy="259045"/>
    <xdr:sp macro="" textlink="">
      <xdr:nvSpPr>
        <xdr:cNvPr id="204" name="n_2mainValue【橋りょう・トンネル】&#10;有形固定資産減価償却率"/>
        <xdr:cNvSpPr txBox="1"/>
      </xdr:nvSpPr>
      <xdr:spPr>
        <a:xfrm>
          <a:off x="2705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2739</xdr:rowOff>
    </xdr:from>
    <xdr:ext cx="405111" cy="259045"/>
    <xdr:sp macro="" textlink="">
      <xdr:nvSpPr>
        <xdr:cNvPr id="205" name="n_3mainValue【橋りょう・トンネル】&#10;有形固定資産減価償却率"/>
        <xdr:cNvSpPr txBox="1"/>
      </xdr:nvSpPr>
      <xdr:spPr>
        <a:xfrm>
          <a:off x="1816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146430</xdr:rowOff>
    </xdr:from>
    <xdr:ext cx="405111" cy="259045"/>
    <xdr:sp macro="" textlink="">
      <xdr:nvSpPr>
        <xdr:cNvPr id="206" name="n_4mainValue【橋りょう・トンネル】&#10;有形固定資産減価償却率"/>
        <xdr:cNvSpPr txBox="1"/>
      </xdr:nvSpPr>
      <xdr:spPr>
        <a:xfrm>
          <a:off x="927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132115</xdr:rowOff>
    </xdr:from>
    <xdr:to>
      <xdr:col>55</xdr:col>
      <xdr:colOff>50800</xdr:colOff>
      <xdr:row>63</xdr:row>
      <xdr:rowOff>62265</xdr:rowOff>
    </xdr:to>
    <xdr:sp macro="" textlink="">
      <xdr:nvSpPr>
        <xdr:cNvPr id="246" name="楕円 245"/>
        <xdr:cNvSpPr/>
      </xdr:nvSpPr>
      <xdr:spPr>
        <a:xfrm>
          <a:off x="10426700" y="107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154992</xdr:rowOff>
    </xdr:from>
    <xdr:ext cx="599010" cy="259045"/>
    <xdr:sp macro="" textlink="">
      <xdr:nvSpPr>
        <xdr:cNvPr id="247" name="【橋りょう・トンネル】&#10;一人当たり有形固定資産（償却資産）額該当値テキスト"/>
        <xdr:cNvSpPr txBox="1"/>
      </xdr:nvSpPr>
      <xdr:spPr>
        <a:xfrm>
          <a:off x="10515600" y="1061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136134</xdr:rowOff>
    </xdr:from>
    <xdr:to>
      <xdr:col>50</xdr:col>
      <xdr:colOff>165100</xdr:colOff>
      <xdr:row>63</xdr:row>
      <xdr:rowOff>66284</xdr:rowOff>
    </xdr:to>
    <xdr:sp macro="" textlink="">
      <xdr:nvSpPr>
        <xdr:cNvPr id="248" name="楕円 247"/>
        <xdr:cNvSpPr/>
      </xdr:nvSpPr>
      <xdr:spPr>
        <a:xfrm>
          <a:off x="9588500" y="1076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11465</xdr:rowOff>
    </xdr:from>
    <xdr:to>
      <xdr:col>55</xdr:col>
      <xdr:colOff>0</xdr:colOff>
      <xdr:row>63</xdr:row>
      <xdr:rowOff>15484</xdr:rowOff>
    </xdr:to>
    <xdr:cxnSp macro="">
      <xdr:nvCxnSpPr>
        <xdr:cNvPr id="249" name="直線コネクタ 248"/>
        <xdr:cNvCxnSpPr/>
      </xdr:nvCxnSpPr>
      <xdr:spPr>
        <a:xfrm flipV="1">
          <a:off x="9639300" y="10812815"/>
          <a:ext cx="8382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140257</xdr:rowOff>
    </xdr:from>
    <xdr:to>
      <xdr:col>46</xdr:col>
      <xdr:colOff>38100</xdr:colOff>
      <xdr:row>63</xdr:row>
      <xdr:rowOff>70407</xdr:rowOff>
    </xdr:to>
    <xdr:sp macro="" textlink="">
      <xdr:nvSpPr>
        <xdr:cNvPr id="250" name="楕円 249"/>
        <xdr:cNvSpPr/>
      </xdr:nvSpPr>
      <xdr:spPr>
        <a:xfrm>
          <a:off x="8699500" y="1077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15484</xdr:rowOff>
    </xdr:from>
    <xdr:to>
      <xdr:col>50</xdr:col>
      <xdr:colOff>114300</xdr:colOff>
      <xdr:row>63</xdr:row>
      <xdr:rowOff>19607</xdr:rowOff>
    </xdr:to>
    <xdr:cxnSp macro="">
      <xdr:nvCxnSpPr>
        <xdr:cNvPr id="251" name="直線コネクタ 250"/>
        <xdr:cNvCxnSpPr/>
      </xdr:nvCxnSpPr>
      <xdr:spPr>
        <a:xfrm flipV="1">
          <a:off x="8750300" y="10816834"/>
          <a:ext cx="889000" cy="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143007</xdr:rowOff>
    </xdr:from>
    <xdr:to>
      <xdr:col>41</xdr:col>
      <xdr:colOff>101600</xdr:colOff>
      <xdr:row>63</xdr:row>
      <xdr:rowOff>73157</xdr:rowOff>
    </xdr:to>
    <xdr:sp macro="" textlink="">
      <xdr:nvSpPr>
        <xdr:cNvPr id="252" name="楕円 251"/>
        <xdr:cNvSpPr/>
      </xdr:nvSpPr>
      <xdr:spPr>
        <a:xfrm>
          <a:off x="7810500" y="1077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19607</xdr:rowOff>
    </xdr:from>
    <xdr:to>
      <xdr:col>45</xdr:col>
      <xdr:colOff>177800</xdr:colOff>
      <xdr:row>63</xdr:row>
      <xdr:rowOff>22357</xdr:rowOff>
    </xdr:to>
    <xdr:cxnSp macro="">
      <xdr:nvCxnSpPr>
        <xdr:cNvPr id="253" name="直線コネクタ 252"/>
        <xdr:cNvCxnSpPr/>
      </xdr:nvCxnSpPr>
      <xdr:spPr>
        <a:xfrm flipV="1">
          <a:off x="7861300" y="10820957"/>
          <a:ext cx="889000" cy="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144470</xdr:rowOff>
    </xdr:from>
    <xdr:to>
      <xdr:col>36</xdr:col>
      <xdr:colOff>165100</xdr:colOff>
      <xdr:row>63</xdr:row>
      <xdr:rowOff>74620</xdr:rowOff>
    </xdr:to>
    <xdr:sp macro="" textlink="">
      <xdr:nvSpPr>
        <xdr:cNvPr id="254" name="楕円 253"/>
        <xdr:cNvSpPr/>
      </xdr:nvSpPr>
      <xdr:spPr>
        <a:xfrm>
          <a:off x="6921500" y="107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22357</xdr:rowOff>
    </xdr:from>
    <xdr:to>
      <xdr:col>41</xdr:col>
      <xdr:colOff>50800</xdr:colOff>
      <xdr:row>63</xdr:row>
      <xdr:rowOff>23820</xdr:rowOff>
    </xdr:to>
    <xdr:cxnSp macro="">
      <xdr:nvCxnSpPr>
        <xdr:cNvPr id="255" name="直線コネクタ 254"/>
        <xdr:cNvCxnSpPr/>
      </xdr:nvCxnSpPr>
      <xdr:spPr>
        <a:xfrm flipV="1">
          <a:off x="6972300" y="10823707"/>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xdr:cNvSpPr txBox="1"/>
      </xdr:nvSpPr>
      <xdr:spPr>
        <a:xfrm>
          <a:off x="7561795" y="10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82811</xdr:rowOff>
    </xdr:from>
    <xdr:ext cx="599010" cy="259045"/>
    <xdr:sp macro="" textlink="">
      <xdr:nvSpPr>
        <xdr:cNvPr id="260" name="n_1mainValue【橋りょう・トンネル】&#10;一人当たり有形固定資産（償却資産）額"/>
        <xdr:cNvSpPr txBox="1"/>
      </xdr:nvSpPr>
      <xdr:spPr>
        <a:xfrm>
          <a:off x="9327095" y="1054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86934</xdr:rowOff>
    </xdr:from>
    <xdr:ext cx="599010" cy="259045"/>
    <xdr:sp macro="" textlink="">
      <xdr:nvSpPr>
        <xdr:cNvPr id="261" name="n_2mainValue【橋りょう・トンネル】&#10;一人当たり有形固定資産（償却資産）額"/>
        <xdr:cNvSpPr txBox="1"/>
      </xdr:nvSpPr>
      <xdr:spPr>
        <a:xfrm>
          <a:off x="8450795" y="1054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89684</xdr:rowOff>
    </xdr:from>
    <xdr:ext cx="599010" cy="259045"/>
    <xdr:sp macro="" textlink="">
      <xdr:nvSpPr>
        <xdr:cNvPr id="262" name="n_3mainValue【橋りょう・トンネル】&#10;一人当たり有形固定資産（償却資産）額"/>
        <xdr:cNvSpPr txBox="1"/>
      </xdr:nvSpPr>
      <xdr:spPr>
        <a:xfrm>
          <a:off x="7561795" y="1054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91147</xdr:rowOff>
    </xdr:from>
    <xdr:ext cx="599010" cy="259045"/>
    <xdr:sp macro="" textlink="">
      <xdr:nvSpPr>
        <xdr:cNvPr id="263" name="n_4mainValue【橋りょう・トンネル】&#10;一人当たり有形固定資産（償却資産）額"/>
        <xdr:cNvSpPr txBox="1"/>
      </xdr:nvSpPr>
      <xdr:spPr>
        <a:xfrm>
          <a:off x="6672795" y="1054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304" name="楕円 303"/>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68597</xdr:rowOff>
    </xdr:from>
    <xdr:ext cx="405111" cy="259045"/>
    <xdr:sp macro="" textlink="">
      <xdr:nvSpPr>
        <xdr:cNvPr id="305" name="【公営住宅】&#10;有形固定資産減価償却率該当値テキスト"/>
        <xdr:cNvSpPr txBox="1"/>
      </xdr:nvSpPr>
      <xdr:spPr>
        <a:xfrm>
          <a:off x="4673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61595</xdr:rowOff>
    </xdr:from>
    <xdr:to>
      <xdr:col>20</xdr:col>
      <xdr:colOff>38100</xdr:colOff>
      <xdr:row>83</xdr:row>
      <xdr:rowOff>163195</xdr:rowOff>
    </xdr:to>
    <xdr:sp macro="" textlink="">
      <xdr:nvSpPr>
        <xdr:cNvPr id="306" name="楕円 305"/>
        <xdr:cNvSpPr/>
      </xdr:nvSpPr>
      <xdr:spPr>
        <a:xfrm>
          <a:off x="3746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112395</xdr:rowOff>
    </xdr:from>
    <xdr:to>
      <xdr:col>24</xdr:col>
      <xdr:colOff>63500</xdr:colOff>
      <xdr:row>83</xdr:row>
      <xdr:rowOff>140970</xdr:rowOff>
    </xdr:to>
    <xdr:cxnSp macro="">
      <xdr:nvCxnSpPr>
        <xdr:cNvPr id="307" name="直線コネクタ 306"/>
        <xdr:cNvCxnSpPr/>
      </xdr:nvCxnSpPr>
      <xdr:spPr>
        <a:xfrm>
          <a:off x="3797300" y="143427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33020</xdr:rowOff>
    </xdr:from>
    <xdr:to>
      <xdr:col>15</xdr:col>
      <xdr:colOff>101600</xdr:colOff>
      <xdr:row>83</xdr:row>
      <xdr:rowOff>134620</xdr:rowOff>
    </xdr:to>
    <xdr:sp macro="" textlink="">
      <xdr:nvSpPr>
        <xdr:cNvPr id="308" name="楕円 307"/>
        <xdr:cNvSpPr/>
      </xdr:nvSpPr>
      <xdr:spPr>
        <a:xfrm>
          <a:off x="2857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83820</xdr:rowOff>
    </xdr:from>
    <xdr:to>
      <xdr:col>19</xdr:col>
      <xdr:colOff>177800</xdr:colOff>
      <xdr:row>83</xdr:row>
      <xdr:rowOff>112395</xdr:rowOff>
    </xdr:to>
    <xdr:cxnSp macro="">
      <xdr:nvCxnSpPr>
        <xdr:cNvPr id="309" name="直線コネクタ 308"/>
        <xdr:cNvCxnSpPr/>
      </xdr:nvCxnSpPr>
      <xdr:spPr>
        <a:xfrm>
          <a:off x="2908300" y="143141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2539</xdr:rowOff>
    </xdr:from>
    <xdr:to>
      <xdr:col>10</xdr:col>
      <xdr:colOff>165100</xdr:colOff>
      <xdr:row>83</xdr:row>
      <xdr:rowOff>104139</xdr:rowOff>
    </xdr:to>
    <xdr:sp macro="" textlink="">
      <xdr:nvSpPr>
        <xdr:cNvPr id="310" name="楕円 309"/>
        <xdr:cNvSpPr/>
      </xdr:nvSpPr>
      <xdr:spPr>
        <a:xfrm>
          <a:off x="1968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53339</xdr:rowOff>
    </xdr:from>
    <xdr:to>
      <xdr:col>15</xdr:col>
      <xdr:colOff>50800</xdr:colOff>
      <xdr:row>83</xdr:row>
      <xdr:rowOff>83820</xdr:rowOff>
    </xdr:to>
    <xdr:cxnSp macro="">
      <xdr:nvCxnSpPr>
        <xdr:cNvPr id="311" name="直線コネクタ 310"/>
        <xdr:cNvCxnSpPr/>
      </xdr:nvCxnSpPr>
      <xdr:spPr>
        <a:xfrm>
          <a:off x="2019300" y="142836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143511</xdr:rowOff>
    </xdr:from>
    <xdr:to>
      <xdr:col>6</xdr:col>
      <xdr:colOff>38100</xdr:colOff>
      <xdr:row>83</xdr:row>
      <xdr:rowOff>73661</xdr:rowOff>
    </xdr:to>
    <xdr:sp macro="" textlink="">
      <xdr:nvSpPr>
        <xdr:cNvPr id="312" name="楕円 311"/>
        <xdr:cNvSpPr/>
      </xdr:nvSpPr>
      <xdr:spPr>
        <a:xfrm>
          <a:off x="1079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22861</xdr:rowOff>
    </xdr:from>
    <xdr:to>
      <xdr:col>10</xdr:col>
      <xdr:colOff>114300</xdr:colOff>
      <xdr:row>83</xdr:row>
      <xdr:rowOff>53339</xdr:rowOff>
    </xdr:to>
    <xdr:cxnSp macro="">
      <xdr:nvCxnSpPr>
        <xdr:cNvPr id="313" name="直線コネクタ 312"/>
        <xdr:cNvCxnSpPr/>
      </xdr:nvCxnSpPr>
      <xdr:spPr>
        <a:xfrm>
          <a:off x="1130300" y="142532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154322</xdr:rowOff>
    </xdr:from>
    <xdr:ext cx="405111" cy="259045"/>
    <xdr:sp macro="" textlink="">
      <xdr:nvSpPr>
        <xdr:cNvPr id="318" name="n_1mainValue【公営住宅】&#10;有形固定資産減価償却率"/>
        <xdr:cNvSpPr txBox="1"/>
      </xdr:nvSpPr>
      <xdr:spPr>
        <a:xfrm>
          <a:off x="35820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125747</xdr:rowOff>
    </xdr:from>
    <xdr:ext cx="405111" cy="259045"/>
    <xdr:sp macro="" textlink="">
      <xdr:nvSpPr>
        <xdr:cNvPr id="319" name="n_2mainValue【公営住宅】&#10;有形固定資産減価償却率"/>
        <xdr:cNvSpPr txBox="1"/>
      </xdr:nvSpPr>
      <xdr:spPr>
        <a:xfrm>
          <a:off x="2705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95266</xdr:rowOff>
    </xdr:from>
    <xdr:ext cx="405111" cy="259045"/>
    <xdr:sp macro="" textlink="">
      <xdr:nvSpPr>
        <xdr:cNvPr id="320" name="n_3mainValue【公営住宅】&#10;有形固定資産減価償却率"/>
        <xdr:cNvSpPr txBox="1"/>
      </xdr:nvSpPr>
      <xdr:spPr>
        <a:xfrm>
          <a:off x="1816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64788</xdr:rowOff>
    </xdr:from>
    <xdr:ext cx="405111" cy="259045"/>
    <xdr:sp macro="" textlink="">
      <xdr:nvSpPr>
        <xdr:cNvPr id="321" name="n_4mainValue【公営住宅】&#10;有形固定資産減価償却率"/>
        <xdr:cNvSpPr txBox="1"/>
      </xdr:nvSpPr>
      <xdr:spPr>
        <a:xfrm>
          <a:off x="927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20828</xdr:rowOff>
    </xdr:from>
    <xdr:to>
      <xdr:col>55</xdr:col>
      <xdr:colOff>50800</xdr:colOff>
      <xdr:row>85</xdr:row>
      <xdr:rowOff>122428</xdr:rowOff>
    </xdr:to>
    <xdr:sp macro="" textlink="">
      <xdr:nvSpPr>
        <xdr:cNvPr id="361" name="楕円 360"/>
        <xdr:cNvSpPr/>
      </xdr:nvSpPr>
      <xdr:spPr>
        <a:xfrm>
          <a:off x="10426700" y="1459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43705</xdr:rowOff>
    </xdr:from>
    <xdr:ext cx="469744" cy="259045"/>
    <xdr:sp macro="" textlink="">
      <xdr:nvSpPr>
        <xdr:cNvPr id="362" name="【公営住宅】&#10;一人当たり面積該当値テキスト"/>
        <xdr:cNvSpPr txBox="1"/>
      </xdr:nvSpPr>
      <xdr:spPr>
        <a:xfrm>
          <a:off x="10515600"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23876</xdr:rowOff>
    </xdr:from>
    <xdr:to>
      <xdr:col>50</xdr:col>
      <xdr:colOff>165100</xdr:colOff>
      <xdr:row>85</xdr:row>
      <xdr:rowOff>125476</xdr:rowOff>
    </xdr:to>
    <xdr:sp macro="" textlink="">
      <xdr:nvSpPr>
        <xdr:cNvPr id="363" name="楕円 362"/>
        <xdr:cNvSpPr/>
      </xdr:nvSpPr>
      <xdr:spPr>
        <a:xfrm>
          <a:off x="9588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71628</xdr:rowOff>
    </xdr:from>
    <xdr:to>
      <xdr:col>55</xdr:col>
      <xdr:colOff>0</xdr:colOff>
      <xdr:row>85</xdr:row>
      <xdr:rowOff>74676</xdr:rowOff>
    </xdr:to>
    <xdr:cxnSp macro="">
      <xdr:nvCxnSpPr>
        <xdr:cNvPr id="364" name="直線コネクタ 363"/>
        <xdr:cNvCxnSpPr/>
      </xdr:nvCxnSpPr>
      <xdr:spPr>
        <a:xfrm flipV="1">
          <a:off x="9639300" y="1464487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27687</xdr:rowOff>
    </xdr:from>
    <xdr:to>
      <xdr:col>46</xdr:col>
      <xdr:colOff>38100</xdr:colOff>
      <xdr:row>85</xdr:row>
      <xdr:rowOff>129287</xdr:rowOff>
    </xdr:to>
    <xdr:sp macro="" textlink="">
      <xdr:nvSpPr>
        <xdr:cNvPr id="365" name="楕円 364"/>
        <xdr:cNvSpPr/>
      </xdr:nvSpPr>
      <xdr:spPr>
        <a:xfrm>
          <a:off x="8699500" y="14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74676</xdr:rowOff>
    </xdr:from>
    <xdr:to>
      <xdr:col>50</xdr:col>
      <xdr:colOff>114300</xdr:colOff>
      <xdr:row>85</xdr:row>
      <xdr:rowOff>78487</xdr:rowOff>
    </xdr:to>
    <xdr:cxnSp macro="">
      <xdr:nvCxnSpPr>
        <xdr:cNvPr id="366" name="直線コネクタ 365"/>
        <xdr:cNvCxnSpPr/>
      </xdr:nvCxnSpPr>
      <xdr:spPr>
        <a:xfrm flipV="1">
          <a:off x="8750300" y="14647926"/>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27687</xdr:rowOff>
    </xdr:from>
    <xdr:to>
      <xdr:col>41</xdr:col>
      <xdr:colOff>101600</xdr:colOff>
      <xdr:row>85</xdr:row>
      <xdr:rowOff>129287</xdr:rowOff>
    </xdr:to>
    <xdr:sp macro="" textlink="">
      <xdr:nvSpPr>
        <xdr:cNvPr id="367" name="楕円 366"/>
        <xdr:cNvSpPr/>
      </xdr:nvSpPr>
      <xdr:spPr>
        <a:xfrm>
          <a:off x="7810500" y="14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78487</xdr:rowOff>
    </xdr:from>
    <xdr:to>
      <xdr:col>45</xdr:col>
      <xdr:colOff>177800</xdr:colOff>
      <xdr:row>85</xdr:row>
      <xdr:rowOff>78487</xdr:rowOff>
    </xdr:to>
    <xdr:cxnSp macro="">
      <xdr:nvCxnSpPr>
        <xdr:cNvPr id="368" name="直線コネクタ 367"/>
        <xdr:cNvCxnSpPr/>
      </xdr:nvCxnSpPr>
      <xdr:spPr>
        <a:xfrm>
          <a:off x="7861300" y="14651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29211</xdr:rowOff>
    </xdr:from>
    <xdr:to>
      <xdr:col>36</xdr:col>
      <xdr:colOff>165100</xdr:colOff>
      <xdr:row>85</xdr:row>
      <xdr:rowOff>130811</xdr:rowOff>
    </xdr:to>
    <xdr:sp macro="" textlink="">
      <xdr:nvSpPr>
        <xdr:cNvPr id="369" name="楕円 368"/>
        <xdr:cNvSpPr/>
      </xdr:nvSpPr>
      <xdr:spPr>
        <a:xfrm>
          <a:off x="6921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78487</xdr:rowOff>
    </xdr:from>
    <xdr:to>
      <xdr:col>41</xdr:col>
      <xdr:colOff>50800</xdr:colOff>
      <xdr:row>85</xdr:row>
      <xdr:rowOff>80011</xdr:rowOff>
    </xdr:to>
    <xdr:cxnSp macro="">
      <xdr:nvCxnSpPr>
        <xdr:cNvPr id="370" name="直線コネクタ 369"/>
        <xdr:cNvCxnSpPr/>
      </xdr:nvCxnSpPr>
      <xdr:spPr>
        <a:xfrm flipV="1">
          <a:off x="6972300" y="1465173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xdr:cNvSpPr txBox="1"/>
      </xdr:nvSpPr>
      <xdr:spPr>
        <a:xfrm>
          <a:off x="6737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142003</xdr:rowOff>
    </xdr:from>
    <xdr:ext cx="469744" cy="259045"/>
    <xdr:sp macro="" textlink="">
      <xdr:nvSpPr>
        <xdr:cNvPr id="375" name="n_1mainValue【公営住宅】&#10;一人当たり面積"/>
        <xdr:cNvSpPr txBox="1"/>
      </xdr:nvSpPr>
      <xdr:spPr>
        <a:xfrm>
          <a:off x="93917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145814</xdr:rowOff>
    </xdr:from>
    <xdr:ext cx="469744" cy="259045"/>
    <xdr:sp macro="" textlink="">
      <xdr:nvSpPr>
        <xdr:cNvPr id="376" name="n_2mainValue【公営住宅】&#10;一人当たり面積"/>
        <xdr:cNvSpPr txBox="1"/>
      </xdr:nvSpPr>
      <xdr:spPr>
        <a:xfrm>
          <a:off x="8515427" y="1437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145814</xdr:rowOff>
    </xdr:from>
    <xdr:ext cx="469744" cy="259045"/>
    <xdr:sp macro="" textlink="">
      <xdr:nvSpPr>
        <xdr:cNvPr id="377" name="n_3mainValue【公営住宅】&#10;一人当たり面積"/>
        <xdr:cNvSpPr txBox="1"/>
      </xdr:nvSpPr>
      <xdr:spPr>
        <a:xfrm>
          <a:off x="7626427" y="1437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147338</xdr:rowOff>
    </xdr:from>
    <xdr:ext cx="469744" cy="259045"/>
    <xdr:sp macro="" textlink="">
      <xdr:nvSpPr>
        <xdr:cNvPr id="378" name="n_4mainValue【公営住宅】&#10;一人当たり面積"/>
        <xdr:cNvSpPr txBox="1"/>
      </xdr:nvSpPr>
      <xdr:spPr>
        <a:xfrm>
          <a:off x="6737427" y="143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435" name="楕円 434"/>
        <xdr:cNvSpPr/>
      </xdr:nvSpPr>
      <xdr:spPr>
        <a:xfrm>
          <a:off x="16268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102887</xdr:rowOff>
    </xdr:from>
    <xdr:ext cx="405111" cy="259045"/>
    <xdr:sp macro="" textlink="">
      <xdr:nvSpPr>
        <xdr:cNvPr id="436" name="【認定こども園・幼稚園・保育所】&#10;有形固定資産減価償却率該当値テキスト"/>
        <xdr:cNvSpPr txBox="1"/>
      </xdr:nvSpPr>
      <xdr:spPr>
        <a:xfrm>
          <a:off x="163576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97790</xdr:rowOff>
    </xdr:from>
    <xdr:to>
      <xdr:col>81</xdr:col>
      <xdr:colOff>101600</xdr:colOff>
      <xdr:row>38</xdr:row>
      <xdr:rowOff>27940</xdr:rowOff>
    </xdr:to>
    <xdr:sp macro="" textlink="">
      <xdr:nvSpPr>
        <xdr:cNvPr id="437" name="楕円 436"/>
        <xdr:cNvSpPr/>
      </xdr:nvSpPr>
      <xdr:spPr>
        <a:xfrm>
          <a:off x="15430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148590</xdr:rowOff>
    </xdr:from>
    <xdr:to>
      <xdr:col>85</xdr:col>
      <xdr:colOff>127000</xdr:colOff>
      <xdr:row>38</xdr:row>
      <xdr:rowOff>3810</xdr:rowOff>
    </xdr:to>
    <xdr:cxnSp macro="">
      <xdr:nvCxnSpPr>
        <xdr:cNvPr id="438" name="直線コネクタ 437"/>
        <xdr:cNvCxnSpPr/>
      </xdr:nvCxnSpPr>
      <xdr:spPr>
        <a:xfrm>
          <a:off x="15481300" y="64922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53975</xdr:rowOff>
    </xdr:from>
    <xdr:to>
      <xdr:col>76</xdr:col>
      <xdr:colOff>165100</xdr:colOff>
      <xdr:row>37</xdr:row>
      <xdr:rowOff>155575</xdr:rowOff>
    </xdr:to>
    <xdr:sp macro="" textlink="">
      <xdr:nvSpPr>
        <xdr:cNvPr id="439" name="楕円 438"/>
        <xdr:cNvSpPr/>
      </xdr:nvSpPr>
      <xdr:spPr>
        <a:xfrm>
          <a:off x="14541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104775</xdr:rowOff>
    </xdr:from>
    <xdr:to>
      <xdr:col>81</xdr:col>
      <xdr:colOff>50800</xdr:colOff>
      <xdr:row>37</xdr:row>
      <xdr:rowOff>148590</xdr:rowOff>
    </xdr:to>
    <xdr:cxnSp macro="">
      <xdr:nvCxnSpPr>
        <xdr:cNvPr id="440" name="直線コネクタ 439"/>
        <xdr:cNvCxnSpPr/>
      </xdr:nvCxnSpPr>
      <xdr:spPr>
        <a:xfrm>
          <a:off x="14592300" y="64484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31115</xdr:rowOff>
    </xdr:from>
    <xdr:to>
      <xdr:col>72</xdr:col>
      <xdr:colOff>38100</xdr:colOff>
      <xdr:row>37</xdr:row>
      <xdr:rowOff>132715</xdr:rowOff>
    </xdr:to>
    <xdr:sp macro="" textlink="">
      <xdr:nvSpPr>
        <xdr:cNvPr id="441" name="楕円 440"/>
        <xdr:cNvSpPr/>
      </xdr:nvSpPr>
      <xdr:spPr>
        <a:xfrm>
          <a:off x="13652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81915</xdr:rowOff>
    </xdr:from>
    <xdr:to>
      <xdr:col>76</xdr:col>
      <xdr:colOff>114300</xdr:colOff>
      <xdr:row>37</xdr:row>
      <xdr:rowOff>104775</xdr:rowOff>
    </xdr:to>
    <xdr:cxnSp macro="">
      <xdr:nvCxnSpPr>
        <xdr:cNvPr id="442" name="直線コネクタ 441"/>
        <xdr:cNvCxnSpPr/>
      </xdr:nvCxnSpPr>
      <xdr:spPr>
        <a:xfrm>
          <a:off x="13703300" y="64255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166370</xdr:rowOff>
    </xdr:from>
    <xdr:to>
      <xdr:col>67</xdr:col>
      <xdr:colOff>101600</xdr:colOff>
      <xdr:row>37</xdr:row>
      <xdr:rowOff>96520</xdr:rowOff>
    </xdr:to>
    <xdr:sp macro="" textlink="">
      <xdr:nvSpPr>
        <xdr:cNvPr id="443" name="楕円 442"/>
        <xdr:cNvSpPr/>
      </xdr:nvSpPr>
      <xdr:spPr>
        <a:xfrm>
          <a:off x="12763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45720</xdr:rowOff>
    </xdr:from>
    <xdr:to>
      <xdr:col>71</xdr:col>
      <xdr:colOff>177800</xdr:colOff>
      <xdr:row>37</xdr:row>
      <xdr:rowOff>81915</xdr:rowOff>
    </xdr:to>
    <xdr:cxnSp macro="">
      <xdr:nvCxnSpPr>
        <xdr:cNvPr id="444" name="直線コネクタ 443"/>
        <xdr:cNvCxnSpPr/>
      </xdr:nvCxnSpPr>
      <xdr:spPr>
        <a:xfrm>
          <a:off x="12814300" y="63893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47" name="n_3aveValue【認定こども園・幼稚園・保育所】&#10;有形固定資産減価償却率"/>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8" name="n_4aveValue【認定こども園・幼稚園・保育所】&#10;有形固定資産減価償却率"/>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19067</xdr:rowOff>
    </xdr:from>
    <xdr:ext cx="405111" cy="259045"/>
    <xdr:sp macro="" textlink="">
      <xdr:nvSpPr>
        <xdr:cNvPr id="449" name="n_1mainValue【認定こども園・幼稚園・保育所】&#10;有形固定資産減価償却率"/>
        <xdr:cNvSpPr txBox="1"/>
      </xdr:nvSpPr>
      <xdr:spPr>
        <a:xfrm>
          <a:off x="15266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146702</xdr:rowOff>
    </xdr:from>
    <xdr:ext cx="405111" cy="259045"/>
    <xdr:sp macro="" textlink="">
      <xdr:nvSpPr>
        <xdr:cNvPr id="450" name="n_2mainValue【認定こども園・幼稚園・保育所】&#10;有形固定資産減価償却率"/>
        <xdr:cNvSpPr txBox="1"/>
      </xdr:nvSpPr>
      <xdr:spPr>
        <a:xfrm>
          <a:off x="14389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149242</xdr:rowOff>
    </xdr:from>
    <xdr:ext cx="405111" cy="259045"/>
    <xdr:sp macro="" textlink="">
      <xdr:nvSpPr>
        <xdr:cNvPr id="451" name="n_3mainValue【認定こども園・幼稚園・保育所】&#10;有形固定資産減価償却率"/>
        <xdr:cNvSpPr txBox="1"/>
      </xdr:nvSpPr>
      <xdr:spPr>
        <a:xfrm>
          <a:off x="13500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452" name="n_4mainValue【認定こども園・幼稚園・保育所】&#10;有形固定資産減価償却率"/>
        <xdr:cNvSpPr txBox="1"/>
      </xdr:nvSpPr>
      <xdr:spPr>
        <a:xfrm>
          <a:off x="12611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81" name="【認定こども園・幼稚園・保育所】&#10;一人当たり面積平均値テキスト"/>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40640</xdr:rowOff>
    </xdr:from>
    <xdr:to>
      <xdr:col>116</xdr:col>
      <xdr:colOff>114300</xdr:colOff>
      <xdr:row>38</xdr:row>
      <xdr:rowOff>142240</xdr:rowOff>
    </xdr:to>
    <xdr:sp macro="" textlink="">
      <xdr:nvSpPr>
        <xdr:cNvPr id="492" name="楕円 491"/>
        <xdr:cNvSpPr/>
      </xdr:nvSpPr>
      <xdr:spPr>
        <a:xfrm>
          <a:off x="221107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63517</xdr:rowOff>
    </xdr:from>
    <xdr:ext cx="469744" cy="259045"/>
    <xdr:sp macro="" textlink="">
      <xdr:nvSpPr>
        <xdr:cNvPr id="493" name="【認定こども園・幼稚園・保育所】&#10;一人当たり面積該当値テキスト"/>
        <xdr:cNvSpPr txBox="1"/>
      </xdr:nvSpPr>
      <xdr:spPr>
        <a:xfrm>
          <a:off x="22199600"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17780</xdr:rowOff>
    </xdr:from>
    <xdr:to>
      <xdr:col>112</xdr:col>
      <xdr:colOff>38100</xdr:colOff>
      <xdr:row>38</xdr:row>
      <xdr:rowOff>119380</xdr:rowOff>
    </xdr:to>
    <xdr:sp macro="" textlink="">
      <xdr:nvSpPr>
        <xdr:cNvPr id="494" name="楕円 493"/>
        <xdr:cNvSpPr/>
      </xdr:nvSpPr>
      <xdr:spPr>
        <a:xfrm>
          <a:off x="21272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68580</xdr:rowOff>
    </xdr:from>
    <xdr:to>
      <xdr:col>116</xdr:col>
      <xdr:colOff>63500</xdr:colOff>
      <xdr:row>38</xdr:row>
      <xdr:rowOff>91440</xdr:rowOff>
    </xdr:to>
    <xdr:cxnSp macro="">
      <xdr:nvCxnSpPr>
        <xdr:cNvPr id="495" name="直線コネクタ 494"/>
        <xdr:cNvCxnSpPr/>
      </xdr:nvCxnSpPr>
      <xdr:spPr>
        <a:xfrm>
          <a:off x="21323300" y="6583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33020</xdr:rowOff>
    </xdr:from>
    <xdr:to>
      <xdr:col>107</xdr:col>
      <xdr:colOff>101600</xdr:colOff>
      <xdr:row>38</xdr:row>
      <xdr:rowOff>134620</xdr:rowOff>
    </xdr:to>
    <xdr:sp macro="" textlink="">
      <xdr:nvSpPr>
        <xdr:cNvPr id="496" name="楕円 495"/>
        <xdr:cNvSpPr/>
      </xdr:nvSpPr>
      <xdr:spPr>
        <a:xfrm>
          <a:off x="20383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68580</xdr:rowOff>
    </xdr:from>
    <xdr:to>
      <xdr:col>111</xdr:col>
      <xdr:colOff>177800</xdr:colOff>
      <xdr:row>38</xdr:row>
      <xdr:rowOff>83820</xdr:rowOff>
    </xdr:to>
    <xdr:cxnSp macro="">
      <xdr:nvCxnSpPr>
        <xdr:cNvPr id="497" name="直線コネクタ 496"/>
        <xdr:cNvCxnSpPr/>
      </xdr:nvCxnSpPr>
      <xdr:spPr>
        <a:xfrm flipV="1">
          <a:off x="20434300" y="6583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98" name="楕円 497"/>
        <xdr:cNvSpPr/>
      </xdr:nvSpPr>
      <xdr:spPr>
        <a:xfrm>
          <a:off x="19494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83820</xdr:rowOff>
    </xdr:from>
    <xdr:to>
      <xdr:col>107</xdr:col>
      <xdr:colOff>50800</xdr:colOff>
      <xdr:row>39</xdr:row>
      <xdr:rowOff>95250</xdr:rowOff>
    </xdr:to>
    <xdr:cxnSp macro="">
      <xdr:nvCxnSpPr>
        <xdr:cNvPr id="499" name="直線コネクタ 498"/>
        <xdr:cNvCxnSpPr/>
      </xdr:nvCxnSpPr>
      <xdr:spPr>
        <a:xfrm flipV="1">
          <a:off x="19545300" y="65989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2540</xdr:rowOff>
    </xdr:from>
    <xdr:to>
      <xdr:col>98</xdr:col>
      <xdr:colOff>38100</xdr:colOff>
      <xdr:row>38</xdr:row>
      <xdr:rowOff>104140</xdr:rowOff>
    </xdr:to>
    <xdr:sp macro="" textlink="">
      <xdr:nvSpPr>
        <xdr:cNvPr id="500" name="楕円 499"/>
        <xdr:cNvSpPr/>
      </xdr:nvSpPr>
      <xdr:spPr>
        <a:xfrm>
          <a:off x="18605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53340</xdr:rowOff>
    </xdr:from>
    <xdr:to>
      <xdr:col>102</xdr:col>
      <xdr:colOff>114300</xdr:colOff>
      <xdr:row>39</xdr:row>
      <xdr:rowOff>95250</xdr:rowOff>
    </xdr:to>
    <xdr:cxnSp macro="">
      <xdr:nvCxnSpPr>
        <xdr:cNvPr id="501" name="直線コネクタ 500"/>
        <xdr:cNvCxnSpPr/>
      </xdr:nvCxnSpPr>
      <xdr:spPr>
        <a:xfrm>
          <a:off x="18656300" y="65684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2" name="n_1aveValue【認定こども園・幼稚園・保育所】&#10;一人当たり面積"/>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3" name="n_2aveValue【認定こども園・幼稚園・保育所】&#10;一人当たり面積"/>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4" name="n_3aveValue【認定こども園・幼稚園・保育所】&#10;一人当たり面積"/>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5" name="n_4aveValue【認定こども園・幼稚園・保育所】&#10;一人当たり面積"/>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135907</xdr:rowOff>
    </xdr:from>
    <xdr:ext cx="469744" cy="259045"/>
    <xdr:sp macro="" textlink="">
      <xdr:nvSpPr>
        <xdr:cNvPr id="506" name="n_1mainValue【認定こども園・幼稚園・保育所】&#10;一人当たり面積"/>
        <xdr:cNvSpPr txBox="1"/>
      </xdr:nvSpPr>
      <xdr:spPr>
        <a:xfrm>
          <a:off x="210757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151147</xdr:rowOff>
    </xdr:from>
    <xdr:ext cx="469744" cy="259045"/>
    <xdr:sp macro="" textlink="">
      <xdr:nvSpPr>
        <xdr:cNvPr id="507" name="n_2mainValue【認定こども園・幼稚園・保育所】&#10;一人当たり面積"/>
        <xdr:cNvSpPr txBox="1"/>
      </xdr:nvSpPr>
      <xdr:spPr>
        <a:xfrm>
          <a:off x="20199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508" name="n_3main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120667</xdr:rowOff>
    </xdr:from>
    <xdr:ext cx="469744" cy="259045"/>
    <xdr:sp macro="" textlink="">
      <xdr:nvSpPr>
        <xdr:cNvPr id="509" name="n_4mainValue【認定こども園・幼稚園・保育所】&#10;一人当たり面積"/>
        <xdr:cNvSpPr txBox="1"/>
      </xdr:nvSpPr>
      <xdr:spPr>
        <a:xfrm>
          <a:off x="18421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9" name="【学校施設】&#10;有形固定資産減価償却率平均値テキスト"/>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69215</xdr:rowOff>
    </xdr:from>
    <xdr:to>
      <xdr:col>85</xdr:col>
      <xdr:colOff>177800</xdr:colOff>
      <xdr:row>57</xdr:row>
      <xdr:rowOff>170815</xdr:rowOff>
    </xdr:to>
    <xdr:sp macro="" textlink="">
      <xdr:nvSpPr>
        <xdr:cNvPr id="550" name="楕円 549"/>
        <xdr:cNvSpPr/>
      </xdr:nvSpPr>
      <xdr:spPr>
        <a:xfrm>
          <a:off x="162687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92092</xdr:rowOff>
    </xdr:from>
    <xdr:ext cx="405111" cy="259045"/>
    <xdr:sp macro="" textlink="">
      <xdr:nvSpPr>
        <xdr:cNvPr id="551" name="【学校施設】&#10;有形固定資産減価償却率該当値テキスト"/>
        <xdr:cNvSpPr txBox="1"/>
      </xdr:nvSpPr>
      <xdr:spPr>
        <a:xfrm>
          <a:off x="16357600"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36830</xdr:rowOff>
    </xdr:from>
    <xdr:to>
      <xdr:col>81</xdr:col>
      <xdr:colOff>101600</xdr:colOff>
      <xdr:row>57</xdr:row>
      <xdr:rowOff>138430</xdr:rowOff>
    </xdr:to>
    <xdr:sp macro="" textlink="">
      <xdr:nvSpPr>
        <xdr:cNvPr id="552" name="楕円 551"/>
        <xdr:cNvSpPr/>
      </xdr:nvSpPr>
      <xdr:spPr>
        <a:xfrm>
          <a:off x="15430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87630</xdr:rowOff>
    </xdr:from>
    <xdr:to>
      <xdr:col>85</xdr:col>
      <xdr:colOff>127000</xdr:colOff>
      <xdr:row>57</xdr:row>
      <xdr:rowOff>120015</xdr:rowOff>
    </xdr:to>
    <xdr:cxnSp macro="">
      <xdr:nvCxnSpPr>
        <xdr:cNvPr id="553" name="直線コネクタ 552"/>
        <xdr:cNvCxnSpPr/>
      </xdr:nvCxnSpPr>
      <xdr:spPr>
        <a:xfrm>
          <a:off x="15481300" y="986028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8255</xdr:rowOff>
    </xdr:from>
    <xdr:to>
      <xdr:col>76</xdr:col>
      <xdr:colOff>165100</xdr:colOff>
      <xdr:row>57</xdr:row>
      <xdr:rowOff>109855</xdr:rowOff>
    </xdr:to>
    <xdr:sp macro="" textlink="">
      <xdr:nvSpPr>
        <xdr:cNvPr id="554" name="楕円 553"/>
        <xdr:cNvSpPr/>
      </xdr:nvSpPr>
      <xdr:spPr>
        <a:xfrm>
          <a:off x="14541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59055</xdr:rowOff>
    </xdr:from>
    <xdr:to>
      <xdr:col>81</xdr:col>
      <xdr:colOff>50800</xdr:colOff>
      <xdr:row>57</xdr:row>
      <xdr:rowOff>87630</xdr:rowOff>
    </xdr:to>
    <xdr:cxnSp macro="">
      <xdr:nvCxnSpPr>
        <xdr:cNvPr id="555" name="直線コネクタ 554"/>
        <xdr:cNvCxnSpPr/>
      </xdr:nvCxnSpPr>
      <xdr:spPr>
        <a:xfrm>
          <a:off x="14592300" y="98317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130175</xdr:rowOff>
    </xdr:from>
    <xdr:to>
      <xdr:col>72</xdr:col>
      <xdr:colOff>38100</xdr:colOff>
      <xdr:row>57</xdr:row>
      <xdr:rowOff>60325</xdr:rowOff>
    </xdr:to>
    <xdr:sp macro="" textlink="">
      <xdr:nvSpPr>
        <xdr:cNvPr id="556" name="楕円 555"/>
        <xdr:cNvSpPr/>
      </xdr:nvSpPr>
      <xdr:spPr>
        <a:xfrm>
          <a:off x="1365250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9525</xdr:rowOff>
    </xdr:from>
    <xdr:to>
      <xdr:col>76</xdr:col>
      <xdr:colOff>114300</xdr:colOff>
      <xdr:row>57</xdr:row>
      <xdr:rowOff>59055</xdr:rowOff>
    </xdr:to>
    <xdr:cxnSp macro="">
      <xdr:nvCxnSpPr>
        <xdr:cNvPr id="557" name="直線コネクタ 556"/>
        <xdr:cNvCxnSpPr/>
      </xdr:nvCxnSpPr>
      <xdr:spPr>
        <a:xfrm>
          <a:off x="13703300" y="97821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168275</xdr:rowOff>
    </xdr:from>
    <xdr:to>
      <xdr:col>67</xdr:col>
      <xdr:colOff>101600</xdr:colOff>
      <xdr:row>57</xdr:row>
      <xdr:rowOff>98425</xdr:rowOff>
    </xdr:to>
    <xdr:sp macro="" textlink="">
      <xdr:nvSpPr>
        <xdr:cNvPr id="558" name="楕円 557"/>
        <xdr:cNvSpPr/>
      </xdr:nvSpPr>
      <xdr:spPr>
        <a:xfrm>
          <a:off x="12763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9525</xdr:rowOff>
    </xdr:from>
    <xdr:to>
      <xdr:col>71</xdr:col>
      <xdr:colOff>177800</xdr:colOff>
      <xdr:row>57</xdr:row>
      <xdr:rowOff>47625</xdr:rowOff>
    </xdr:to>
    <xdr:cxnSp macro="">
      <xdr:nvCxnSpPr>
        <xdr:cNvPr id="559" name="直線コネクタ 558"/>
        <xdr:cNvCxnSpPr/>
      </xdr:nvCxnSpPr>
      <xdr:spPr>
        <a:xfrm flipV="1">
          <a:off x="12814300" y="97821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560" name="n_1aveValue【学校施設】&#10;有形固定資産減価償却率"/>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61" name="n_2aveValue【学校施設】&#10;有形固定資産減価償却率"/>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2" name="n_3aveValue【学校施設】&#10;有形固定資産減価償却率"/>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563" name="n_4aveValue【学校施設】&#10;有形固定資産減価償却率"/>
        <xdr:cNvSpPr txBox="1"/>
      </xdr:nvSpPr>
      <xdr:spPr>
        <a:xfrm>
          <a:off x="12611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154957</xdr:rowOff>
    </xdr:from>
    <xdr:ext cx="405111" cy="259045"/>
    <xdr:sp macro="" textlink="">
      <xdr:nvSpPr>
        <xdr:cNvPr id="564" name="n_1mainValue【学校施設】&#10;有形固定資産減価償却率"/>
        <xdr:cNvSpPr txBox="1"/>
      </xdr:nvSpPr>
      <xdr:spPr>
        <a:xfrm>
          <a:off x="152660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126382</xdr:rowOff>
    </xdr:from>
    <xdr:ext cx="405111" cy="259045"/>
    <xdr:sp macro="" textlink="">
      <xdr:nvSpPr>
        <xdr:cNvPr id="565" name="n_2mainValue【学校施設】&#10;有形固定資産減価償却率"/>
        <xdr:cNvSpPr txBox="1"/>
      </xdr:nvSpPr>
      <xdr:spPr>
        <a:xfrm>
          <a:off x="14389744" y="955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76852</xdr:rowOff>
    </xdr:from>
    <xdr:ext cx="405111" cy="259045"/>
    <xdr:sp macro="" textlink="">
      <xdr:nvSpPr>
        <xdr:cNvPr id="566" name="n_3mainValue【学校施設】&#10;有形固定資産減価償却率"/>
        <xdr:cNvSpPr txBox="1"/>
      </xdr:nvSpPr>
      <xdr:spPr>
        <a:xfrm>
          <a:off x="13500744" y="950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114952</xdr:rowOff>
    </xdr:from>
    <xdr:ext cx="405111" cy="259045"/>
    <xdr:sp macro="" textlink="">
      <xdr:nvSpPr>
        <xdr:cNvPr id="567" name="n_4mainValue【学校施設】&#10;有形固定資産減価償却率"/>
        <xdr:cNvSpPr txBox="1"/>
      </xdr:nvSpPr>
      <xdr:spPr>
        <a:xfrm>
          <a:off x="126117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595" name="【学校施設】&#10;一人当たり面積平均値テキスト"/>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142596</xdr:rowOff>
    </xdr:from>
    <xdr:to>
      <xdr:col>116</xdr:col>
      <xdr:colOff>114300</xdr:colOff>
      <xdr:row>60</xdr:row>
      <xdr:rowOff>72746</xdr:rowOff>
    </xdr:to>
    <xdr:sp macro="" textlink="">
      <xdr:nvSpPr>
        <xdr:cNvPr id="606" name="楕円 605"/>
        <xdr:cNvSpPr/>
      </xdr:nvSpPr>
      <xdr:spPr>
        <a:xfrm>
          <a:off x="22110700" y="102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165473</xdr:rowOff>
    </xdr:from>
    <xdr:ext cx="469744" cy="259045"/>
    <xdr:sp macro="" textlink="">
      <xdr:nvSpPr>
        <xdr:cNvPr id="607" name="【学校施設】&#10;一人当たり面積該当値テキスト"/>
        <xdr:cNvSpPr txBox="1"/>
      </xdr:nvSpPr>
      <xdr:spPr>
        <a:xfrm>
          <a:off x="22199600" y="1010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130708</xdr:rowOff>
    </xdr:from>
    <xdr:to>
      <xdr:col>112</xdr:col>
      <xdr:colOff>38100</xdr:colOff>
      <xdr:row>62</xdr:row>
      <xdr:rowOff>60858</xdr:rowOff>
    </xdr:to>
    <xdr:sp macro="" textlink="">
      <xdr:nvSpPr>
        <xdr:cNvPr id="608" name="楕円 607"/>
        <xdr:cNvSpPr/>
      </xdr:nvSpPr>
      <xdr:spPr>
        <a:xfrm>
          <a:off x="21272500" y="1058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21946</xdr:rowOff>
    </xdr:from>
    <xdr:to>
      <xdr:col>116</xdr:col>
      <xdr:colOff>63500</xdr:colOff>
      <xdr:row>62</xdr:row>
      <xdr:rowOff>10058</xdr:rowOff>
    </xdr:to>
    <xdr:cxnSp macro="">
      <xdr:nvCxnSpPr>
        <xdr:cNvPr id="609" name="直線コネクタ 608"/>
        <xdr:cNvCxnSpPr/>
      </xdr:nvCxnSpPr>
      <xdr:spPr>
        <a:xfrm flipV="1">
          <a:off x="21323300" y="10308946"/>
          <a:ext cx="838200" cy="33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156311</xdr:rowOff>
    </xdr:from>
    <xdr:to>
      <xdr:col>107</xdr:col>
      <xdr:colOff>101600</xdr:colOff>
      <xdr:row>62</xdr:row>
      <xdr:rowOff>86461</xdr:rowOff>
    </xdr:to>
    <xdr:sp macro="" textlink="">
      <xdr:nvSpPr>
        <xdr:cNvPr id="610" name="楕円 609"/>
        <xdr:cNvSpPr/>
      </xdr:nvSpPr>
      <xdr:spPr>
        <a:xfrm>
          <a:off x="20383500" y="1061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10058</xdr:rowOff>
    </xdr:from>
    <xdr:to>
      <xdr:col>111</xdr:col>
      <xdr:colOff>177800</xdr:colOff>
      <xdr:row>62</xdr:row>
      <xdr:rowOff>35661</xdr:rowOff>
    </xdr:to>
    <xdr:cxnSp macro="">
      <xdr:nvCxnSpPr>
        <xdr:cNvPr id="611" name="直線コネクタ 610"/>
        <xdr:cNvCxnSpPr/>
      </xdr:nvCxnSpPr>
      <xdr:spPr>
        <a:xfrm flipV="1">
          <a:off x="20434300" y="10639958"/>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165456</xdr:rowOff>
    </xdr:from>
    <xdr:to>
      <xdr:col>102</xdr:col>
      <xdr:colOff>165100</xdr:colOff>
      <xdr:row>62</xdr:row>
      <xdr:rowOff>95606</xdr:rowOff>
    </xdr:to>
    <xdr:sp macro="" textlink="">
      <xdr:nvSpPr>
        <xdr:cNvPr id="612" name="楕円 611"/>
        <xdr:cNvSpPr/>
      </xdr:nvSpPr>
      <xdr:spPr>
        <a:xfrm>
          <a:off x="19494500" y="1062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35661</xdr:rowOff>
    </xdr:from>
    <xdr:to>
      <xdr:col>107</xdr:col>
      <xdr:colOff>50800</xdr:colOff>
      <xdr:row>62</xdr:row>
      <xdr:rowOff>44806</xdr:rowOff>
    </xdr:to>
    <xdr:cxnSp macro="">
      <xdr:nvCxnSpPr>
        <xdr:cNvPr id="613" name="直線コネクタ 612"/>
        <xdr:cNvCxnSpPr/>
      </xdr:nvCxnSpPr>
      <xdr:spPr>
        <a:xfrm flipV="1">
          <a:off x="19545300" y="10665561"/>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71272</xdr:rowOff>
    </xdr:from>
    <xdr:to>
      <xdr:col>98</xdr:col>
      <xdr:colOff>38100</xdr:colOff>
      <xdr:row>63</xdr:row>
      <xdr:rowOff>1422</xdr:rowOff>
    </xdr:to>
    <xdr:sp macro="" textlink="">
      <xdr:nvSpPr>
        <xdr:cNvPr id="614" name="楕円 613"/>
        <xdr:cNvSpPr/>
      </xdr:nvSpPr>
      <xdr:spPr>
        <a:xfrm>
          <a:off x="18605500" y="1070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44806</xdr:rowOff>
    </xdr:from>
    <xdr:to>
      <xdr:col>102</xdr:col>
      <xdr:colOff>114300</xdr:colOff>
      <xdr:row>62</xdr:row>
      <xdr:rowOff>122072</xdr:rowOff>
    </xdr:to>
    <xdr:cxnSp macro="">
      <xdr:nvCxnSpPr>
        <xdr:cNvPr id="615" name="直線コネクタ 614"/>
        <xdr:cNvCxnSpPr/>
      </xdr:nvCxnSpPr>
      <xdr:spPr>
        <a:xfrm flipV="1">
          <a:off x="18656300" y="10674706"/>
          <a:ext cx="889000" cy="7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616" name="n_1aveValue【学校施設】&#10;一人当たり面積"/>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617" name="n_2aveValue【学校施設】&#10;一人当たり面積"/>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618" name="n_3aveValue【学校施設】&#10;一人当たり面積"/>
        <xdr:cNvSpPr txBox="1"/>
      </xdr:nvSpPr>
      <xdr:spPr>
        <a:xfrm>
          <a:off x="19310427" y="1080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619" name="n_4aveValue【学校施設】&#10;一人当たり面積"/>
        <xdr:cNvSpPr txBox="1"/>
      </xdr:nvSpPr>
      <xdr:spPr>
        <a:xfrm>
          <a:off x="18421427" y="108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77385</xdr:rowOff>
    </xdr:from>
    <xdr:ext cx="469744" cy="259045"/>
    <xdr:sp macro="" textlink="">
      <xdr:nvSpPr>
        <xdr:cNvPr id="620" name="n_1mainValue【学校施設】&#10;一人当たり面積"/>
        <xdr:cNvSpPr txBox="1"/>
      </xdr:nvSpPr>
      <xdr:spPr>
        <a:xfrm>
          <a:off x="21075727" y="103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102988</xdr:rowOff>
    </xdr:from>
    <xdr:ext cx="469744" cy="259045"/>
    <xdr:sp macro="" textlink="">
      <xdr:nvSpPr>
        <xdr:cNvPr id="621" name="n_2mainValue【学校施設】&#10;一人当たり面積"/>
        <xdr:cNvSpPr txBox="1"/>
      </xdr:nvSpPr>
      <xdr:spPr>
        <a:xfrm>
          <a:off x="20199427" y="1038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112133</xdr:rowOff>
    </xdr:from>
    <xdr:ext cx="469744" cy="259045"/>
    <xdr:sp macro="" textlink="">
      <xdr:nvSpPr>
        <xdr:cNvPr id="622" name="n_3mainValue【学校施設】&#10;一人当たり面積"/>
        <xdr:cNvSpPr txBox="1"/>
      </xdr:nvSpPr>
      <xdr:spPr>
        <a:xfrm>
          <a:off x="19310427" y="1039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17949</xdr:rowOff>
    </xdr:from>
    <xdr:ext cx="469744" cy="259045"/>
    <xdr:sp macro="" textlink="">
      <xdr:nvSpPr>
        <xdr:cNvPr id="623" name="n_4mainValue【学校施設】&#10;一人当たり面積"/>
        <xdr:cNvSpPr txBox="1"/>
      </xdr:nvSpPr>
      <xdr:spPr>
        <a:xfrm>
          <a:off x="18421427" y="104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道路や学校施設の有形固定資産減価償却率が低くなっている。道路は防衛関係補助金等を財源として建設改良等を行っており、学校施設は施策により重点的に耐震補強や改築を行ってきたことが有形固定資産減価償却率が低い理由として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梁・トンネル、公営住宅については類似団体平均と比較すると、有形固定資産減価償却率が高くなっている。そのため、公共施設等総合管理計画の個別計画により適切に改修、更新等を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橋梁・トンネルについては一人当たり有形固定資産額が類似団体平均より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なっているが、市内に幅の広い河や、長いトンネルがないことが理由としてあげられる。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認定こども園・幼稚園・保育所の有形固定資産減価償却率を類似団体と比較すると同等程度になっている。公立幼稚園・保育園の統廃合を引き続き進めつつ、公共施設等総合管理計画の個別計画により適切に改修、更新等を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静岡県御殿場市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84,240
81,609
194.90
44,636,357
42,387,447
1,911,922
19,859,413
20,629,999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110309</xdr:rowOff>
    </xdr:from>
    <xdr:to>
      <xdr:col>24</xdr:col>
      <xdr:colOff>114300</xdr:colOff>
      <xdr:row>41</xdr:row>
      <xdr:rowOff>40459</xdr:rowOff>
    </xdr:to>
    <xdr:sp macro="" textlink="">
      <xdr:nvSpPr>
        <xdr:cNvPr id="74" name="楕円 73"/>
        <xdr:cNvSpPr/>
      </xdr:nvSpPr>
      <xdr:spPr>
        <a:xfrm>
          <a:off x="45847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88736</xdr:rowOff>
    </xdr:from>
    <xdr:ext cx="405111" cy="259045"/>
    <xdr:sp macro="" textlink="">
      <xdr:nvSpPr>
        <xdr:cNvPr id="75" name="【図書館】&#10;有形固定資産減価償却率該当値テキスト"/>
        <xdr:cNvSpPr txBox="1"/>
      </xdr:nvSpPr>
      <xdr:spPr>
        <a:xfrm>
          <a:off x="4673600" y="694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84183</xdr:rowOff>
    </xdr:from>
    <xdr:to>
      <xdr:col>20</xdr:col>
      <xdr:colOff>38100</xdr:colOff>
      <xdr:row>41</xdr:row>
      <xdr:rowOff>14333</xdr:rowOff>
    </xdr:to>
    <xdr:sp macro="" textlink="">
      <xdr:nvSpPr>
        <xdr:cNvPr id="76" name="楕円 75"/>
        <xdr:cNvSpPr/>
      </xdr:nvSpPr>
      <xdr:spPr>
        <a:xfrm>
          <a:off x="3746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134983</xdr:rowOff>
    </xdr:from>
    <xdr:to>
      <xdr:col>24</xdr:col>
      <xdr:colOff>63500</xdr:colOff>
      <xdr:row>40</xdr:row>
      <xdr:rowOff>161109</xdr:rowOff>
    </xdr:to>
    <xdr:cxnSp macro="">
      <xdr:nvCxnSpPr>
        <xdr:cNvPr id="77" name="直線コネクタ 76"/>
        <xdr:cNvCxnSpPr/>
      </xdr:nvCxnSpPr>
      <xdr:spPr>
        <a:xfrm>
          <a:off x="3797300" y="699298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49893</xdr:rowOff>
    </xdr:from>
    <xdr:to>
      <xdr:col>15</xdr:col>
      <xdr:colOff>101600</xdr:colOff>
      <xdr:row>40</xdr:row>
      <xdr:rowOff>151493</xdr:rowOff>
    </xdr:to>
    <xdr:sp macro="" textlink="">
      <xdr:nvSpPr>
        <xdr:cNvPr id="78" name="楕円 77"/>
        <xdr:cNvSpPr/>
      </xdr:nvSpPr>
      <xdr:spPr>
        <a:xfrm>
          <a:off x="2857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100693</xdr:rowOff>
    </xdr:from>
    <xdr:to>
      <xdr:col>19</xdr:col>
      <xdr:colOff>177800</xdr:colOff>
      <xdr:row>40</xdr:row>
      <xdr:rowOff>134983</xdr:rowOff>
    </xdr:to>
    <xdr:cxnSp macro="">
      <xdr:nvCxnSpPr>
        <xdr:cNvPr id="79" name="直線コネクタ 78"/>
        <xdr:cNvCxnSpPr/>
      </xdr:nvCxnSpPr>
      <xdr:spPr>
        <a:xfrm>
          <a:off x="2908300" y="695869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23767</xdr:rowOff>
    </xdr:from>
    <xdr:to>
      <xdr:col>10</xdr:col>
      <xdr:colOff>165100</xdr:colOff>
      <xdr:row>40</xdr:row>
      <xdr:rowOff>125367</xdr:rowOff>
    </xdr:to>
    <xdr:sp macro="" textlink="">
      <xdr:nvSpPr>
        <xdr:cNvPr id="80" name="楕円 79"/>
        <xdr:cNvSpPr/>
      </xdr:nvSpPr>
      <xdr:spPr>
        <a:xfrm>
          <a:off x="1968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74567</xdr:rowOff>
    </xdr:from>
    <xdr:to>
      <xdr:col>15</xdr:col>
      <xdr:colOff>50800</xdr:colOff>
      <xdr:row>40</xdr:row>
      <xdr:rowOff>100693</xdr:rowOff>
    </xdr:to>
    <xdr:cxnSp macro="">
      <xdr:nvCxnSpPr>
        <xdr:cNvPr id="81" name="直線コネクタ 80"/>
        <xdr:cNvCxnSpPr/>
      </xdr:nvCxnSpPr>
      <xdr:spPr>
        <a:xfrm>
          <a:off x="2019300" y="693256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164193</xdr:rowOff>
    </xdr:from>
    <xdr:to>
      <xdr:col>6</xdr:col>
      <xdr:colOff>38100</xdr:colOff>
      <xdr:row>40</xdr:row>
      <xdr:rowOff>94343</xdr:rowOff>
    </xdr:to>
    <xdr:sp macro="" textlink="">
      <xdr:nvSpPr>
        <xdr:cNvPr id="82" name="楕円 81"/>
        <xdr:cNvSpPr/>
      </xdr:nvSpPr>
      <xdr:spPr>
        <a:xfrm>
          <a:off x="1079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43543</xdr:rowOff>
    </xdr:from>
    <xdr:to>
      <xdr:col>10</xdr:col>
      <xdr:colOff>114300</xdr:colOff>
      <xdr:row>40</xdr:row>
      <xdr:rowOff>74567</xdr:rowOff>
    </xdr:to>
    <xdr:cxnSp macro="">
      <xdr:nvCxnSpPr>
        <xdr:cNvPr id="83" name="直線コネクタ 82"/>
        <xdr:cNvCxnSpPr/>
      </xdr:nvCxnSpPr>
      <xdr:spPr>
        <a:xfrm>
          <a:off x="1130300" y="690154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5460</xdr:rowOff>
    </xdr:from>
    <xdr:ext cx="405111" cy="259045"/>
    <xdr:sp macro="" textlink="">
      <xdr:nvSpPr>
        <xdr:cNvPr id="88" name="n_1mainValue【図書館】&#10;有形固定資産減価償却率"/>
        <xdr:cNvSpPr txBox="1"/>
      </xdr:nvSpPr>
      <xdr:spPr>
        <a:xfrm>
          <a:off x="3582044"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142620</xdr:rowOff>
    </xdr:from>
    <xdr:ext cx="405111" cy="259045"/>
    <xdr:sp macro="" textlink="">
      <xdr:nvSpPr>
        <xdr:cNvPr id="89" name="n_2mainValue【図書館】&#10;有形固定資産減価償却率"/>
        <xdr:cNvSpPr txBox="1"/>
      </xdr:nvSpPr>
      <xdr:spPr>
        <a:xfrm>
          <a:off x="27057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116494</xdr:rowOff>
    </xdr:from>
    <xdr:ext cx="405111" cy="259045"/>
    <xdr:sp macro="" textlink="">
      <xdr:nvSpPr>
        <xdr:cNvPr id="90" name="n_3mainValue【図書館】&#10;有形固定資産減価償却率"/>
        <xdr:cNvSpPr txBox="1"/>
      </xdr:nvSpPr>
      <xdr:spPr>
        <a:xfrm>
          <a:off x="18167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85470</xdr:rowOff>
    </xdr:from>
    <xdr:ext cx="405111" cy="259045"/>
    <xdr:sp macro="" textlink="">
      <xdr:nvSpPr>
        <xdr:cNvPr id="91" name="n_4mainValue【図書館】&#10;有形固定資産減価償却率"/>
        <xdr:cNvSpPr txBox="1"/>
      </xdr:nvSpPr>
      <xdr:spPr>
        <a:xfrm>
          <a:off x="927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31" name="楕円 130"/>
        <xdr:cNvSpPr/>
      </xdr:nvSpPr>
      <xdr:spPr>
        <a:xfrm>
          <a:off x="104267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124477</xdr:rowOff>
    </xdr:from>
    <xdr:ext cx="469744" cy="259045"/>
    <xdr:sp macro="" textlink="">
      <xdr:nvSpPr>
        <xdr:cNvPr id="132" name="【図書館】&#10;一人当たり面積該当値テキスト"/>
        <xdr:cNvSpPr txBox="1"/>
      </xdr:nvSpPr>
      <xdr:spPr>
        <a:xfrm>
          <a:off x="10515600"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146050</xdr:rowOff>
    </xdr:from>
    <xdr:to>
      <xdr:col>50</xdr:col>
      <xdr:colOff>165100</xdr:colOff>
      <xdr:row>40</xdr:row>
      <xdr:rowOff>76200</xdr:rowOff>
    </xdr:to>
    <xdr:sp macro="" textlink="">
      <xdr:nvSpPr>
        <xdr:cNvPr id="133" name="楕円 132"/>
        <xdr:cNvSpPr/>
      </xdr:nvSpPr>
      <xdr:spPr>
        <a:xfrm>
          <a:off x="9588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25400</xdr:rowOff>
    </xdr:from>
    <xdr:to>
      <xdr:col>55</xdr:col>
      <xdr:colOff>0</xdr:colOff>
      <xdr:row>40</xdr:row>
      <xdr:rowOff>25400</xdr:rowOff>
    </xdr:to>
    <xdr:cxnSp macro="">
      <xdr:nvCxnSpPr>
        <xdr:cNvPr id="134" name="直線コネクタ 133"/>
        <xdr:cNvCxnSpPr/>
      </xdr:nvCxnSpPr>
      <xdr:spPr>
        <a:xfrm>
          <a:off x="9639300" y="688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5" name="楕円 134"/>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25400</xdr:rowOff>
    </xdr:from>
    <xdr:to>
      <xdr:col>50</xdr:col>
      <xdr:colOff>114300</xdr:colOff>
      <xdr:row>40</xdr:row>
      <xdr:rowOff>38100</xdr:rowOff>
    </xdr:to>
    <xdr:cxnSp macro="">
      <xdr:nvCxnSpPr>
        <xdr:cNvPr id="136" name="直線コネクタ 135"/>
        <xdr:cNvCxnSpPr/>
      </xdr:nvCxnSpPr>
      <xdr:spPr>
        <a:xfrm flipV="1">
          <a:off x="8750300" y="688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7" name="楕円 136"/>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38100</xdr:rowOff>
    </xdr:to>
    <xdr:cxnSp macro="">
      <xdr:nvCxnSpPr>
        <xdr:cNvPr id="138" name="直線コネクタ 137"/>
        <xdr:cNvCxnSpPr/>
      </xdr:nvCxnSpPr>
      <xdr:spPr>
        <a:xfrm>
          <a:off x="7861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39" name="楕円 138"/>
        <xdr:cNvSpPr/>
      </xdr:nvSpPr>
      <xdr:spPr>
        <a:xfrm>
          <a:off x="6921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38100</xdr:rowOff>
    </xdr:from>
    <xdr:to>
      <xdr:col>41</xdr:col>
      <xdr:colOff>50800</xdr:colOff>
      <xdr:row>40</xdr:row>
      <xdr:rowOff>38100</xdr:rowOff>
    </xdr:to>
    <xdr:cxnSp macro="">
      <xdr:nvCxnSpPr>
        <xdr:cNvPr id="140" name="直線コネクタ 139"/>
        <xdr:cNvCxnSpPr/>
      </xdr:nvCxnSpPr>
      <xdr:spPr>
        <a:xfrm>
          <a:off x="6972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67327</xdr:rowOff>
    </xdr:from>
    <xdr:ext cx="469744" cy="259045"/>
    <xdr:sp macro="" textlink="">
      <xdr:nvSpPr>
        <xdr:cNvPr id="145" name="n_1mainValue【図書館】&#10;一人当たり面積"/>
        <xdr:cNvSpPr txBox="1"/>
      </xdr:nvSpPr>
      <xdr:spPr>
        <a:xfrm>
          <a:off x="93917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6" name="n_2mainValue【図書館】&#10;一人当たり面積"/>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7" name="n_3mainValue【図書館】&#10;一人当たり面積"/>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80027</xdr:rowOff>
    </xdr:from>
    <xdr:ext cx="469744" cy="259045"/>
    <xdr:sp macro="" textlink="">
      <xdr:nvSpPr>
        <xdr:cNvPr id="148" name="n_4mainValue【図書館】&#10;一人当たり面積"/>
        <xdr:cNvSpPr txBox="1"/>
      </xdr:nvSpPr>
      <xdr:spPr>
        <a:xfrm>
          <a:off x="6737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17780</xdr:rowOff>
    </xdr:from>
    <xdr:to>
      <xdr:col>24</xdr:col>
      <xdr:colOff>114300</xdr:colOff>
      <xdr:row>56</xdr:row>
      <xdr:rowOff>119380</xdr:rowOff>
    </xdr:to>
    <xdr:sp macro="" textlink="">
      <xdr:nvSpPr>
        <xdr:cNvPr id="189" name="楕円 188"/>
        <xdr:cNvSpPr/>
      </xdr:nvSpPr>
      <xdr:spPr>
        <a:xfrm>
          <a:off x="45847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142257</xdr:rowOff>
    </xdr:from>
    <xdr:ext cx="405111" cy="259045"/>
    <xdr:sp macro="" textlink="">
      <xdr:nvSpPr>
        <xdr:cNvPr id="190" name="【体育館・プール】&#10;有形固定資産減価償却率該当値テキスト"/>
        <xdr:cNvSpPr txBox="1"/>
      </xdr:nvSpPr>
      <xdr:spPr>
        <a:xfrm>
          <a:off x="4673600" y="957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55880</xdr:rowOff>
    </xdr:from>
    <xdr:to>
      <xdr:col>20</xdr:col>
      <xdr:colOff>38100</xdr:colOff>
      <xdr:row>57</xdr:row>
      <xdr:rowOff>157480</xdr:rowOff>
    </xdr:to>
    <xdr:sp macro="" textlink="">
      <xdr:nvSpPr>
        <xdr:cNvPr id="191" name="楕円 190"/>
        <xdr:cNvSpPr/>
      </xdr:nvSpPr>
      <xdr:spPr>
        <a:xfrm>
          <a:off x="3746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68580</xdr:rowOff>
    </xdr:from>
    <xdr:to>
      <xdr:col>24</xdr:col>
      <xdr:colOff>63500</xdr:colOff>
      <xdr:row>57</xdr:row>
      <xdr:rowOff>106680</xdr:rowOff>
    </xdr:to>
    <xdr:cxnSp macro="">
      <xdr:nvCxnSpPr>
        <xdr:cNvPr id="192" name="直線コネクタ 191"/>
        <xdr:cNvCxnSpPr/>
      </xdr:nvCxnSpPr>
      <xdr:spPr>
        <a:xfrm flipV="1">
          <a:off x="3797300" y="966978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151130</xdr:rowOff>
    </xdr:from>
    <xdr:to>
      <xdr:col>15</xdr:col>
      <xdr:colOff>101600</xdr:colOff>
      <xdr:row>57</xdr:row>
      <xdr:rowOff>81280</xdr:rowOff>
    </xdr:to>
    <xdr:sp macro="" textlink="">
      <xdr:nvSpPr>
        <xdr:cNvPr id="193" name="楕円 192"/>
        <xdr:cNvSpPr/>
      </xdr:nvSpPr>
      <xdr:spPr>
        <a:xfrm>
          <a:off x="2857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30480</xdr:rowOff>
    </xdr:from>
    <xdr:to>
      <xdr:col>19</xdr:col>
      <xdr:colOff>177800</xdr:colOff>
      <xdr:row>57</xdr:row>
      <xdr:rowOff>106680</xdr:rowOff>
    </xdr:to>
    <xdr:cxnSp macro="">
      <xdr:nvCxnSpPr>
        <xdr:cNvPr id="194" name="直線コネクタ 193"/>
        <xdr:cNvCxnSpPr/>
      </xdr:nvCxnSpPr>
      <xdr:spPr>
        <a:xfrm>
          <a:off x="2908300" y="98031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113030</xdr:rowOff>
    </xdr:from>
    <xdr:to>
      <xdr:col>10</xdr:col>
      <xdr:colOff>165100</xdr:colOff>
      <xdr:row>57</xdr:row>
      <xdr:rowOff>43180</xdr:rowOff>
    </xdr:to>
    <xdr:sp macro="" textlink="">
      <xdr:nvSpPr>
        <xdr:cNvPr id="195" name="楕円 194"/>
        <xdr:cNvSpPr/>
      </xdr:nvSpPr>
      <xdr:spPr>
        <a:xfrm>
          <a:off x="1968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163830</xdr:rowOff>
    </xdr:from>
    <xdr:to>
      <xdr:col>15</xdr:col>
      <xdr:colOff>50800</xdr:colOff>
      <xdr:row>57</xdr:row>
      <xdr:rowOff>30480</xdr:rowOff>
    </xdr:to>
    <xdr:cxnSp macro="">
      <xdr:nvCxnSpPr>
        <xdr:cNvPr id="196" name="直線コネクタ 195"/>
        <xdr:cNvCxnSpPr/>
      </xdr:nvCxnSpPr>
      <xdr:spPr>
        <a:xfrm>
          <a:off x="2019300" y="9765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67310</xdr:rowOff>
    </xdr:from>
    <xdr:to>
      <xdr:col>6</xdr:col>
      <xdr:colOff>38100</xdr:colOff>
      <xdr:row>56</xdr:row>
      <xdr:rowOff>168910</xdr:rowOff>
    </xdr:to>
    <xdr:sp macro="" textlink="">
      <xdr:nvSpPr>
        <xdr:cNvPr id="197" name="楕円 196"/>
        <xdr:cNvSpPr/>
      </xdr:nvSpPr>
      <xdr:spPr>
        <a:xfrm>
          <a:off x="1079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118110</xdr:rowOff>
    </xdr:from>
    <xdr:to>
      <xdr:col>10</xdr:col>
      <xdr:colOff>114300</xdr:colOff>
      <xdr:row>56</xdr:row>
      <xdr:rowOff>163830</xdr:rowOff>
    </xdr:to>
    <xdr:cxnSp macro="">
      <xdr:nvCxnSpPr>
        <xdr:cNvPr id="198" name="直線コネクタ 197"/>
        <xdr:cNvCxnSpPr/>
      </xdr:nvCxnSpPr>
      <xdr:spPr>
        <a:xfrm>
          <a:off x="1130300" y="97193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xdr:cNvSpPr txBox="1"/>
      </xdr:nvSpPr>
      <xdr:spPr>
        <a:xfrm>
          <a:off x="1816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2557</xdr:rowOff>
    </xdr:from>
    <xdr:ext cx="405111" cy="259045"/>
    <xdr:sp macro="" textlink="">
      <xdr:nvSpPr>
        <xdr:cNvPr id="203" name="n_1mainValue【体育館・プール】&#10;有形固定資産減価償却率"/>
        <xdr:cNvSpPr txBox="1"/>
      </xdr:nvSpPr>
      <xdr:spPr>
        <a:xfrm>
          <a:off x="35820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97807</xdr:rowOff>
    </xdr:from>
    <xdr:ext cx="405111" cy="259045"/>
    <xdr:sp macro="" textlink="">
      <xdr:nvSpPr>
        <xdr:cNvPr id="204" name="n_2mainValue【体育館・プール】&#10;有形固定資産減価償却率"/>
        <xdr:cNvSpPr txBox="1"/>
      </xdr:nvSpPr>
      <xdr:spPr>
        <a:xfrm>
          <a:off x="270574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59707</xdr:rowOff>
    </xdr:from>
    <xdr:ext cx="405111" cy="259045"/>
    <xdr:sp macro="" textlink="">
      <xdr:nvSpPr>
        <xdr:cNvPr id="205" name="n_3mainValue【体育館・プール】&#10;有形固定資産減価償却率"/>
        <xdr:cNvSpPr txBox="1"/>
      </xdr:nvSpPr>
      <xdr:spPr>
        <a:xfrm>
          <a:off x="18167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13987</xdr:rowOff>
    </xdr:from>
    <xdr:ext cx="405111" cy="259045"/>
    <xdr:sp macro="" textlink="">
      <xdr:nvSpPr>
        <xdr:cNvPr id="206" name="n_4mainValue【体育館・プール】&#10;有形固定資産減価償却率"/>
        <xdr:cNvSpPr txBox="1"/>
      </xdr:nvSpPr>
      <xdr:spPr>
        <a:xfrm>
          <a:off x="9277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57785</xdr:rowOff>
    </xdr:from>
    <xdr:to>
      <xdr:col>55</xdr:col>
      <xdr:colOff>50800</xdr:colOff>
      <xdr:row>62</xdr:row>
      <xdr:rowOff>159385</xdr:rowOff>
    </xdr:to>
    <xdr:sp macro="" textlink="">
      <xdr:nvSpPr>
        <xdr:cNvPr id="246" name="楕円 245"/>
        <xdr:cNvSpPr/>
      </xdr:nvSpPr>
      <xdr:spPr>
        <a:xfrm>
          <a:off x="104267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80662</xdr:rowOff>
    </xdr:from>
    <xdr:ext cx="469744" cy="259045"/>
    <xdr:sp macro="" textlink="">
      <xdr:nvSpPr>
        <xdr:cNvPr id="247" name="【体育館・プール】&#10;一人当たり面積該当値テキスト"/>
        <xdr:cNvSpPr txBox="1"/>
      </xdr:nvSpPr>
      <xdr:spPr>
        <a:xfrm>
          <a:off x="10515600" y="1053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61595</xdr:rowOff>
    </xdr:from>
    <xdr:to>
      <xdr:col>50</xdr:col>
      <xdr:colOff>165100</xdr:colOff>
      <xdr:row>62</xdr:row>
      <xdr:rowOff>163195</xdr:rowOff>
    </xdr:to>
    <xdr:sp macro="" textlink="">
      <xdr:nvSpPr>
        <xdr:cNvPr id="248" name="楕円 247"/>
        <xdr:cNvSpPr/>
      </xdr:nvSpPr>
      <xdr:spPr>
        <a:xfrm>
          <a:off x="9588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108585</xdr:rowOff>
    </xdr:from>
    <xdr:to>
      <xdr:col>55</xdr:col>
      <xdr:colOff>0</xdr:colOff>
      <xdr:row>62</xdr:row>
      <xdr:rowOff>112395</xdr:rowOff>
    </xdr:to>
    <xdr:cxnSp macro="">
      <xdr:nvCxnSpPr>
        <xdr:cNvPr id="249" name="直線コネクタ 248"/>
        <xdr:cNvCxnSpPr/>
      </xdr:nvCxnSpPr>
      <xdr:spPr>
        <a:xfrm flipV="1">
          <a:off x="9639300" y="1073848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67310</xdr:rowOff>
    </xdr:from>
    <xdr:to>
      <xdr:col>46</xdr:col>
      <xdr:colOff>38100</xdr:colOff>
      <xdr:row>62</xdr:row>
      <xdr:rowOff>168910</xdr:rowOff>
    </xdr:to>
    <xdr:sp macro="" textlink="">
      <xdr:nvSpPr>
        <xdr:cNvPr id="250" name="楕円 249"/>
        <xdr:cNvSpPr/>
      </xdr:nvSpPr>
      <xdr:spPr>
        <a:xfrm>
          <a:off x="8699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112395</xdr:rowOff>
    </xdr:from>
    <xdr:to>
      <xdr:col>50</xdr:col>
      <xdr:colOff>114300</xdr:colOff>
      <xdr:row>62</xdr:row>
      <xdr:rowOff>118110</xdr:rowOff>
    </xdr:to>
    <xdr:cxnSp macro="">
      <xdr:nvCxnSpPr>
        <xdr:cNvPr id="251" name="直線コネクタ 250"/>
        <xdr:cNvCxnSpPr/>
      </xdr:nvCxnSpPr>
      <xdr:spPr>
        <a:xfrm flipV="1">
          <a:off x="8750300" y="107422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macro="" textlink="">
      <xdr:nvSpPr>
        <xdr:cNvPr id="252" name="楕円 251"/>
        <xdr:cNvSpPr/>
      </xdr:nvSpPr>
      <xdr:spPr>
        <a:xfrm>
          <a:off x="7810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118110</xdr:rowOff>
    </xdr:from>
    <xdr:to>
      <xdr:col>45</xdr:col>
      <xdr:colOff>177800</xdr:colOff>
      <xdr:row>62</xdr:row>
      <xdr:rowOff>121920</xdr:rowOff>
    </xdr:to>
    <xdr:cxnSp macro="">
      <xdr:nvCxnSpPr>
        <xdr:cNvPr id="253" name="直線コネクタ 252"/>
        <xdr:cNvCxnSpPr/>
      </xdr:nvCxnSpPr>
      <xdr:spPr>
        <a:xfrm flipV="1">
          <a:off x="7861300" y="1074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99695</xdr:rowOff>
    </xdr:from>
    <xdr:to>
      <xdr:col>36</xdr:col>
      <xdr:colOff>165100</xdr:colOff>
      <xdr:row>63</xdr:row>
      <xdr:rowOff>29845</xdr:rowOff>
    </xdr:to>
    <xdr:sp macro="" textlink="">
      <xdr:nvSpPr>
        <xdr:cNvPr id="254" name="楕円 253"/>
        <xdr:cNvSpPr/>
      </xdr:nvSpPr>
      <xdr:spPr>
        <a:xfrm>
          <a:off x="6921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121920</xdr:rowOff>
    </xdr:from>
    <xdr:to>
      <xdr:col>41</xdr:col>
      <xdr:colOff>50800</xdr:colOff>
      <xdr:row>62</xdr:row>
      <xdr:rowOff>150495</xdr:rowOff>
    </xdr:to>
    <xdr:cxnSp macro="">
      <xdr:nvCxnSpPr>
        <xdr:cNvPr id="255" name="直線コネクタ 254"/>
        <xdr:cNvCxnSpPr/>
      </xdr:nvCxnSpPr>
      <xdr:spPr>
        <a:xfrm flipV="1">
          <a:off x="6972300" y="107518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8272</xdr:rowOff>
    </xdr:from>
    <xdr:ext cx="469744" cy="259045"/>
    <xdr:sp macro="" textlink="">
      <xdr:nvSpPr>
        <xdr:cNvPr id="260" name="n_1mainValue【体育館・プール】&#10;一人当たり面積"/>
        <xdr:cNvSpPr txBox="1"/>
      </xdr:nvSpPr>
      <xdr:spPr>
        <a:xfrm>
          <a:off x="9391727" y="104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13987</xdr:rowOff>
    </xdr:from>
    <xdr:ext cx="469744" cy="259045"/>
    <xdr:sp macro="" textlink="">
      <xdr:nvSpPr>
        <xdr:cNvPr id="261" name="n_2mainValue【体育館・プール】&#10;一人当たり面積"/>
        <xdr:cNvSpPr txBox="1"/>
      </xdr:nvSpPr>
      <xdr:spPr>
        <a:xfrm>
          <a:off x="85154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163847</xdr:rowOff>
    </xdr:from>
    <xdr:ext cx="469744" cy="259045"/>
    <xdr:sp macro="" textlink="">
      <xdr:nvSpPr>
        <xdr:cNvPr id="262" name="n_3mainValue【体育館・プール】&#10;一人当たり面積"/>
        <xdr:cNvSpPr txBox="1"/>
      </xdr:nvSpPr>
      <xdr:spPr>
        <a:xfrm>
          <a:off x="7626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20972</xdr:rowOff>
    </xdr:from>
    <xdr:ext cx="469744" cy="259045"/>
    <xdr:sp macro="" textlink="">
      <xdr:nvSpPr>
        <xdr:cNvPr id="263" name="n_4mainValue【体育館・プール】&#10;一人当たり面積"/>
        <xdr:cNvSpPr txBox="1"/>
      </xdr:nvSpPr>
      <xdr:spPr>
        <a:xfrm>
          <a:off x="6737427"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05" name="直線コネクタ 304"/>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308" name="【市民会館】&#10;有形固定資産減価償却率最大値テキスト"/>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309" name="直線コネクタ 308"/>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310" name="【市民会館】&#10;有形固定資産減価償却率平均値テキスト"/>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311" name="フローチャート: 判断 310"/>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312" name="フローチャート: 判断 311"/>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313" name="フローチャート: 判断 312"/>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314" name="フローチャート: 判断 313"/>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315" name="フローチャート: 判断 314"/>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25400</xdr:rowOff>
    </xdr:from>
    <xdr:to>
      <xdr:col>24</xdr:col>
      <xdr:colOff>114300</xdr:colOff>
      <xdr:row>108</xdr:row>
      <xdr:rowOff>127000</xdr:rowOff>
    </xdr:to>
    <xdr:sp macro="" textlink="">
      <xdr:nvSpPr>
        <xdr:cNvPr id="321" name="楕円 320"/>
        <xdr:cNvSpPr/>
      </xdr:nvSpPr>
      <xdr:spPr>
        <a:xfrm>
          <a:off x="4584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3827</xdr:rowOff>
    </xdr:from>
    <xdr:ext cx="405111" cy="259045"/>
    <xdr:sp macro="" textlink="">
      <xdr:nvSpPr>
        <xdr:cNvPr id="322" name="【市民会館】&#10;有形固定資産減価償却率該当値テキスト"/>
        <xdr:cNvSpPr txBox="1"/>
      </xdr:nvSpPr>
      <xdr:spPr>
        <a:xfrm>
          <a:off x="4673600"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115207</xdr:rowOff>
    </xdr:from>
    <xdr:to>
      <xdr:col>20</xdr:col>
      <xdr:colOff>38100</xdr:colOff>
      <xdr:row>109</xdr:row>
      <xdr:rowOff>45357</xdr:rowOff>
    </xdr:to>
    <xdr:sp macro="" textlink="">
      <xdr:nvSpPr>
        <xdr:cNvPr id="323" name="楕円 322"/>
        <xdr:cNvSpPr/>
      </xdr:nvSpPr>
      <xdr:spPr>
        <a:xfrm>
          <a:off x="3746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76200</xdr:rowOff>
    </xdr:from>
    <xdr:to>
      <xdr:col>24</xdr:col>
      <xdr:colOff>63500</xdr:colOff>
      <xdr:row>108</xdr:row>
      <xdr:rowOff>166007</xdr:rowOff>
    </xdr:to>
    <xdr:cxnSp macro="">
      <xdr:nvCxnSpPr>
        <xdr:cNvPr id="324" name="直線コネクタ 323"/>
        <xdr:cNvCxnSpPr/>
      </xdr:nvCxnSpPr>
      <xdr:spPr>
        <a:xfrm flipV="1">
          <a:off x="3797300" y="18592800"/>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79284</xdr:rowOff>
    </xdr:from>
    <xdr:to>
      <xdr:col>15</xdr:col>
      <xdr:colOff>101600</xdr:colOff>
      <xdr:row>109</xdr:row>
      <xdr:rowOff>9434</xdr:rowOff>
    </xdr:to>
    <xdr:sp macro="" textlink="">
      <xdr:nvSpPr>
        <xdr:cNvPr id="325" name="楕円 324"/>
        <xdr:cNvSpPr/>
      </xdr:nvSpPr>
      <xdr:spPr>
        <a:xfrm>
          <a:off x="2857500" y="185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130084</xdr:rowOff>
    </xdr:from>
    <xdr:to>
      <xdr:col>19</xdr:col>
      <xdr:colOff>177800</xdr:colOff>
      <xdr:row>108</xdr:row>
      <xdr:rowOff>166007</xdr:rowOff>
    </xdr:to>
    <xdr:cxnSp macro="">
      <xdr:nvCxnSpPr>
        <xdr:cNvPr id="326" name="直線コネクタ 325"/>
        <xdr:cNvCxnSpPr/>
      </xdr:nvCxnSpPr>
      <xdr:spPr>
        <a:xfrm>
          <a:off x="2908300" y="186466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92348</xdr:rowOff>
    </xdr:from>
    <xdr:to>
      <xdr:col>10</xdr:col>
      <xdr:colOff>165100</xdr:colOff>
      <xdr:row>108</xdr:row>
      <xdr:rowOff>22498</xdr:rowOff>
    </xdr:to>
    <xdr:sp macro="" textlink="">
      <xdr:nvSpPr>
        <xdr:cNvPr id="327" name="楕円 326"/>
        <xdr:cNvSpPr/>
      </xdr:nvSpPr>
      <xdr:spPr>
        <a:xfrm>
          <a:off x="1968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143148</xdr:rowOff>
    </xdr:from>
    <xdr:to>
      <xdr:col>15</xdr:col>
      <xdr:colOff>50800</xdr:colOff>
      <xdr:row>108</xdr:row>
      <xdr:rowOff>130084</xdr:rowOff>
    </xdr:to>
    <xdr:cxnSp macro="">
      <xdr:nvCxnSpPr>
        <xdr:cNvPr id="328" name="直線コネクタ 327"/>
        <xdr:cNvCxnSpPr/>
      </xdr:nvCxnSpPr>
      <xdr:spPr>
        <a:xfrm>
          <a:off x="2019300" y="18488298"/>
          <a:ext cx="889000" cy="15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58057</xdr:rowOff>
    </xdr:from>
    <xdr:to>
      <xdr:col>6</xdr:col>
      <xdr:colOff>38100</xdr:colOff>
      <xdr:row>107</xdr:row>
      <xdr:rowOff>159657</xdr:rowOff>
    </xdr:to>
    <xdr:sp macro="" textlink="">
      <xdr:nvSpPr>
        <xdr:cNvPr id="329" name="楕円 328"/>
        <xdr:cNvSpPr/>
      </xdr:nvSpPr>
      <xdr:spPr>
        <a:xfrm>
          <a:off x="1079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108857</xdr:rowOff>
    </xdr:from>
    <xdr:to>
      <xdr:col>10</xdr:col>
      <xdr:colOff>114300</xdr:colOff>
      <xdr:row>107</xdr:row>
      <xdr:rowOff>143148</xdr:rowOff>
    </xdr:to>
    <xdr:cxnSp macro="">
      <xdr:nvCxnSpPr>
        <xdr:cNvPr id="330" name="直線コネクタ 329"/>
        <xdr:cNvCxnSpPr/>
      </xdr:nvCxnSpPr>
      <xdr:spPr>
        <a:xfrm>
          <a:off x="1130300" y="184540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331" name="n_1aveValue【市民会館】&#10;有形固定資産減価償却率"/>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332" name="n_2aveValue【市民会館】&#10;有形固定資産減価償却率"/>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333" name="n_3aveValue【市民会館】&#10;有形固定資産減価償却率"/>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334" name="n_4aveValue【市民会館】&#10;有形固定資産減価償却率"/>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36484</xdr:rowOff>
    </xdr:from>
    <xdr:ext cx="405111" cy="259045"/>
    <xdr:sp macro="" textlink="">
      <xdr:nvSpPr>
        <xdr:cNvPr id="335" name="n_1mainValue【市民会館】&#10;有形固定資産減価償却率"/>
        <xdr:cNvSpPr txBox="1"/>
      </xdr:nvSpPr>
      <xdr:spPr>
        <a:xfrm>
          <a:off x="35820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561</xdr:rowOff>
    </xdr:from>
    <xdr:ext cx="405111" cy="259045"/>
    <xdr:sp macro="" textlink="">
      <xdr:nvSpPr>
        <xdr:cNvPr id="336" name="n_2mainValue【市民会館】&#10;有形固定資産減価償却率"/>
        <xdr:cNvSpPr txBox="1"/>
      </xdr:nvSpPr>
      <xdr:spPr>
        <a:xfrm>
          <a:off x="2705744" y="1868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13625</xdr:rowOff>
    </xdr:from>
    <xdr:ext cx="405111" cy="259045"/>
    <xdr:sp macro="" textlink="">
      <xdr:nvSpPr>
        <xdr:cNvPr id="337" name="n_3mainValue【市民会館】&#10;有形固定資産減価償却率"/>
        <xdr:cNvSpPr txBox="1"/>
      </xdr:nvSpPr>
      <xdr:spPr>
        <a:xfrm>
          <a:off x="18167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150784</xdr:rowOff>
    </xdr:from>
    <xdr:ext cx="405111" cy="259045"/>
    <xdr:sp macro="" textlink="">
      <xdr:nvSpPr>
        <xdr:cNvPr id="338" name="n_4mainValue【市民会館】&#10;有形固定資産減価償却率"/>
        <xdr:cNvSpPr txBox="1"/>
      </xdr:nvSpPr>
      <xdr:spPr>
        <a:xfrm>
          <a:off x="9277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9" name="直線コネクタ 3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0" name="テキスト ボックス 3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1" name="直線コネクタ 3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2" name="テキスト ボックス 3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3" name="直線コネクタ 3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4" name="テキスト ボックス 3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5" name="直線コネクタ 3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6" name="テキスト ボックス 3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360" name="直線コネクタ 359"/>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61"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62" name="直線コネクタ 361"/>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363"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364" name="直線コネクタ 363"/>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365" name="【市民会館】&#10;一人当たり面積平均値テキスト"/>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6" name="フローチャート: 判断 365"/>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367" name="フローチャート: 判断 366"/>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368" name="フローチャート: 判断 367"/>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369" name="フローチャート: 判断 368"/>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370" name="フローチャート: 判断 369"/>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7113</xdr:rowOff>
    </xdr:from>
    <xdr:to>
      <xdr:col>55</xdr:col>
      <xdr:colOff>50800</xdr:colOff>
      <xdr:row>106</xdr:row>
      <xdr:rowOff>108713</xdr:rowOff>
    </xdr:to>
    <xdr:sp macro="" textlink="">
      <xdr:nvSpPr>
        <xdr:cNvPr id="376" name="楕円 375"/>
        <xdr:cNvSpPr/>
      </xdr:nvSpPr>
      <xdr:spPr>
        <a:xfrm>
          <a:off x="104267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29990</xdr:rowOff>
    </xdr:from>
    <xdr:ext cx="469744" cy="259045"/>
    <xdr:sp macro="" textlink="">
      <xdr:nvSpPr>
        <xdr:cNvPr id="377" name="【市民会館】&#10;一人当たり面積該当値テキスト"/>
        <xdr:cNvSpPr txBox="1"/>
      </xdr:nvSpPr>
      <xdr:spPr>
        <a:xfrm>
          <a:off x="10515600" y="18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160274</xdr:rowOff>
    </xdr:from>
    <xdr:to>
      <xdr:col>50</xdr:col>
      <xdr:colOff>165100</xdr:colOff>
      <xdr:row>107</xdr:row>
      <xdr:rowOff>90424</xdr:rowOff>
    </xdr:to>
    <xdr:sp macro="" textlink="">
      <xdr:nvSpPr>
        <xdr:cNvPr id="378" name="楕円 377"/>
        <xdr:cNvSpPr/>
      </xdr:nvSpPr>
      <xdr:spPr>
        <a:xfrm>
          <a:off x="9588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57913</xdr:rowOff>
    </xdr:from>
    <xdr:to>
      <xdr:col>55</xdr:col>
      <xdr:colOff>0</xdr:colOff>
      <xdr:row>107</xdr:row>
      <xdr:rowOff>39624</xdr:rowOff>
    </xdr:to>
    <xdr:cxnSp macro="">
      <xdr:nvCxnSpPr>
        <xdr:cNvPr id="379" name="直線コネクタ 378"/>
        <xdr:cNvCxnSpPr/>
      </xdr:nvCxnSpPr>
      <xdr:spPr>
        <a:xfrm flipV="1">
          <a:off x="9639300" y="18231613"/>
          <a:ext cx="83820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162561</xdr:rowOff>
    </xdr:from>
    <xdr:to>
      <xdr:col>46</xdr:col>
      <xdr:colOff>38100</xdr:colOff>
      <xdr:row>107</xdr:row>
      <xdr:rowOff>92711</xdr:rowOff>
    </xdr:to>
    <xdr:sp macro="" textlink="">
      <xdr:nvSpPr>
        <xdr:cNvPr id="380" name="楕円 379"/>
        <xdr:cNvSpPr/>
      </xdr:nvSpPr>
      <xdr:spPr>
        <a:xfrm>
          <a:off x="8699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39624</xdr:rowOff>
    </xdr:from>
    <xdr:to>
      <xdr:col>50</xdr:col>
      <xdr:colOff>114300</xdr:colOff>
      <xdr:row>107</xdr:row>
      <xdr:rowOff>41911</xdr:rowOff>
    </xdr:to>
    <xdr:cxnSp macro="">
      <xdr:nvCxnSpPr>
        <xdr:cNvPr id="381" name="直線コネクタ 380"/>
        <xdr:cNvCxnSpPr/>
      </xdr:nvCxnSpPr>
      <xdr:spPr>
        <a:xfrm flipV="1">
          <a:off x="8750300" y="1838477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164846</xdr:rowOff>
    </xdr:from>
    <xdr:to>
      <xdr:col>41</xdr:col>
      <xdr:colOff>101600</xdr:colOff>
      <xdr:row>107</xdr:row>
      <xdr:rowOff>94996</xdr:rowOff>
    </xdr:to>
    <xdr:sp macro="" textlink="">
      <xdr:nvSpPr>
        <xdr:cNvPr id="382" name="楕円 381"/>
        <xdr:cNvSpPr/>
      </xdr:nvSpPr>
      <xdr:spPr>
        <a:xfrm>
          <a:off x="78105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41911</xdr:rowOff>
    </xdr:from>
    <xdr:to>
      <xdr:col>45</xdr:col>
      <xdr:colOff>177800</xdr:colOff>
      <xdr:row>107</xdr:row>
      <xdr:rowOff>44196</xdr:rowOff>
    </xdr:to>
    <xdr:cxnSp macro="">
      <xdr:nvCxnSpPr>
        <xdr:cNvPr id="383" name="直線コネクタ 382"/>
        <xdr:cNvCxnSpPr/>
      </xdr:nvCxnSpPr>
      <xdr:spPr>
        <a:xfrm flipV="1">
          <a:off x="7861300" y="183870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167132</xdr:rowOff>
    </xdr:from>
    <xdr:to>
      <xdr:col>36</xdr:col>
      <xdr:colOff>165100</xdr:colOff>
      <xdr:row>107</xdr:row>
      <xdr:rowOff>97282</xdr:rowOff>
    </xdr:to>
    <xdr:sp macro="" textlink="">
      <xdr:nvSpPr>
        <xdr:cNvPr id="384" name="楕円 383"/>
        <xdr:cNvSpPr/>
      </xdr:nvSpPr>
      <xdr:spPr>
        <a:xfrm>
          <a:off x="6921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44196</xdr:rowOff>
    </xdr:from>
    <xdr:to>
      <xdr:col>41</xdr:col>
      <xdr:colOff>50800</xdr:colOff>
      <xdr:row>107</xdr:row>
      <xdr:rowOff>46482</xdr:rowOff>
    </xdr:to>
    <xdr:cxnSp macro="">
      <xdr:nvCxnSpPr>
        <xdr:cNvPr id="385" name="直線コネクタ 384"/>
        <xdr:cNvCxnSpPr/>
      </xdr:nvCxnSpPr>
      <xdr:spPr>
        <a:xfrm flipV="1">
          <a:off x="6972300" y="183893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386" name="n_1aveValue【市民会館】&#10;一人当たり面積"/>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387" name="n_2aveValue【市民会館】&#10;一人当たり面積"/>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388" name="n_3aveValue【市民会館】&#10;一人当たり面積"/>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389" name="n_4aveValue【市民会館】&#10;一人当たり面積"/>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81551</xdr:rowOff>
    </xdr:from>
    <xdr:ext cx="469744" cy="259045"/>
    <xdr:sp macro="" textlink="">
      <xdr:nvSpPr>
        <xdr:cNvPr id="390" name="n_1mainValue【市民会館】&#10;一人当たり面積"/>
        <xdr:cNvSpPr txBox="1"/>
      </xdr:nvSpPr>
      <xdr:spPr>
        <a:xfrm>
          <a:off x="93917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83838</xdr:rowOff>
    </xdr:from>
    <xdr:ext cx="469744" cy="259045"/>
    <xdr:sp macro="" textlink="">
      <xdr:nvSpPr>
        <xdr:cNvPr id="391" name="n_2mainValue【市民会館】&#10;一人当たり面積"/>
        <xdr:cNvSpPr txBox="1"/>
      </xdr:nvSpPr>
      <xdr:spPr>
        <a:xfrm>
          <a:off x="8515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86123</xdr:rowOff>
    </xdr:from>
    <xdr:ext cx="469744" cy="259045"/>
    <xdr:sp macro="" textlink="">
      <xdr:nvSpPr>
        <xdr:cNvPr id="392" name="n_3mainValue【市民会館】&#10;一人当たり面積"/>
        <xdr:cNvSpPr txBox="1"/>
      </xdr:nvSpPr>
      <xdr:spPr>
        <a:xfrm>
          <a:off x="7626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88409</xdr:rowOff>
    </xdr:from>
    <xdr:ext cx="469744" cy="259045"/>
    <xdr:sp macro="" textlink="">
      <xdr:nvSpPr>
        <xdr:cNvPr id="393" name="n_4mainValue【市民会館】&#10;一人当たり面積"/>
        <xdr:cNvSpPr txBox="1"/>
      </xdr:nvSpPr>
      <xdr:spPr>
        <a:xfrm>
          <a:off x="6737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418" name="直線コネクタ 417"/>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19" name="【一般廃棄物処理施設】&#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20" name="直線コネクタ 419"/>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21" name="【一般廃棄物処理施設】&#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22" name="直線コネクタ 421"/>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423" name="【一般廃棄物処理施設】&#10;有形固定資産減価償却率平均値テキスト"/>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24" name="フローチャート: 判断 423"/>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25" name="フローチャート: 判断 424"/>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6" name="フローチャート: 判断 425"/>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427" name="フローチャート: 判断 426"/>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428" name="フローチャート: 判断 427"/>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34" name="楕円 433"/>
        <xdr:cNvSpPr/>
      </xdr:nvSpPr>
      <xdr:spPr>
        <a:xfrm>
          <a:off x="16268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97807</xdr:rowOff>
    </xdr:from>
    <xdr:ext cx="405111" cy="259045"/>
    <xdr:sp macro="" textlink="">
      <xdr:nvSpPr>
        <xdr:cNvPr id="435" name="【一般廃棄物処理施設】&#10;有形固定資産減価償却率該当値テキスト"/>
        <xdr:cNvSpPr txBox="1"/>
      </xdr:nvSpPr>
      <xdr:spPr>
        <a:xfrm>
          <a:off x="16357600"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xdr:rowOff>
    </xdr:from>
    <xdr:to>
      <xdr:col>81</xdr:col>
      <xdr:colOff>101600</xdr:colOff>
      <xdr:row>37</xdr:row>
      <xdr:rowOff>102235</xdr:rowOff>
    </xdr:to>
    <xdr:sp macro="" textlink="">
      <xdr:nvSpPr>
        <xdr:cNvPr id="436" name="楕円 435"/>
        <xdr:cNvSpPr/>
      </xdr:nvSpPr>
      <xdr:spPr>
        <a:xfrm>
          <a:off x="15430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51435</xdr:rowOff>
    </xdr:from>
    <xdr:to>
      <xdr:col>85</xdr:col>
      <xdr:colOff>127000</xdr:colOff>
      <xdr:row>37</xdr:row>
      <xdr:rowOff>125730</xdr:rowOff>
    </xdr:to>
    <xdr:cxnSp macro="">
      <xdr:nvCxnSpPr>
        <xdr:cNvPr id="437" name="直線コネクタ 436"/>
        <xdr:cNvCxnSpPr/>
      </xdr:nvCxnSpPr>
      <xdr:spPr>
        <a:xfrm>
          <a:off x="15481300" y="639508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97790</xdr:rowOff>
    </xdr:from>
    <xdr:to>
      <xdr:col>76</xdr:col>
      <xdr:colOff>165100</xdr:colOff>
      <xdr:row>37</xdr:row>
      <xdr:rowOff>27940</xdr:rowOff>
    </xdr:to>
    <xdr:sp macro="" textlink="">
      <xdr:nvSpPr>
        <xdr:cNvPr id="438" name="楕円 437"/>
        <xdr:cNvSpPr/>
      </xdr:nvSpPr>
      <xdr:spPr>
        <a:xfrm>
          <a:off x="14541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148590</xdr:rowOff>
    </xdr:from>
    <xdr:to>
      <xdr:col>81</xdr:col>
      <xdr:colOff>50800</xdr:colOff>
      <xdr:row>37</xdr:row>
      <xdr:rowOff>51435</xdr:rowOff>
    </xdr:to>
    <xdr:cxnSp macro="">
      <xdr:nvCxnSpPr>
        <xdr:cNvPr id="439" name="直線コネクタ 438"/>
        <xdr:cNvCxnSpPr/>
      </xdr:nvCxnSpPr>
      <xdr:spPr>
        <a:xfrm>
          <a:off x="14592300" y="632079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23495</xdr:rowOff>
    </xdr:from>
    <xdr:to>
      <xdr:col>72</xdr:col>
      <xdr:colOff>38100</xdr:colOff>
      <xdr:row>36</xdr:row>
      <xdr:rowOff>125095</xdr:rowOff>
    </xdr:to>
    <xdr:sp macro="" textlink="">
      <xdr:nvSpPr>
        <xdr:cNvPr id="440" name="楕円 439"/>
        <xdr:cNvSpPr/>
      </xdr:nvSpPr>
      <xdr:spPr>
        <a:xfrm>
          <a:off x="13652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74295</xdr:rowOff>
    </xdr:from>
    <xdr:to>
      <xdr:col>76</xdr:col>
      <xdr:colOff>114300</xdr:colOff>
      <xdr:row>36</xdr:row>
      <xdr:rowOff>148590</xdr:rowOff>
    </xdr:to>
    <xdr:cxnSp macro="">
      <xdr:nvCxnSpPr>
        <xdr:cNvPr id="441" name="直線コネクタ 440"/>
        <xdr:cNvCxnSpPr/>
      </xdr:nvCxnSpPr>
      <xdr:spPr>
        <a:xfrm>
          <a:off x="13703300" y="624649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120650</xdr:rowOff>
    </xdr:from>
    <xdr:to>
      <xdr:col>67</xdr:col>
      <xdr:colOff>101600</xdr:colOff>
      <xdr:row>36</xdr:row>
      <xdr:rowOff>50800</xdr:rowOff>
    </xdr:to>
    <xdr:sp macro="" textlink="">
      <xdr:nvSpPr>
        <xdr:cNvPr id="442" name="楕円 441"/>
        <xdr:cNvSpPr/>
      </xdr:nvSpPr>
      <xdr:spPr>
        <a:xfrm>
          <a:off x="12763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0</xdr:rowOff>
    </xdr:from>
    <xdr:to>
      <xdr:col>71</xdr:col>
      <xdr:colOff>177800</xdr:colOff>
      <xdr:row>36</xdr:row>
      <xdr:rowOff>74295</xdr:rowOff>
    </xdr:to>
    <xdr:cxnSp macro="">
      <xdr:nvCxnSpPr>
        <xdr:cNvPr id="443" name="直線コネクタ 442"/>
        <xdr:cNvCxnSpPr/>
      </xdr:nvCxnSpPr>
      <xdr:spPr>
        <a:xfrm>
          <a:off x="12814300" y="617220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444" name="n_1aveValue【一般廃棄物処理施設】&#10;有形固定資産減価償却率"/>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445" name="n_2aveValue【一般廃棄物処理施設】&#10;有形固定資産減価償却率"/>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446" name="n_3aveValue【一般廃棄物処理施設】&#10;有形固定資産減価償却率"/>
        <xdr:cNvSpPr txBox="1"/>
      </xdr:nvSpPr>
      <xdr:spPr>
        <a:xfrm>
          <a:off x="13500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447" name="n_4aveValue【一般廃棄物処理施設】&#10;有形固定資産減価償却率"/>
        <xdr:cNvSpPr txBox="1"/>
      </xdr:nvSpPr>
      <xdr:spPr>
        <a:xfrm>
          <a:off x="12611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118762</xdr:rowOff>
    </xdr:from>
    <xdr:ext cx="405111" cy="259045"/>
    <xdr:sp macro="" textlink="">
      <xdr:nvSpPr>
        <xdr:cNvPr id="448" name="n_1mainValue【一般廃棄物処理施設】&#10;有形固定資産減価償却率"/>
        <xdr:cNvSpPr txBox="1"/>
      </xdr:nvSpPr>
      <xdr:spPr>
        <a:xfrm>
          <a:off x="152660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44467</xdr:rowOff>
    </xdr:from>
    <xdr:ext cx="405111" cy="259045"/>
    <xdr:sp macro="" textlink="">
      <xdr:nvSpPr>
        <xdr:cNvPr id="449" name="n_2mainValue【一般廃棄物処理施設】&#10;有形固定資産減価償却率"/>
        <xdr:cNvSpPr txBox="1"/>
      </xdr:nvSpPr>
      <xdr:spPr>
        <a:xfrm>
          <a:off x="14389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141622</xdr:rowOff>
    </xdr:from>
    <xdr:ext cx="405111" cy="259045"/>
    <xdr:sp macro="" textlink="">
      <xdr:nvSpPr>
        <xdr:cNvPr id="450" name="n_3mainValue【一般廃棄物処理施設】&#10;有形固定資産減価償却率"/>
        <xdr:cNvSpPr txBox="1"/>
      </xdr:nvSpPr>
      <xdr:spPr>
        <a:xfrm>
          <a:off x="13500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67327</xdr:rowOff>
    </xdr:from>
    <xdr:ext cx="405111" cy="259045"/>
    <xdr:sp macro="" textlink="">
      <xdr:nvSpPr>
        <xdr:cNvPr id="451" name="n_4mainValue【一般廃棄物処理施設】&#10;有形固定資産減価償却率"/>
        <xdr:cNvSpPr txBox="1"/>
      </xdr:nvSpPr>
      <xdr:spPr>
        <a:xfrm>
          <a:off x="12611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3" name="テキスト ボックス 472"/>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475" name="直線コネクタ 474"/>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476" name="【一般廃棄物処理施設】&#10;一人当たり有形固定資産（償却資産）額最小値テキスト"/>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477" name="直線コネクタ 476"/>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478" name="【一般廃棄物処理施設】&#10;一人当たり有形固定資産（償却資産）額最大値テキスト"/>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479" name="直線コネクタ 478"/>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480" name="【一般廃棄物処理施設】&#10;一人当たり有形固定資産（償却資産）額平均値テキスト"/>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481" name="フローチャート: 判断 480"/>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482" name="フローチャート: 判断 481"/>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483" name="フローチャート: 判断 482"/>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484" name="フローチャート: 判断 483"/>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485" name="フローチャート: 判断 484"/>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9316</xdr:rowOff>
    </xdr:from>
    <xdr:to>
      <xdr:col>116</xdr:col>
      <xdr:colOff>114300</xdr:colOff>
      <xdr:row>41</xdr:row>
      <xdr:rowOff>110916</xdr:rowOff>
    </xdr:to>
    <xdr:sp macro="" textlink="">
      <xdr:nvSpPr>
        <xdr:cNvPr id="491" name="楕円 490"/>
        <xdr:cNvSpPr/>
      </xdr:nvSpPr>
      <xdr:spPr>
        <a:xfrm>
          <a:off x="22110700" y="70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159193</xdr:rowOff>
    </xdr:from>
    <xdr:ext cx="534377" cy="259045"/>
    <xdr:sp macro="" textlink="">
      <xdr:nvSpPr>
        <xdr:cNvPr id="492" name="【一般廃棄物処理施設】&#10;一人当たり有形固定資産（償却資産）額該当値テキスト"/>
        <xdr:cNvSpPr txBox="1"/>
      </xdr:nvSpPr>
      <xdr:spPr>
        <a:xfrm>
          <a:off x="22199600" y="701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11263</xdr:rowOff>
    </xdr:from>
    <xdr:to>
      <xdr:col>112</xdr:col>
      <xdr:colOff>38100</xdr:colOff>
      <xdr:row>41</xdr:row>
      <xdr:rowOff>112863</xdr:rowOff>
    </xdr:to>
    <xdr:sp macro="" textlink="">
      <xdr:nvSpPr>
        <xdr:cNvPr id="493" name="楕円 492"/>
        <xdr:cNvSpPr/>
      </xdr:nvSpPr>
      <xdr:spPr>
        <a:xfrm>
          <a:off x="21272500" y="7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60116</xdr:rowOff>
    </xdr:from>
    <xdr:to>
      <xdr:col>116</xdr:col>
      <xdr:colOff>63500</xdr:colOff>
      <xdr:row>41</xdr:row>
      <xdr:rowOff>62063</xdr:rowOff>
    </xdr:to>
    <xdr:cxnSp macro="">
      <xdr:nvCxnSpPr>
        <xdr:cNvPr id="494" name="直線コネクタ 493"/>
        <xdr:cNvCxnSpPr/>
      </xdr:nvCxnSpPr>
      <xdr:spPr>
        <a:xfrm flipV="1">
          <a:off x="21323300" y="7089566"/>
          <a:ext cx="8382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13615</xdr:rowOff>
    </xdr:from>
    <xdr:to>
      <xdr:col>107</xdr:col>
      <xdr:colOff>101600</xdr:colOff>
      <xdr:row>41</xdr:row>
      <xdr:rowOff>115215</xdr:rowOff>
    </xdr:to>
    <xdr:sp macro="" textlink="">
      <xdr:nvSpPr>
        <xdr:cNvPr id="495" name="楕円 494"/>
        <xdr:cNvSpPr/>
      </xdr:nvSpPr>
      <xdr:spPr>
        <a:xfrm>
          <a:off x="20383500" y="70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62063</xdr:rowOff>
    </xdr:from>
    <xdr:to>
      <xdr:col>111</xdr:col>
      <xdr:colOff>177800</xdr:colOff>
      <xdr:row>41</xdr:row>
      <xdr:rowOff>64415</xdr:rowOff>
    </xdr:to>
    <xdr:cxnSp macro="">
      <xdr:nvCxnSpPr>
        <xdr:cNvPr id="496" name="直線コネクタ 495"/>
        <xdr:cNvCxnSpPr/>
      </xdr:nvCxnSpPr>
      <xdr:spPr>
        <a:xfrm flipV="1">
          <a:off x="20434300" y="7091513"/>
          <a:ext cx="8890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15304</xdr:rowOff>
    </xdr:from>
    <xdr:to>
      <xdr:col>102</xdr:col>
      <xdr:colOff>165100</xdr:colOff>
      <xdr:row>41</xdr:row>
      <xdr:rowOff>116904</xdr:rowOff>
    </xdr:to>
    <xdr:sp macro="" textlink="">
      <xdr:nvSpPr>
        <xdr:cNvPr id="497" name="楕円 496"/>
        <xdr:cNvSpPr/>
      </xdr:nvSpPr>
      <xdr:spPr>
        <a:xfrm>
          <a:off x="19494500" y="704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64415</xdr:rowOff>
    </xdr:from>
    <xdr:to>
      <xdr:col>107</xdr:col>
      <xdr:colOff>50800</xdr:colOff>
      <xdr:row>41</xdr:row>
      <xdr:rowOff>66104</xdr:rowOff>
    </xdr:to>
    <xdr:cxnSp macro="">
      <xdr:nvCxnSpPr>
        <xdr:cNvPr id="498" name="直線コネクタ 497"/>
        <xdr:cNvCxnSpPr/>
      </xdr:nvCxnSpPr>
      <xdr:spPr>
        <a:xfrm flipV="1">
          <a:off x="19545300" y="7093865"/>
          <a:ext cx="8890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9314</xdr:rowOff>
    </xdr:from>
    <xdr:to>
      <xdr:col>98</xdr:col>
      <xdr:colOff>38100</xdr:colOff>
      <xdr:row>41</xdr:row>
      <xdr:rowOff>110914</xdr:rowOff>
    </xdr:to>
    <xdr:sp macro="" textlink="">
      <xdr:nvSpPr>
        <xdr:cNvPr id="499" name="楕円 498"/>
        <xdr:cNvSpPr/>
      </xdr:nvSpPr>
      <xdr:spPr>
        <a:xfrm>
          <a:off x="18605500" y="70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60114</xdr:rowOff>
    </xdr:from>
    <xdr:to>
      <xdr:col>102</xdr:col>
      <xdr:colOff>114300</xdr:colOff>
      <xdr:row>41</xdr:row>
      <xdr:rowOff>66104</xdr:rowOff>
    </xdr:to>
    <xdr:cxnSp macro="">
      <xdr:nvCxnSpPr>
        <xdr:cNvPr id="500" name="直線コネクタ 499"/>
        <xdr:cNvCxnSpPr/>
      </xdr:nvCxnSpPr>
      <xdr:spPr>
        <a:xfrm>
          <a:off x="18656300" y="7089564"/>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01" name="n_1aveValue【一般廃棄物処理施設】&#10;一人当たり有形固定資産（償却資産）額"/>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02" name="n_2aveValue【一般廃棄物処理施設】&#10;一人当たり有形固定資産（償却資産）額"/>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03" name="n_3aveValue【一般廃棄物処理施設】&#10;一人当たり有形固定資産（償却資産）額"/>
        <xdr:cNvSpPr txBox="1"/>
      </xdr:nvSpPr>
      <xdr:spPr>
        <a:xfrm>
          <a:off x="19278111" y="71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04" name="n_4aveValue【一般廃棄物処理施設】&#10;一人当たり有形固定資産（償却資産）額"/>
        <xdr:cNvSpPr txBox="1"/>
      </xdr:nvSpPr>
      <xdr:spPr>
        <a:xfrm>
          <a:off x="18389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103990</xdr:rowOff>
    </xdr:from>
    <xdr:ext cx="534377" cy="259045"/>
    <xdr:sp macro="" textlink="">
      <xdr:nvSpPr>
        <xdr:cNvPr id="505" name="n_1mainValue【一般廃棄物処理施設】&#10;一人当たり有形固定資産（償却資産）額"/>
        <xdr:cNvSpPr txBox="1"/>
      </xdr:nvSpPr>
      <xdr:spPr>
        <a:xfrm>
          <a:off x="21043411" y="713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106342</xdr:rowOff>
    </xdr:from>
    <xdr:ext cx="534377" cy="259045"/>
    <xdr:sp macro="" textlink="">
      <xdr:nvSpPr>
        <xdr:cNvPr id="506" name="n_2mainValue【一般廃棄物処理施設】&#10;一人当たり有形固定資産（償却資産）額"/>
        <xdr:cNvSpPr txBox="1"/>
      </xdr:nvSpPr>
      <xdr:spPr>
        <a:xfrm>
          <a:off x="20167111" y="713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133431</xdr:rowOff>
    </xdr:from>
    <xdr:ext cx="534377" cy="259045"/>
    <xdr:sp macro="" textlink="">
      <xdr:nvSpPr>
        <xdr:cNvPr id="507" name="n_3mainValue【一般廃棄物処理施設】&#10;一人当たり有形固定資産（償却資産）額"/>
        <xdr:cNvSpPr txBox="1"/>
      </xdr:nvSpPr>
      <xdr:spPr>
        <a:xfrm>
          <a:off x="19278111" y="681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127441</xdr:rowOff>
    </xdr:from>
    <xdr:ext cx="534377" cy="259045"/>
    <xdr:sp macro="" textlink="">
      <xdr:nvSpPr>
        <xdr:cNvPr id="508" name="n_4mainValue【一般廃棄物処理施設】&#10;一人当たり有形固定資産（償却資産）額"/>
        <xdr:cNvSpPr txBox="1"/>
      </xdr:nvSpPr>
      <xdr:spPr>
        <a:xfrm>
          <a:off x="18389111" y="681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34" name="直線コネクタ 533"/>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7"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8" name="直線コネクタ 537"/>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539" name="【保健センター・保健所】&#10;有形固定資産減価償却率平均値テキスト"/>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540" name="フローチャート: 判断 539"/>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541" name="フローチャート: 判断 540"/>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42" name="フローチャート: 判断 541"/>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543" name="フローチャート: 判断 542"/>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544" name="フローチャート: 判断 543"/>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153307</xdr:rowOff>
    </xdr:from>
    <xdr:to>
      <xdr:col>85</xdr:col>
      <xdr:colOff>177800</xdr:colOff>
      <xdr:row>61</xdr:row>
      <xdr:rowOff>83457</xdr:rowOff>
    </xdr:to>
    <xdr:sp macro="" textlink="">
      <xdr:nvSpPr>
        <xdr:cNvPr id="550" name="楕円 549"/>
        <xdr:cNvSpPr/>
      </xdr:nvSpPr>
      <xdr:spPr>
        <a:xfrm>
          <a:off x="162687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131734</xdr:rowOff>
    </xdr:from>
    <xdr:ext cx="405111" cy="259045"/>
    <xdr:sp macro="" textlink="">
      <xdr:nvSpPr>
        <xdr:cNvPr id="551" name="【保健センター・保健所】&#10;有形固定資産減価償却率該当値テキスト"/>
        <xdr:cNvSpPr txBox="1"/>
      </xdr:nvSpPr>
      <xdr:spPr>
        <a:xfrm>
          <a:off x="16357600"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96157</xdr:rowOff>
    </xdr:from>
    <xdr:to>
      <xdr:col>81</xdr:col>
      <xdr:colOff>101600</xdr:colOff>
      <xdr:row>62</xdr:row>
      <xdr:rowOff>26307</xdr:rowOff>
    </xdr:to>
    <xdr:sp macro="" textlink="">
      <xdr:nvSpPr>
        <xdr:cNvPr id="552" name="楕円 551"/>
        <xdr:cNvSpPr/>
      </xdr:nvSpPr>
      <xdr:spPr>
        <a:xfrm>
          <a:off x="15430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32657</xdr:rowOff>
    </xdr:from>
    <xdr:to>
      <xdr:col>85</xdr:col>
      <xdr:colOff>127000</xdr:colOff>
      <xdr:row>61</xdr:row>
      <xdr:rowOff>146957</xdr:rowOff>
    </xdr:to>
    <xdr:cxnSp macro="">
      <xdr:nvCxnSpPr>
        <xdr:cNvPr id="553" name="直線コネクタ 552"/>
        <xdr:cNvCxnSpPr/>
      </xdr:nvCxnSpPr>
      <xdr:spPr>
        <a:xfrm flipV="1">
          <a:off x="15481300" y="1049110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92891</xdr:rowOff>
    </xdr:from>
    <xdr:to>
      <xdr:col>76</xdr:col>
      <xdr:colOff>165100</xdr:colOff>
      <xdr:row>62</xdr:row>
      <xdr:rowOff>23041</xdr:rowOff>
    </xdr:to>
    <xdr:sp macro="" textlink="">
      <xdr:nvSpPr>
        <xdr:cNvPr id="554" name="楕円 553"/>
        <xdr:cNvSpPr/>
      </xdr:nvSpPr>
      <xdr:spPr>
        <a:xfrm>
          <a:off x="14541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143691</xdr:rowOff>
    </xdr:from>
    <xdr:to>
      <xdr:col>81</xdr:col>
      <xdr:colOff>50800</xdr:colOff>
      <xdr:row>61</xdr:row>
      <xdr:rowOff>146957</xdr:rowOff>
    </xdr:to>
    <xdr:cxnSp macro="">
      <xdr:nvCxnSpPr>
        <xdr:cNvPr id="555" name="直線コネクタ 554"/>
        <xdr:cNvCxnSpPr/>
      </xdr:nvCxnSpPr>
      <xdr:spPr>
        <a:xfrm>
          <a:off x="14592300" y="1060214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58601</xdr:rowOff>
    </xdr:from>
    <xdr:to>
      <xdr:col>72</xdr:col>
      <xdr:colOff>38100</xdr:colOff>
      <xdr:row>61</xdr:row>
      <xdr:rowOff>160201</xdr:rowOff>
    </xdr:to>
    <xdr:sp macro="" textlink="">
      <xdr:nvSpPr>
        <xdr:cNvPr id="556" name="楕円 555"/>
        <xdr:cNvSpPr/>
      </xdr:nvSpPr>
      <xdr:spPr>
        <a:xfrm>
          <a:off x="13652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109401</xdr:rowOff>
    </xdr:from>
    <xdr:to>
      <xdr:col>76</xdr:col>
      <xdr:colOff>114300</xdr:colOff>
      <xdr:row>61</xdr:row>
      <xdr:rowOff>143691</xdr:rowOff>
    </xdr:to>
    <xdr:cxnSp macro="">
      <xdr:nvCxnSpPr>
        <xdr:cNvPr id="557" name="直線コネクタ 556"/>
        <xdr:cNvCxnSpPr/>
      </xdr:nvCxnSpPr>
      <xdr:spPr>
        <a:xfrm>
          <a:off x="13703300" y="105678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76563</xdr:rowOff>
    </xdr:from>
    <xdr:to>
      <xdr:col>67</xdr:col>
      <xdr:colOff>101600</xdr:colOff>
      <xdr:row>62</xdr:row>
      <xdr:rowOff>6713</xdr:rowOff>
    </xdr:to>
    <xdr:sp macro="" textlink="">
      <xdr:nvSpPr>
        <xdr:cNvPr id="558" name="楕円 557"/>
        <xdr:cNvSpPr/>
      </xdr:nvSpPr>
      <xdr:spPr>
        <a:xfrm>
          <a:off x="12763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109401</xdr:rowOff>
    </xdr:from>
    <xdr:to>
      <xdr:col>71</xdr:col>
      <xdr:colOff>177800</xdr:colOff>
      <xdr:row>61</xdr:row>
      <xdr:rowOff>127363</xdr:rowOff>
    </xdr:to>
    <xdr:cxnSp macro="">
      <xdr:nvCxnSpPr>
        <xdr:cNvPr id="559" name="直線コネクタ 558"/>
        <xdr:cNvCxnSpPr/>
      </xdr:nvCxnSpPr>
      <xdr:spPr>
        <a:xfrm flipV="1">
          <a:off x="12814300" y="1056785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560" name="n_1aveValue【保健センター・保健所】&#10;有形固定資産減価償却率"/>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561" name="n_2aveValue【保健センター・保健所】&#10;有形固定資産減価償却率"/>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562" name="n_3aveValue【保健センター・保健所】&#10;有形固定資産減価償却率"/>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563" name="n_4aveValue【保健センター・保健所】&#10;有形固定資産減価償却率"/>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17434</xdr:rowOff>
    </xdr:from>
    <xdr:ext cx="405111" cy="259045"/>
    <xdr:sp macro="" textlink="">
      <xdr:nvSpPr>
        <xdr:cNvPr id="564" name="n_1mainValue【保健センター・保健所】&#10;有形固定資産減価償却率"/>
        <xdr:cNvSpPr txBox="1"/>
      </xdr:nvSpPr>
      <xdr:spPr>
        <a:xfrm>
          <a:off x="152660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14168</xdr:rowOff>
    </xdr:from>
    <xdr:ext cx="405111" cy="259045"/>
    <xdr:sp macro="" textlink="">
      <xdr:nvSpPr>
        <xdr:cNvPr id="565" name="n_2mainValue【保健センター・保健所】&#10;有形固定資産減価償却率"/>
        <xdr:cNvSpPr txBox="1"/>
      </xdr:nvSpPr>
      <xdr:spPr>
        <a:xfrm>
          <a:off x="143897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151328</xdr:rowOff>
    </xdr:from>
    <xdr:ext cx="405111" cy="259045"/>
    <xdr:sp macro="" textlink="">
      <xdr:nvSpPr>
        <xdr:cNvPr id="566" name="n_3mainValue【保健センター・保健所】&#10;有形固定資産減価償却率"/>
        <xdr:cNvSpPr txBox="1"/>
      </xdr:nvSpPr>
      <xdr:spPr>
        <a:xfrm>
          <a:off x="13500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169290</xdr:rowOff>
    </xdr:from>
    <xdr:ext cx="405111" cy="259045"/>
    <xdr:sp macro="" textlink="">
      <xdr:nvSpPr>
        <xdr:cNvPr id="567" name="n_4mainValue【保健センター・保健所】&#10;有形固定資産減価償却率"/>
        <xdr:cNvSpPr txBox="1"/>
      </xdr:nvSpPr>
      <xdr:spPr>
        <a:xfrm>
          <a:off x="12611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589" name="直線コネクタ 588"/>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90"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91" name="直線コネクタ 590"/>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92" name="【保健センター・保健所】&#10;一人当たり面積最大値テキスト"/>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93" name="直線コネクタ 592"/>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94"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5" name="フローチャート: 判断 594"/>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96" name="フローチャート: 判断 595"/>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97" name="フローチャート: 判断 596"/>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598" name="フローチャート: 判断 597"/>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99" name="フローチャート: 判断 598"/>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56642</xdr:rowOff>
    </xdr:from>
    <xdr:to>
      <xdr:col>116</xdr:col>
      <xdr:colOff>114300</xdr:colOff>
      <xdr:row>63</xdr:row>
      <xdr:rowOff>158242</xdr:rowOff>
    </xdr:to>
    <xdr:sp macro="" textlink="">
      <xdr:nvSpPr>
        <xdr:cNvPr id="605" name="楕円 604"/>
        <xdr:cNvSpPr/>
      </xdr:nvSpPr>
      <xdr:spPr>
        <a:xfrm>
          <a:off x="221107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143019</xdr:rowOff>
    </xdr:from>
    <xdr:ext cx="469744" cy="259045"/>
    <xdr:sp macro="" textlink="">
      <xdr:nvSpPr>
        <xdr:cNvPr id="606" name="【保健センター・保健所】&#10;一人当たり面積該当値テキスト"/>
        <xdr:cNvSpPr txBox="1"/>
      </xdr:nvSpPr>
      <xdr:spPr>
        <a:xfrm>
          <a:off x="22199600" y="107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56642</xdr:rowOff>
    </xdr:from>
    <xdr:to>
      <xdr:col>112</xdr:col>
      <xdr:colOff>38100</xdr:colOff>
      <xdr:row>63</xdr:row>
      <xdr:rowOff>158242</xdr:rowOff>
    </xdr:to>
    <xdr:sp macro="" textlink="">
      <xdr:nvSpPr>
        <xdr:cNvPr id="607" name="楕円 606"/>
        <xdr:cNvSpPr/>
      </xdr:nvSpPr>
      <xdr:spPr>
        <a:xfrm>
          <a:off x="21272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107442</xdr:rowOff>
    </xdr:from>
    <xdr:to>
      <xdr:col>116</xdr:col>
      <xdr:colOff>63500</xdr:colOff>
      <xdr:row>63</xdr:row>
      <xdr:rowOff>107442</xdr:rowOff>
    </xdr:to>
    <xdr:cxnSp macro="">
      <xdr:nvCxnSpPr>
        <xdr:cNvPr id="608" name="直線コネクタ 607"/>
        <xdr:cNvCxnSpPr/>
      </xdr:nvCxnSpPr>
      <xdr:spPr>
        <a:xfrm>
          <a:off x="21323300" y="1090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61214</xdr:rowOff>
    </xdr:from>
    <xdr:to>
      <xdr:col>107</xdr:col>
      <xdr:colOff>101600</xdr:colOff>
      <xdr:row>63</xdr:row>
      <xdr:rowOff>162814</xdr:rowOff>
    </xdr:to>
    <xdr:sp macro="" textlink="">
      <xdr:nvSpPr>
        <xdr:cNvPr id="609" name="楕円 608"/>
        <xdr:cNvSpPr/>
      </xdr:nvSpPr>
      <xdr:spPr>
        <a:xfrm>
          <a:off x="20383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107442</xdr:rowOff>
    </xdr:from>
    <xdr:to>
      <xdr:col>111</xdr:col>
      <xdr:colOff>177800</xdr:colOff>
      <xdr:row>63</xdr:row>
      <xdr:rowOff>112014</xdr:rowOff>
    </xdr:to>
    <xdr:cxnSp macro="">
      <xdr:nvCxnSpPr>
        <xdr:cNvPr id="610" name="直線コネクタ 609"/>
        <xdr:cNvCxnSpPr/>
      </xdr:nvCxnSpPr>
      <xdr:spPr>
        <a:xfrm flipV="1">
          <a:off x="20434300" y="109087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61214</xdr:rowOff>
    </xdr:from>
    <xdr:to>
      <xdr:col>102</xdr:col>
      <xdr:colOff>165100</xdr:colOff>
      <xdr:row>63</xdr:row>
      <xdr:rowOff>162814</xdr:rowOff>
    </xdr:to>
    <xdr:sp macro="" textlink="">
      <xdr:nvSpPr>
        <xdr:cNvPr id="611" name="楕円 610"/>
        <xdr:cNvSpPr/>
      </xdr:nvSpPr>
      <xdr:spPr>
        <a:xfrm>
          <a:off x="19494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112014</xdr:rowOff>
    </xdr:from>
    <xdr:to>
      <xdr:col>107</xdr:col>
      <xdr:colOff>50800</xdr:colOff>
      <xdr:row>63</xdr:row>
      <xdr:rowOff>112014</xdr:rowOff>
    </xdr:to>
    <xdr:cxnSp macro="">
      <xdr:nvCxnSpPr>
        <xdr:cNvPr id="612" name="直線コネクタ 611"/>
        <xdr:cNvCxnSpPr/>
      </xdr:nvCxnSpPr>
      <xdr:spPr>
        <a:xfrm>
          <a:off x="19545300" y="1091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61214</xdr:rowOff>
    </xdr:from>
    <xdr:to>
      <xdr:col>98</xdr:col>
      <xdr:colOff>38100</xdr:colOff>
      <xdr:row>63</xdr:row>
      <xdr:rowOff>162814</xdr:rowOff>
    </xdr:to>
    <xdr:sp macro="" textlink="">
      <xdr:nvSpPr>
        <xdr:cNvPr id="613" name="楕円 612"/>
        <xdr:cNvSpPr/>
      </xdr:nvSpPr>
      <xdr:spPr>
        <a:xfrm>
          <a:off x="18605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112014</xdr:rowOff>
    </xdr:from>
    <xdr:to>
      <xdr:col>102</xdr:col>
      <xdr:colOff>114300</xdr:colOff>
      <xdr:row>63</xdr:row>
      <xdr:rowOff>112014</xdr:rowOff>
    </xdr:to>
    <xdr:cxnSp macro="">
      <xdr:nvCxnSpPr>
        <xdr:cNvPr id="614" name="直線コネクタ 613"/>
        <xdr:cNvCxnSpPr/>
      </xdr:nvCxnSpPr>
      <xdr:spPr>
        <a:xfrm>
          <a:off x="18656300" y="1091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15"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16"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617" name="n_3aveValue【保健センター・保健所】&#10;一人当たり面積"/>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18" name="n_4ave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149369</xdr:rowOff>
    </xdr:from>
    <xdr:ext cx="469744" cy="259045"/>
    <xdr:sp macro="" textlink="">
      <xdr:nvSpPr>
        <xdr:cNvPr id="619" name="n_1mainValue【保健センター・保健所】&#10;一人当たり面積"/>
        <xdr:cNvSpPr txBox="1"/>
      </xdr:nvSpPr>
      <xdr:spPr>
        <a:xfrm>
          <a:off x="210757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153941</xdr:rowOff>
    </xdr:from>
    <xdr:ext cx="469744" cy="259045"/>
    <xdr:sp macro="" textlink="">
      <xdr:nvSpPr>
        <xdr:cNvPr id="620" name="n_2mainValue【保健センター・保健所】&#10;一人当たり面積"/>
        <xdr:cNvSpPr txBox="1"/>
      </xdr:nvSpPr>
      <xdr:spPr>
        <a:xfrm>
          <a:off x="20199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153941</xdr:rowOff>
    </xdr:from>
    <xdr:ext cx="469744" cy="259045"/>
    <xdr:sp macro="" textlink="">
      <xdr:nvSpPr>
        <xdr:cNvPr id="621" name="n_3mainValue【保健センター・保健所】&#10;一人当たり面積"/>
        <xdr:cNvSpPr txBox="1"/>
      </xdr:nvSpPr>
      <xdr:spPr>
        <a:xfrm>
          <a:off x="19310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153941</xdr:rowOff>
    </xdr:from>
    <xdr:ext cx="469744" cy="259045"/>
    <xdr:sp macro="" textlink="">
      <xdr:nvSpPr>
        <xdr:cNvPr id="622" name="n_4mainValue【保健センター・保健所】&#10;一人当たり面積"/>
        <xdr:cNvSpPr txBox="1"/>
      </xdr:nvSpPr>
      <xdr:spPr>
        <a:xfrm>
          <a:off x="18421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8" name="直線コネクタ 647"/>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51"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52" name="直線コネクタ 651"/>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653" name="【消防施設】&#10;有形固定資産減価償却率平均値テキスト"/>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4" name="フローチャート: 判断 653"/>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5" name="フローチャート: 判断 654"/>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6" name="フローチャート: 判断 655"/>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57" name="フローチャート: 判断 656"/>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58" name="フローチャート: 判断 657"/>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124461</xdr:rowOff>
    </xdr:from>
    <xdr:to>
      <xdr:col>85</xdr:col>
      <xdr:colOff>177800</xdr:colOff>
      <xdr:row>84</xdr:row>
      <xdr:rowOff>54611</xdr:rowOff>
    </xdr:to>
    <xdr:sp macro="" textlink="">
      <xdr:nvSpPr>
        <xdr:cNvPr id="664" name="楕円 663"/>
        <xdr:cNvSpPr/>
      </xdr:nvSpPr>
      <xdr:spPr>
        <a:xfrm>
          <a:off x="16268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102888</xdr:rowOff>
    </xdr:from>
    <xdr:ext cx="405111" cy="259045"/>
    <xdr:sp macro="" textlink="">
      <xdr:nvSpPr>
        <xdr:cNvPr id="665" name="【消防施設】&#10;有形固定資産減価償却率該当値テキスト"/>
        <xdr:cNvSpPr txBox="1"/>
      </xdr:nvSpPr>
      <xdr:spPr>
        <a:xfrm>
          <a:off x="163576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93436</xdr:rowOff>
    </xdr:from>
    <xdr:to>
      <xdr:col>81</xdr:col>
      <xdr:colOff>101600</xdr:colOff>
      <xdr:row>84</xdr:row>
      <xdr:rowOff>23586</xdr:rowOff>
    </xdr:to>
    <xdr:sp macro="" textlink="">
      <xdr:nvSpPr>
        <xdr:cNvPr id="666" name="楕円 665"/>
        <xdr:cNvSpPr/>
      </xdr:nvSpPr>
      <xdr:spPr>
        <a:xfrm>
          <a:off x="15430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144236</xdr:rowOff>
    </xdr:from>
    <xdr:to>
      <xdr:col>85</xdr:col>
      <xdr:colOff>127000</xdr:colOff>
      <xdr:row>84</xdr:row>
      <xdr:rowOff>3811</xdr:rowOff>
    </xdr:to>
    <xdr:cxnSp macro="">
      <xdr:nvCxnSpPr>
        <xdr:cNvPr id="667" name="直線コネクタ 666"/>
        <xdr:cNvCxnSpPr/>
      </xdr:nvCxnSpPr>
      <xdr:spPr>
        <a:xfrm>
          <a:off x="15481300" y="14374586"/>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60779</xdr:rowOff>
    </xdr:from>
    <xdr:to>
      <xdr:col>76</xdr:col>
      <xdr:colOff>165100</xdr:colOff>
      <xdr:row>83</xdr:row>
      <xdr:rowOff>162379</xdr:rowOff>
    </xdr:to>
    <xdr:sp macro="" textlink="">
      <xdr:nvSpPr>
        <xdr:cNvPr id="668" name="楕円 667"/>
        <xdr:cNvSpPr/>
      </xdr:nvSpPr>
      <xdr:spPr>
        <a:xfrm>
          <a:off x="14541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111579</xdr:rowOff>
    </xdr:from>
    <xdr:to>
      <xdr:col>81</xdr:col>
      <xdr:colOff>50800</xdr:colOff>
      <xdr:row>83</xdr:row>
      <xdr:rowOff>144236</xdr:rowOff>
    </xdr:to>
    <xdr:cxnSp macro="">
      <xdr:nvCxnSpPr>
        <xdr:cNvPr id="669" name="直線コネクタ 668"/>
        <xdr:cNvCxnSpPr/>
      </xdr:nvCxnSpPr>
      <xdr:spPr>
        <a:xfrm>
          <a:off x="14592300" y="14341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26488</xdr:rowOff>
    </xdr:from>
    <xdr:to>
      <xdr:col>72</xdr:col>
      <xdr:colOff>38100</xdr:colOff>
      <xdr:row>83</xdr:row>
      <xdr:rowOff>128088</xdr:rowOff>
    </xdr:to>
    <xdr:sp macro="" textlink="">
      <xdr:nvSpPr>
        <xdr:cNvPr id="670" name="楕円 669"/>
        <xdr:cNvSpPr/>
      </xdr:nvSpPr>
      <xdr:spPr>
        <a:xfrm>
          <a:off x="13652500" y="142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77288</xdr:rowOff>
    </xdr:from>
    <xdr:to>
      <xdr:col>76</xdr:col>
      <xdr:colOff>114300</xdr:colOff>
      <xdr:row>83</xdr:row>
      <xdr:rowOff>111579</xdr:rowOff>
    </xdr:to>
    <xdr:cxnSp macro="">
      <xdr:nvCxnSpPr>
        <xdr:cNvPr id="671" name="直線コネクタ 670"/>
        <xdr:cNvCxnSpPr/>
      </xdr:nvCxnSpPr>
      <xdr:spPr>
        <a:xfrm>
          <a:off x="13703300" y="143076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158750</xdr:rowOff>
    </xdr:from>
    <xdr:to>
      <xdr:col>67</xdr:col>
      <xdr:colOff>101600</xdr:colOff>
      <xdr:row>83</xdr:row>
      <xdr:rowOff>88900</xdr:rowOff>
    </xdr:to>
    <xdr:sp macro="" textlink="">
      <xdr:nvSpPr>
        <xdr:cNvPr id="672" name="楕円 671"/>
        <xdr:cNvSpPr/>
      </xdr:nvSpPr>
      <xdr:spPr>
        <a:xfrm>
          <a:off x="12763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38100</xdr:rowOff>
    </xdr:from>
    <xdr:to>
      <xdr:col>71</xdr:col>
      <xdr:colOff>177800</xdr:colOff>
      <xdr:row>83</xdr:row>
      <xdr:rowOff>77288</xdr:rowOff>
    </xdr:to>
    <xdr:cxnSp macro="">
      <xdr:nvCxnSpPr>
        <xdr:cNvPr id="673" name="直線コネクタ 672"/>
        <xdr:cNvCxnSpPr/>
      </xdr:nvCxnSpPr>
      <xdr:spPr>
        <a:xfrm>
          <a:off x="12814300" y="1426845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674" name="n_1aveValue【消防施設】&#10;有形固定資産減価償却率"/>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675" name="n_2aveValue【消防施設】&#10;有形固定資産減価償却率"/>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76" name="n_3aveValue【消防施設】&#10;有形固定資産減価償却率"/>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677" name="n_4aveValue【消防施設】&#10;有形固定資産減価償却率"/>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14713</xdr:rowOff>
    </xdr:from>
    <xdr:ext cx="405111" cy="259045"/>
    <xdr:sp macro="" textlink="">
      <xdr:nvSpPr>
        <xdr:cNvPr id="678" name="n_1mainValue【消防施設】&#10;有形固定資産減価償却率"/>
        <xdr:cNvSpPr txBox="1"/>
      </xdr:nvSpPr>
      <xdr:spPr>
        <a:xfrm>
          <a:off x="152660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153506</xdr:rowOff>
    </xdr:from>
    <xdr:ext cx="405111" cy="259045"/>
    <xdr:sp macro="" textlink="">
      <xdr:nvSpPr>
        <xdr:cNvPr id="679" name="n_2mainValue【消防施設】&#10;有形固定資産減価償却率"/>
        <xdr:cNvSpPr txBox="1"/>
      </xdr:nvSpPr>
      <xdr:spPr>
        <a:xfrm>
          <a:off x="143897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144615</xdr:rowOff>
    </xdr:from>
    <xdr:ext cx="405111" cy="259045"/>
    <xdr:sp macro="" textlink="">
      <xdr:nvSpPr>
        <xdr:cNvPr id="680" name="n_3mainValue【消防施設】&#10;有形固定資産減価償却率"/>
        <xdr:cNvSpPr txBox="1"/>
      </xdr:nvSpPr>
      <xdr:spPr>
        <a:xfrm>
          <a:off x="13500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105427</xdr:rowOff>
    </xdr:from>
    <xdr:ext cx="405111" cy="259045"/>
    <xdr:sp macro="" textlink="">
      <xdr:nvSpPr>
        <xdr:cNvPr id="681" name="n_4mainValue【消防施設】&#10;有形固定資産減価償却率"/>
        <xdr:cNvSpPr txBox="1"/>
      </xdr:nvSpPr>
      <xdr:spPr>
        <a:xfrm>
          <a:off x="12611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03" name="直線コネクタ 702"/>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4"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5" name="直線コネクタ 704"/>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6"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7" name="直線コネクタ 706"/>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708" name="【消防施設】&#10;一人当たり面積平均値テキスト"/>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9" name="フローチャート: 判断 708"/>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10" name="フローチャート: 判断 709"/>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11" name="フローチャート: 判断 710"/>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12" name="フローチャート: 判断 711"/>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13" name="フローチャート: 判断 712"/>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9" name="楕円 718"/>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33038</xdr:rowOff>
    </xdr:from>
    <xdr:ext cx="469744" cy="259045"/>
    <xdr:sp macro="" textlink="">
      <xdr:nvSpPr>
        <xdr:cNvPr id="720" name="【消防施設】&#10;一人当たり面積該当値テキスト"/>
        <xdr:cNvSpPr txBox="1"/>
      </xdr:nvSpPr>
      <xdr:spPr>
        <a:xfrm>
          <a:off x="22199600"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23876</xdr:rowOff>
    </xdr:from>
    <xdr:to>
      <xdr:col>112</xdr:col>
      <xdr:colOff>38100</xdr:colOff>
      <xdr:row>84</xdr:row>
      <xdr:rowOff>125476</xdr:rowOff>
    </xdr:to>
    <xdr:sp macro="" textlink="">
      <xdr:nvSpPr>
        <xdr:cNvPr id="721" name="楕円 720"/>
        <xdr:cNvSpPr/>
      </xdr:nvSpPr>
      <xdr:spPr>
        <a:xfrm>
          <a:off x="21272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74676</xdr:rowOff>
    </xdr:to>
    <xdr:cxnSp macro="">
      <xdr:nvCxnSpPr>
        <xdr:cNvPr id="722" name="直線コネクタ 721"/>
        <xdr:cNvCxnSpPr/>
      </xdr:nvCxnSpPr>
      <xdr:spPr>
        <a:xfrm flipV="1">
          <a:off x="21323300" y="1446276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28448</xdr:rowOff>
    </xdr:from>
    <xdr:to>
      <xdr:col>107</xdr:col>
      <xdr:colOff>101600</xdr:colOff>
      <xdr:row>84</xdr:row>
      <xdr:rowOff>130048</xdr:rowOff>
    </xdr:to>
    <xdr:sp macro="" textlink="">
      <xdr:nvSpPr>
        <xdr:cNvPr id="723" name="楕円 722"/>
        <xdr:cNvSpPr/>
      </xdr:nvSpPr>
      <xdr:spPr>
        <a:xfrm>
          <a:off x="20383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74676</xdr:rowOff>
    </xdr:from>
    <xdr:to>
      <xdr:col>111</xdr:col>
      <xdr:colOff>177800</xdr:colOff>
      <xdr:row>84</xdr:row>
      <xdr:rowOff>79248</xdr:rowOff>
    </xdr:to>
    <xdr:cxnSp macro="">
      <xdr:nvCxnSpPr>
        <xdr:cNvPr id="724" name="直線コネクタ 723"/>
        <xdr:cNvCxnSpPr/>
      </xdr:nvCxnSpPr>
      <xdr:spPr>
        <a:xfrm flipV="1">
          <a:off x="20434300" y="1447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25" name="楕円 724"/>
        <xdr:cNvSpPr/>
      </xdr:nvSpPr>
      <xdr:spPr>
        <a:xfrm>
          <a:off x="19494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79248</xdr:rowOff>
    </xdr:from>
    <xdr:to>
      <xdr:col>107</xdr:col>
      <xdr:colOff>50800</xdr:colOff>
      <xdr:row>84</xdr:row>
      <xdr:rowOff>79248</xdr:rowOff>
    </xdr:to>
    <xdr:cxnSp macro="">
      <xdr:nvCxnSpPr>
        <xdr:cNvPr id="726" name="直線コネクタ 725"/>
        <xdr:cNvCxnSpPr/>
      </xdr:nvCxnSpPr>
      <xdr:spPr>
        <a:xfrm>
          <a:off x="19545300" y="1448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27" name="楕円 726"/>
        <xdr:cNvSpPr/>
      </xdr:nvSpPr>
      <xdr:spPr>
        <a:xfrm>
          <a:off x="18605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74676</xdr:rowOff>
    </xdr:from>
    <xdr:to>
      <xdr:col>102</xdr:col>
      <xdr:colOff>114300</xdr:colOff>
      <xdr:row>84</xdr:row>
      <xdr:rowOff>79248</xdr:rowOff>
    </xdr:to>
    <xdr:cxnSp macro="">
      <xdr:nvCxnSpPr>
        <xdr:cNvPr id="728" name="直線コネクタ 727"/>
        <xdr:cNvCxnSpPr/>
      </xdr:nvCxnSpPr>
      <xdr:spPr>
        <a:xfrm>
          <a:off x="18656300" y="1447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729" name="n_1aveValue【消防施設】&#10;一人当たり面積"/>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730" name="n_2aveValue【消防施設】&#10;一人当たり面積"/>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731" name="n_3aveValue【消防施設】&#10;一人当たり面積"/>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32" name="n_4aveValue【消防施設】&#10;一人当たり面積"/>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142003</xdr:rowOff>
    </xdr:from>
    <xdr:ext cx="469744" cy="259045"/>
    <xdr:sp macro="" textlink="">
      <xdr:nvSpPr>
        <xdr:cNvPr id="733" name="n_1mainValue【消防施設】&#10;一人当たり面積"/>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734" name="n_2mainValue【消防施設】&#10;一人当たり面積"/>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735" name="n_3mainValue【消防施設】&#10;一人当たり面積"/>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36" name="n_4main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62" name="直線コネクタ 761"/>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63"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4" name="直線コネクタ 763"/>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5"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6" name="直線コネクタ 76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767" name="【庁舎】&#10;有形固定資産減価償却率平均値テキスト"/>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8" name="フローチャート: 判断 767"/>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9" name="フローチャート: 判断 768"/>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70" name="フローチャート: 判断 769"/>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71" name="フローチャート: 判断 770"/>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72" name="フローチャート: 判断 771"/>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72752</xdr:rowOff>
    </xdr:from>
    <xdr:to>
      <xdr:col>85</xdr:col>
      <xdr:colOff>177800</xdr:colOff>
      <xdr:row>104</xdr:row>
      <xdr:rowOff>2902</xdr:rowOff>
    </xdr:to>
    <xdr:sp macro="" textlink="">
      <xdr:nvSpPr>
        <xdr:cNvPr id="778" name="楕円 777"/>
        <xdr:cNvSpPr/>
      </xdr:nvSpPr>
      <xdr:spPr>
        <a:xfrm>
          <a:off x="162687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95629</xdr:rowOff>
    </xdr:from>
    <xdr:ext cx="405111" cy="259045"/>
    <xdr:sp macro="" textlink="">
      <xdr:nvSpPr>
        <xdr:cNvPr id="779" name="【庁舎】&#10;有形固定資産減価償却率該当値テキスト"/>
        <xdr:cNvSpPr txBox="1"/>
      </xdr:nvSpPr>
      <xdr:spPr>
        <a:xfrm>
          <a:off x="16357600" y="175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40095</xdr:rowOff>
    </xdr:from>
    <xdr:to>
      <xdr:col>81</xdr:col>
      <xdr:colOff>101600</xdr:colOff>
      <xdr:row>103</xdr:row>
      <xdr:rowOff>141695</xdr:rowOff>
    </xdr:to>
    <xdr:sp macro="" textlink="">
      <xdr:nvSpPr>
        <xdr:cNvPr id="780" name="楕円 779"/>
        <xdr:cNvSpPr/>
      </xdr:nvSpPr>
      <xdr:spPr>
        <a:xfrm>
          <a:off x="154305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90895</xdr:rowOff>
    </xdr:from>
    <xdr:to>
      <xdr:col>85</xdr:col>
      <xdr:colOff>127000</xdr:colOff>
      <xdr:row>103</xdr:row>
      <xdr:rowOff>123552</xdr:rowOff>
    </xdr:to>
    <xdr:cxnSp macro="">
      <xdr:nvCxnSpPr>
        <xdr:cNvPr id="781" name="直線コネクタ 780"/>
        <xdr:cNvCxnSpPr/>
      </xdr:nvCxnSpPr>
      <xdr:spPr>
        <a:xfrm>
          <a:off x="15481300" y="1775024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907</xdr:rowOff>
    </xdr:from>
    <xdr:to>
      <xdr:col>76</xdr:col>
      <xdr:colOff>165100</xdr:colOff>
      <xdr:row>103</xdr:row>
      <xdr:rowOff>102507</xdr:rowOff>
    </xdr:to>
    <xdr:sp macro="" textlink="">
      <xdr:nvSpPr>
        <xdr:cNvPr id="782" name="楕円 781"/>
        <xdr:cNvSpPr/>
      </xdr:nvSpPr>
      <xdr:spPr>
        <a:xfrm>
          <a:off x="14541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51707</xdr:rowOff>
    </xdr:from>
    <xdr:to>
      <xdr:col>81</xdr:col>
      <xdr:colOff>50800</xdr:colOff>
      <xdr:row>103</xdr:row>
      <xdr:rowOff>90895</xdr:rowOff>
    </xdr:to>
    <xdr:cxnSp macro="">
      <xdr:nvCxnSpPr>
        <xdr:cNvPr id="783" name="直線コネクタ 782"/>
        <xdr:cNvCxnSpPr/>
      </xdr:nvCxnSpPr>
      <xdr:spPr>
        <a:xfrm>
          <a:off x="14592300" y="1771105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110308</xdr:rowOff>
    </xdr:from>
    <xdr:to>
      <xdr:col>72</xdr:col>
      <xdr:colOff>38100</xdr:colOff>
      <xdr:row>103</xdr:row>
      <xdr:rowOff>40458</xdr:rowOff>
    </xdr:to>
    <xdr:sp macro="" textlink="">
      <xdr:nvSpPr>
        <xdr:cNvPr id="784" name="楕円 783"/>
        <xdr:cNvSpPr/>
      </xdr:nvSpPr>
      <xdr:spPr>
        <a:xfrm>
          <a:off x="13652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161108</xdr:rowOff>
    </xdr:from>
    <xdr:to>
      <xdr:col>76</xdr:col>
      <xdr:colOff>114300</xdr:colOff>
      <xdr:row>103</xdr:row>
      <xdr:rowOff>51707</xdr:rowOff>
    </xdr:to>
    <xdr:cxnSp macro="">
      <xdr:nvCxnSpPr>
        <xdr:cNvPr id="785" name="直線コネクタ 784"/>
        <xdr:cNvCxnSpPr/>
      </xdr:nvCxnSpPr>
      <xdr:spPr>
        <a:xfrm>
          <a:off x="13703300" y="176490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72752</xdr:rowOff>
    </xdr:from>
    <xdr:to>
      <xdr:col>67</xdr:col>
      <xdr:colOff>101600</xdr:colOff>
      <xdr:row>103</xdr:row>
      <xdr:rowOff>2902</xdr:rowOff>
    </xdr:to>
    <xdr:sp macro="" textlink="">
      <xdr:nvSpPr>
        <xdr:cNvPr id="786" name="楕円 785"/>
        <xdr:cNvSpPr/>
      </xdr:nvSpPr>
      <xdr:spPr>
        <a:xfrm>
          <a:off x="127635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123552</xdr:rowOff>
    </xdr:from>
    <xdr:to>
      <xdr:col>71</xdr:col>
      <xdr:colOff>177800</xdr:colOff>
      <xdr:row>102</xdr:row>
      <xdr:rowOff>161108</xdr:rowOff>
    </xdr:to>
    <xdr:cxnSp macro="">
      <xdr:nvCxnSpPr>
        <xdr:cNvPr id="787" name="直線コネクタ 786"/>
        <xdr:cNvCxnSpPr/>
      </xdr:nvCxnSpPr>
      <xdr:spPr>
        <a:xfrm>
          <a:off x="12814300" y="1761145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788" name="n_1aveValue【庁舎】&#10;有形固定資産減価償却率"/>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789" name="n_2aveValue【庁舎】&#10;有形固定資産減価償却率"/>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790" name="n_3aveValue【庁舎】&#10;有形固定資産減価償却率"/>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791" name="n_4aveValue【庁舎】&#10;有形固定資産減価償却率"/>
        <xdr:cNvSpPr txBox="1"/>
      </xdr:nvSpPr>
      <xdr:spPr>
        <a:xfrm>
          <a:off x="12611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158222</xdr:rowOff>
    </xdr:from>
    <xdr:ext cx="405111" cy="259045"/>
    <xdr:sp macro="" textlink="">
      <xdr:nvSpPr>
        <xdr:cNvPr id="792" name="n_1mainValue【庁舎】&#10;有形固定資産減価償却率"/>
        <xdr:cNvSpPr txBox="1"/>
      </xdr:nvSpPr>
      <xdr:spPr>
        <a:xfrm>
          <a:off x="152660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119034</xdr:rowOff>
    </xdr:from>
    <xdr:ext cx="405111" cy="259045"/>
    <xdr:sp macro="" textlink="">
      <xdr:nvSpPr>
        <xdr:cNvPr id="793" name="n_2mainValue【庁舎】&#10;有形固定資産減価償却率"/>
        <xdr:cNvSpPr txBox="1"/>
      </xdr:nvSpPr>
      <xdr:spPr>
        <a:xfrm>
          <a:off x="14389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56985</xdr:rowOff>
    </xdr:from>
    <xdr:ext cx="405111" cy="259045"/>
    <xdr:sp macro="" textlink="">
      <xdr:nvSpPr>
        <xdr:cNvPr id="794" name="n_3mainValue【庁舎】&#10;有形固定資産減価償却率"/>
        <xdr:cNvSpPr txBox="1"/>
      </xdr:nvSpPr>
      <xdr:spPr>
        <a:xfrm>
          <a:off x="13500744" y="1737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19429</xdr:rowOff>
    </xdr:from>
    <xdr:ext cx="405111" cy="259045"/>
    <xdr:sp macro="" textlink="">
      <xdr:nvSpPr>
        <xdr:cNvPr id="795" name="n_4mainValue【庁舎】&#10;有形固定資産減価償却率"/>
        <xdr:cNvSpPr txBox="1"/>
      </xdr:nvSpPr>
      <xdr:spPr>
        <a:xfrm>
          <a:off x="12611744" y="173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21" name="直線コネクタ 820"/>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22" name="【庁舎】&#10;一人当たり面積最小値テキスト"/>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23" name="直線コネクタ 822"/>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4" name="【庁舎】&#10;一人当たり面積最大値テキスト"/>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5" name="直線コネクタ 824"/>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826" name="【庁舎】&#10;一人当たり面積平均値テキスト"/>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7" name="フローチャート: 判断 826"/>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8" name="フローチャート: 判断 827"/>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9" name="フローチャート: 判断 828"/>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30" name="フローチャート: 判断 829"/>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31" name="フローチャート: 判断 830"/>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100512</xdr:rowOff>
    </xdr:from>
    <xdr:to>
      <xdr:col>116</xdr:col>
      <xdr:colOff>114300</xdr:colOff>
      <xdr:row>103</xdr:row>
      <xdr:rowOff>30662</xdr:rowOff>
    </xdr:to>
    <xdr:sp macro="" textlink="">
      <xdr:nvSpPr>
        <xdr:cNvPr id="837" name="楕円 836"/>
        <xdr:cNvSpPr/>
      </xdr:nvSpPr>
      <xdr:spPr>
        <a:xfrm>
          <a:off x="221107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123389</xdr:rowOff>
    </xdr:from>
    <xdr:ext cx="469744" cy="259045"/>
    <xdr:sp macro="" textlink="">
      <xdr:nvSpPr>
        <xdr:cNvPr id="838" name="【庁舎】&#10;一人当たり面積該当値テキスト"/>
        <xdr:cNvSpPr txBox="1"/>
      </xdr:nvSpPr>
      <xdr:spPr>
        <a:xfrm>
          <a:off x="22199600" y="17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36830</xdr:rowOff>
    </xdr:from>
    <xdr:to>
      <xdr:col>112</xdr:col>
      <xdr:colOff>38100</xdr:colOff>
      <xdr:row>103</xdr:row>
      <xdr:rowOff>138430</xdr:rowOff>
    </xdr:to>
    <xdr:sp macro="" textlink="">
      <xdr:nvSpPr>
        <xdr:cNvPr id="839" name="楕円 838"/>
        <xdr:cNvSpPr/>
      </xdr:nvSpPr>
      <xdr:spPr>
        <a:xfrm>
          <a:off x="21272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151312</xdr:rowOff>
    </xdr:from>
    <xdr:to>
      <xdr:col>116</xdr:col>
      <xdr:colOff>63500</xdr:colOff>
      <xdr:row>103</xdr:row>
      <xdr:rowOff>87630</xdr:rowOff>
    </xdr:to>
    <xdr:cxnSp macro="">
      <xdr:nvCxnSpPr>
        <xdr:cNvPr id="840" name="直線コネクタ 839"/>
        <xdr:cNvCxnSpPr/>
      </xdr:nvCxnSpPr>
      <xdr:spPr>
        <a:xfrm flipV="1">
          <a:off x="21323300" y="17639212"/>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53158</xdr:rowOff>
    </xdr:from>
    <xdr:to>
      <xdr:col>107</xdr:col>
      <xdr:colOff>101600</xdr:colOff>
      <xdr:row>103</xdr:row>
      <xdr:rowOff>154758</xdr:rowOff>
    </xdr:to>
    <xdr:sp macro="" textlink="">
      <xdr:nvSpPr>
        <xdr:cNvPr id="841" name="楕円 840"/>
        <xdr:cNvSpPr/>
      </xdr:nvSpPr>
      <xdr:spPr>
        <a:xfrm>
          <a:off x="20383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87630</xdr:rowOff>
    </xdr:from>
    <xdr:to>
      <xdr:col>111</xdr:col>
      <xdr:colOff>177800</xdr:colOff>
      <xdr:row>103</xdr:row>
      <xdr:rowOff>103958</xdr:rowOff>
    </xdr:to>
    <xdr:cxnSp macro="">
      <xdr:nvCxnSpPr>
        <xdr:cNvPr id="842" name="直線コネクタ 841"/>
        <xdr:cNvCxnSpPr/>
      </xdr:nvCxnSpPr>
      <xdr:spPr>
        <a:xfrm flipV="1">
          <a:off x="20434300" y="1774698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62956</xdr:rowOff>
    </xdr:from>
    <xdr:to>
      <xdr:col>102</xdr:col>
      <xdr:colOff>165100</xdr:colOff>
      <xdr:row>103</xdr:row>
      <xdr:rowOff>164556</xdr:rowOff>
    </xdr:to>
    <xdr:sp macro="" textlink="">
      <xdr:nvSpPr>
        <xdr:cNvPr id="843" name="楕円 842"/>
        <xdr:cNvSpPr/>
      </xdr:nvSpPr>
      <xdr:spPr>
        <a:xfrm>
          <a:off x="19494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103958</xdr:rowOff>
    </xdr:from>
    <xdr:to>
      <xdr:col>107</xdr:col>
      <xdr:colOff>50800</xdr:colOff>
      <xdr:row>103</xdr:row>
      <xdr:rowOff>113756</xdr:rowOff>
    </xdr:to>
    <xdr:cxnSp macro="">
      <xdr:nvCxnSpPr>
        <xdr:cNvPr id="844" name="直線コネクタ 843"/>
        <xdr:cNvCxnSpPr/>
      </xdr:nvCxnSpPr>
      <xdr:spPr>
        <a:xfrm flipV="1">
          <a:off x="19545300" y="1776330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49893</xdr:rowOff>
    </xdr:from>
    <xdr:to>
      <xdr:col>98</xdr:col>
      <xdr:colOff>38100</xdr:colOff>
      <xdr:row>103</xdr:row>
      <xdr:rowOff>151493</xdr:rowOff>
    </xdr:to>
    <xdr:sp macro="" textlink="">
      <xdr:nvSpPr>
        <xdr:cNvPr id="845" name="楕円 844"/>
        <xdr:cNvSpPr/>
      </xdr:nvSpPr>
      <xdr:spPr>
        <a:xfrm>
          <a:off x="18605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100693</xdr:rowOff>
    </xdr:from>
    <xdr:to>
      <xdr:col>102</xdr:col>
      <xdr:colOff>114300</xdr:colOff>
      <xdr:row>103</xdr:row>
      <xdr:rowOff>113756</xdr:rowOff>
    </xdr:to>
    <xdr:cxnSp macro="">
      <xdr:nvCxnSpPr>
        <xdr:cNvPr id="846" name="直線コネクタ 845"/>
        <xdr:cNvCxnSpPr/>
      </xdr:nvCxnSpPr>
      <xdr:spPr>
        <a:xfrm>
          <a:off x="18656300" y="177600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847" name="n_1aveValue【庁舎】&#10;一人当たり面積"/>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848" name="n_2aveValue【庁舎】&#10;一人当たり面積"/>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849" name="n_3aveValue【庁舎】&#10;一人当たり面積"/>
        <xdr:cNvSpPr txBox="1"/>
      </xdr:nvSpPr>
      <xdr:spPr>
        <a:xfrm>
          <a:off x="19310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850" name="n_4aveValue【庁舎】&#10;一人当たり面積"/>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154957</xdr:rowOff>
    </xdr:from>
    <xdr:ext cx="469744" cy="259045"/>
    <xdr:sp macro="" textlink="">
      <xdr:nvSpPr>
        <xdr:cNvPr id="851" name="n_1mainValue【庁舎】&#10;一人当たり面積"/>
        <xdr:cNvSpPr txBox="1"/>
      </xdr:nvSpPr>
      <xdr:spPr>
        <a:xfrm>
          <a:off x="210757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171285</xdr:rowOff>
    </xdr:from>
    <xdr:ext cx="469744" cy="259045"/>
    <xdr:sp macro="" textlink="">
      <xdr:nvSpPr>
        <xdr:cNvPr id="852" name="n_2mainValue【庁舎】&#10;一人当たり面積"/>
        <xdr:cNvSpPr txBox="1"/>
      </xdr:nvSpPr>
      <xdr:spPr>
        <a:xfrm>
          <a:off x="20199427" y="1748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9633</xdr:rowOff>
    </xdr:from>
    <xdr:ext cx="469744" cy="259045"/>
    <xdr:sp macro="" textlink="">
      <xdr:nvSpPr>
        <xdr:cNvPr id="853" name="n_3mainValue【庁舎】&#10;一人当たり面積"/>
        <xdr:cNvSpPr txBox="1"/>
      </xdr:nvSpPr>
      <xdr:spPr>
        <a:xfrm>
          <a:off x="19310427" y="1749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168020</xdr:rowOff>
    </xdr:from>
    <xdr:ext cx="469744" cy="259045"/>
    <xdr:sp macro="" textlink="">
      <xdr:nvSpPr>
        <xdr:cNvPr id="854" name="n_4mainValue【庁舎】&#10;一人当たり面積"/>
        <xdr:cNvSpPr txBox="1"/>
      </xdr:nvSpPr>
      <xdr:spPr>
        <a:xfrm>
          <a:off x="18421427" y="174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類似団体平均と比較すると、図書館、市民会館、保健センター・保健所は有形固定資産減価償却率が高くなっている。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の施設はいずれも改築または大規模改修等の老朽化対策を検討、実施している。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また、庁舎については、平成２８年度に新棟を建設したことにより、有形固定資産減価償却率は低いものの、一人当たりの面積は類似団体平均より高くなって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は、類似団体平均と比べ、有形固定資産減価償却率は低く、一人当たり有形固定資産額は同水準である。いずれの施設も公共施設等総合管理計画の個別計画により適切に更新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静岡県御殿場市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84,240
81,609
194.90
44,636,357
42,387,447
1,911,922
19,859,413
20,629,999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令和５年度は前年度と同ポイントの１．０２となり、類似団体内平均値を上回っている。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普通交付税算定では、社会福祉費、臨時経済対策費等の需要額が増加したが、市町村民税の法人税割、地方消費税交付金等の収入額の増加額が上回ったため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単年度の財政力指数は０．０４５ポイント増の１．０５７となった。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歳入面では、税収等確保に努めるとともに、歳出面においては、財政力に見合った効率的な事業執行ができるよう事業の見直しを行っていく。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27517</xdr:rowOff>
    </xdr:from>
    <xdr:to>
      <xdr:col>23</xdr:col>
      <xdr:colOff>133350</xdr:colOff>
      <xdr:row>38</xdr:row>
      <xdr:rowOff>27517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426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7408</xdr:rowOff>
    </xdr:from>
    <xdr:to>
      <xdr:col>19</xdr:col>
      <xdr:colOff>133350</xdr:colOff>
      <xdr:row>38</xdr:row>
      <xdr:rowOff>27517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225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138642</xdr:rowOff>
    </xdr:from>
    <xdr:to>
      <xdr:col>15</xdr:col>
      <xdr:colOff>82550</xdr:colOff>
      <xdr:row>38</xdr:row>
      <xdr:rowOff>7408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822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138642</xdr:rowOff>
    </xdr:from>
    <xdr:to>
      <xdr:col>11</xdr:col>
      <xdr:colOff>31750</xdr:colOff>
      <xdr:row>37</xdr:row>
      <xdr:rowOff>158750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4822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148167</xdr:rowOff>
    </xdr:from>
    <xdr:to>
      <xdr:col>23</xdr:col>
      <xdr:colOff>184150</xdr:colOff>
      <xdr:row>38</xdr:row>
      <xdr:rowOff>78316</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164694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148167</xdr:rowOff>
    </xdr:from>
    <xdr:to>
      <xdr:col>19</xdr:col>
      <xdr:colOff>184150</xdr:colOff>
      <xdr:row>38</xdr:row>
      <xdr:rowOff>78316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88494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128058</xdr:rowOff>
    </xdr:from>
    <xdr:to>
      <xdr:col>15</xdr:col>
      <xdr:colOff>133350</xdr:colOff>
      <xdr:row>38</xdr:row>
      <xdr:rowOff>58209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68385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87842</xdr:rowOff>
    </xdr:from>
    <xdr:to>
      <xdr:col>11</xdr:col>
      <xdr:colOff>82550</xdr:colOff>
      <xdr:row>38</xdr:row>
      <xdr:rowOff>17991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28169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前年度と比較すると、３．１％の増となった。	</a:t>
          </a:r>
        </a:p>
        <a:p>
          <a:r>
            <a:rPr kumimoji="1" lang="ja-JP" altLang="en-US" sz="1300">
              <a:latin typeface="ＭＳ Ｐゴシック" panose="020B0600070205080204" pitchFamily="50" charset="-128"/>
              <a:ea typeface="ＭＳ Ｐゴシック" panose="020B0600070205080204" pitchFamily="50" charset="-128"/>
            </a:rPr>
            <a:t>　これは、収入面において地方税が減となり、歳出面において、人件費、扶助費への一般財源充当額が増となったことによるものである。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類似団体平均値と比較すると、経常収支比率は低いものの、人件費、扶助費等の義務的経費は年々増加しており、今後もこの水準を維持することは難しい。行政改革への取組み等による義務的経費の削減や、事業の選択と集中による歳出削減を推進していくことが重要となる。</a:t>
          </a:r>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66548</xdr:rowOff>
    </xdr:from>
    <xdr:to>
      <xdr:col>23</xdr:col>
      <xdr:colOff>133350</xdr:colOff>
      <xdr:row>60</xdr:row>
      <xdr:rowOff>44704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182098"/>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8636</xdr:rowOff>
    </xdr:from>
    <xdr:to>
      <xdr:col>19</xdr:col>
      <xdr:colOff>133350</xdr:colOff>
      <xdr:row>59</xdr:row>
      <xdr:rowOff>66548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2418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8636</xdr:rowOff>
    </xdr:from>
    <xdr:to>
      <xdr:col>15</xdr:col>
      <xdr:colOff>82550</xdr:colOff>
      <xdr:row>60</xdr:row>
      <xdr:rowOff>20574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2418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71374</xdr:rowOff>
    </xdr:from>
    <xdr:to>
      <xdr:col>11</xdr:col>
      <xdr:colOff>31750</xdr:colOff>
      <xdr:row>60</xdr:row>
      <xdr:rowOff>20574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18692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165354</xdr:rowOff>
    </xdr:from>
    <xdr:to>
      <xdr:col>23</xdr:col>
      <xdr:colOff>184150</xdr:colOff>
      <xdr:row>60</xdr:row>
      <xdr:rowOff>95504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10431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2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15748</xdr:rowOff>
    </xdr:from>
    <xdr:to>
      <xdr:col>19</xdr:col>
      <xdr:colOff>184150</xdr:colOff>
      <xdr:row>59</xdr:row>
      <xdr:rowOff>117348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1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127525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00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129286</xdr:rowOff>
    </xdr:from>
    <xdr:to>
      <xdr:col>15</xdr:col>
      <xdr:colOff>133350</xdr:colOff>
      <xdr:row>59</xdr:row>
      <xdr:rowOff>59436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69613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4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141224</xdr:rowOff>
    </xdr:from>
    <xdr:to>
      <xdr:col>11</xdr:col>
      <xdr:colOff>82550</xdr:colOff>
      <xdr:row>60</xdr:row>
      <xdr:rowOff>71374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81551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20574</xdr:rowOff>
    </xdr:from>
    <xdr:to>
      <xdr:col>7</xdr:col>
      <xdr:colOff>31750</xdr:colOff>
      <xdr:row>59</xdr:row>
      <xdr:rowOff>122174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132351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0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人口１人当たりの決算額としては、前年度と比べて増となり、引き続き類似団体平均値よりも高い数値となった。</a:t>
          </a:r>
        </a:p>
        <a:p>
          <a:r>
            <a:rPr kumimoji="1" lang="ja-JP" altLang="en-US" sz="1300">
              <a:latin typeface="ＭＳ Ｐゴシック" panose="020B0600070205080204" pitchFamily="50" charset="-128"/>
              <a:ea typeface="ＭＳ Ｐゴシック" panose="020B0600070205080204" pitchFamily="50" charset="-128"/>
            </a:rPr>
            <a:t>　人件費は、人事院勧告に伴う給料及び職員手当等の増に伴い３．５％のとなり、物件費については、プレミアム付きデジタル商品券事業やデジタル化推進事業の増などに伴い９．２％の増加となった。そのため、人口１人当たりの決算額の総額は増となった。</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78991</xdr:rowOff>
    </xdr:from>
    <xdr:to>
      <xdr:col>23</xdr:col>
      <xdr:colOff>133350</xdr:colOff>
      <xdr:row>84</xdr:row>
      <xdr:rowOff>18123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09341"/>
          <a:ext cx="838200" cy="11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18442</xdr:rowOff>
    </xdr:from>
    <xdr:to>
      <xdr:col>19</xdr:col>
      <xdr:colOff>133350</xdr:colOff>
      <xdr:row>83</xdr:row>
      <xdr:rowOff>78991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48792"/>
          <a:ext cx="889000" cy="6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134162</xdr:rowOff>
    </xdr:from>
    <xdr:to>
      <xdr:col>15</xdr:col>
      <xdr:colOff>82550</xdr:colOff>
      <xdr:row>83</xdr:row>
      <xdr:rowOff>18442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93062"/>
          <a:ext cx="889000" cy="5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48830</xdr:rowOff>
    </xdr:from>
    <xdr:to>
      <xdr:col>11</xdr:col>
      <xdr:colOff>31750</xdr:colOff>
      <xdr:row>82</xdr:row>
      <xdr:rowOff>134162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07730"/>
          <a:ext cx="889000" cy="8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138773</xdr:rowOff>
    </xdr:from>
    <xdr:to>
      <xdr:col>23</xdr:col>
      <xdr:colOff>184150</xdr:colOff>
      <xdr:row>84</xdr:row>
      <xdr:rowOff>68923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6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110850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4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28191</xdr:rowOff>
    </xdr:from>
    <xdr:to>
      <xdr:col>19</xdr:col>
      <xdr:colOff>184150</xdr:colOff>
      <xdr:row>83</xdr:row>
      <xdr:rowOff>129791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5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114568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4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139092</xdr:rowOff>
    </xdr:from>
    <xdr:to>
      <xdr:col>15</xdr:col>
      <xdr:colOff>133350</xdr:colOff>
      <xdr:row>83</xdr:row>
      <xdr:rowOff>69242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54019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8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83362</xdr:rowOff>
    </xdr:from>
    <xdr:to>
      <xdr:col>11</xdr:col>
      <xdr:colOff>82550</xdr:colOff>
      <xdr:row>83</xdr:row>
      <xdr:rowOff>13512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4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169739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2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169480</xdr:rowOff>
    </xdr:from>
    <xdr:to>
      <xdr:col>7</xdr:col>
      <xdr:colOff>31750</xdr:colOff>
      <xdr:row>82</xdr:row>
      <xdr:rowOff>99630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5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84407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4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例年、人事院勧告に準拠した給与適正化に努めているが、新卒者以外の即戦力となる職員の採用を積極的に行っており、ラスパイレス指数の性質上、類似団体平均値より高い状態にある。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今後も、引き続き、人事院勧告及び地域の民間給与に準拠した給与適正化に努めていく。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2082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29634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2484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160866</xdr:rowOff>
    </xdr:from>
    <xdr:to>
      <xdr:col>72</xdr:col>
      <xdr:colOff>203200</xdr:colOff>
      <xdr:row>89</xdr:row>
      <xdr:rowOff>69850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2484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90</xdr:row>
      <xdr:rowOff>39159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32890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150284</xdr:rowOff>
    </xdr:from>
    <xdr:to>
      <xdr:col>77</xdr:col>
      <xdr:colOff>95250</xdr:colOff>
      <xdr:row>89</xdr:row>
      <xdr:rowOff>80434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65211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32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159809</xdr:rowOff>
    </xdr:from>
    <xdr:to>
      <xdr:col>64</xdr:col>
      <xdr:colOff>152400</xdr:colOff>
      <xdr:row>90</xdr:row>
      <xdr:rowOff>89959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4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74736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50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特徴として、旧町村の地域振興及び財産区事務並びに住民に密接な窓口事務を行う支所（６支所）があること、東富士演習場に係る事務を行う専門部署があること、保育所及びこども園（９園）、幼稚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園）を公立で管理運営していること、農地や山林が多いこと等が挙げられる。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現在、パスポート交付窓口業務等において民間委託を実施しているが、限られた経営資源の中で効率的な行政運営を行っていくためには、民間活力の活用の拡大等も視野に入れて検討していかなければなら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137478</xdr:rowOff>
    </xdr:from>
    <xdr:to>
      <xdr:col>81</xdr:col>
      <xdr:colOff>44450</xdr:colOff>
      <xdr:row>62</xdr:row>
      <xdr:rowOff>16298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95928"/>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121391</xdr:rowOff>
    </xdr:from>
    <xdr:to>
      <xdr:col>77</xdr:col>
      <xdr:colOff>44450</xdr:colOff>
      <xdr:row>61</xdr:row>
      <xdr:rowOff>137478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7984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105304</xdr:rowOff>
    </xdr:from>
    <xdr:to>
      <xdr:col>72</xdr:col>
      <xdr:colOff>203200</xdr:colOff>
      <xdr:row>61</xdr:row>
      <xdr:rowOff>121391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6375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97261</xdr:rowOff>
    </xdr:from>
    <xdr:to>
      <xdr:col>68</xdr:col>
      <xdr:colOff>152400</xdr:colOff>
      <xdr:row>61</xdr:row>
      <xdr:rowOff>105304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5571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136948</xdr:rowOff>
    </xdr:from>
    <xdr:to>
      <xdr:col>81</xdr:col>
      <xdr:colOff>95250</xdr:colOff>
      <xdr:row>62</xdr:row>
      <xdr:rowOff>67098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109025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6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86678</xdr:rowOff>
    </xdr:from>
    <xdr:to>
      <xdr:col>77</xdr:col>
      <xdr:colOff>95250</xdr:colOff>
      <xdr:row>62</xdr:row>
      <xdr:rowOff>16828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70591</xdr:rowOff>
    </xdr:from>
    <xdr:to>
      <xdr:col>73</xdr:col>
      <xdr:colOff>44450</xdr:colOff>
      <xdr:row>62</xdr:row>
      <xdr:rowOff>741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156968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54504</xdr:rowOff>
    </xdr:from>
    <xdr:to>
      <xdr:col>68</xdr:col>
      <xdr:colOff>203200</xdr:colOff>
      <xdr:row>61</xdr:row>
      <xdr:rowOff>156104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140881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9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46461</xdr:rowOff>
    </xdr:from>
    <xdr:to>
      <xdr:col>64</xdr:col>
      <xdr:colOff>152400</xdr:colOff>
      <xdr:row>61</xdr:row>
      <xdr:rowOff>148061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132838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標準税収入額等の増により、比率の分母が増加したことから、単年度は減となったが、３ヶ年平均は前年度と同ポイントとなった。</a:t>
          </a:r>
        </a:p>
        <a:p>
          <a:r>
            <a:rPr kumimoji="1" lang="ja-JP" altLang="en-US" sz="1300">
              <a:latin typeface="ＭＳ Ｐゴシック" panose="020B0600070205080204" pitchFamily="50" charset="-128"/>
              <a:ea typeface="ＭＳ Ｐゴシック" panose="020B0600070205080204" pitchFamily="50" charset="-128"/>
            </a:rPr>
            <a:t>　将来負担比率の分析欄でも挙げた本市の特徴と同じように、実質公債費比率も他団体に比べ高くなる傾向がある。</a:t>
          </a:r>
        </a:p>
        <a:p>
          <a:r>
            <a:rPr kumimoji="1" lang="ja-JP" altLang="en-US" sz="1300">
              <a:latin typeface="ＭＳ Ｐゴシック" panose="020B0600070205080204" pitchFamily="50" charset="-128"/>
              <a:ea typeface="ＭＳ Ｐゴシック" panose="020B0600070205080204" pitchFamily="50" charset="-128"/>
            </a:rPr>
            <a:t>　今後は、地方債償還額は大規模借入れの元金償還が始まることにより増加する一方、基準財政需要額算入額は増加が見込めず、市税収入の減少に伴う標準財政規模の減により、比率が増加することが予測され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46990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3871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6773</xdr:rowOff>
    </xdr:from>
    <xdr:to>
      <xdr:col>72</xdr:col>
      <xdr:colOff>203200</xdr:colOff>
      <xdr:row>43</xdr:row>
      <xdr:rowOff>14817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3791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6773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379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127423</xdr:rowOff>
    </xdr:from>
    <xdr:to>
      <xdr:col>68</xdr:col>
      <xdr:colOff>203200</xdr:colOff>
      <xdr:row>43</xdr:row>
      <xdr:rowOff>57573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42350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127423</xdr:rowOff>
    </xdr:from>
    <xdr:to>
      <xdr:col>64</xdr:col>
      <xdr:colOff>152400</xdr:colOff>
      <xdr:row>43</xdr:row>
      <xdr:rowOff>57573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42350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前年度と比べ、比率は低下した。主な要因として、当該比率の算出に使用する地方債の現在高と公営企業債等繰入見込額の減が挙げられる。</a:t>
          </a:r>
        </a:p>
        <a:p>
          <a:pPr fontAlgn="base"/>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値と比較すると、依然として比率が高い状況にある。本市の特徴として、防衛関係補助金を財源とした事業が多いことや非合併団体であること等の理由により基準財政需要額に算入されない地方債の割合が高く、同程度の地方債元利償還金がある自治体と比べ、比率が高くなる傾向があることによる。	</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39310</xdr:rowOff>
    </xdr:from>
    <xdr:to>
      <xdr:col>81</xdr:col>
      <xdr:colOff>44450</xdr:colOff>
      <xdr:row>14</xdr:row>
      <xdr:rowOff>115147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439610"/>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115147</xdr:rowOff>
    </xdr:from>
    <xdr:to>
      <xdr:col>77</xdr:col>
      <xdr:colOff>44450</xdr:colOff>
      <xdr:row>15</xdr:row>
      <xdr:rowOff>88477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51544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88477</xdr:rowOff>
    </xdr:from>
    <xdr:to>
      <xdr:col>72</xdr:col>
      <xdr:colOff>203200</xdr:colOff>
      <xdr:row>16</xdr:row>
      <xdr:rowOff>84788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660227"/>
          <a:ext cx="889000" cy="1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84788</xdr:rowOff>
    </xdr:from>
    <xdr:to>
      <xdr:col>68</xdr:col>
      <xdr:colOff>152400</xdr:colOff>
      <xdr:row>17</xdr:row>
      <xdr:rowOff>135104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827988"/>
          <a:ext cx="889000" cy="2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159960</xdr:rowOff>
    </xdr:from>
    <xdr:to>
      <xdr:col>81</xdr:col>
      <xdr:colOff>95250</xdr:colOff>
      <xdr:row>14</xdr:row>
      <xdr:rowOff>90110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3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36787</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43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64347</xdr:rowOff>
    </xdr:from>
    <xdr:to>
      <xdr:col>77</xdr:col>
      <xdr:colOff>95250</xdr:colOff>
      <xdr:row>14</xdr:row>
      <xdr:rowOff>165947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150724</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551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37677</xdr:rowOff>
    </xdr:from>
    <xdr:to>
      <xdr:col>73</xdr:col>
      <xdr:colOff>44450</xdr:colOff>
      <xdr:row>15</xdr:row>
      <xdr:rowOff>139277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124054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33988</xdr:rowOff>
    </xdr:from>
    <xdr:to>
      <xdr:col>68</xdr:col>
      <xdr:colOff>203200</xdr:colOff>
      <xdr:row>16</xdr:row>
      <xdr:rowOff>135588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7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120365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86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84304</xdr:rowOff>
    </xdr:from>
    <xdr:to>
      <xdr:col>64</xdr:col>
      <xdr:colOff>152400</xdr:colOff>
      <xdr:row>18</xdr:row>
      <xdr:rowOff>14454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99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170681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08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静岡県御殿場市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84,240
81,609
194.90
44,636,357
42,387,447
1,911,922
19,859,413
20,629,999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人事院勧告に伴う給料及び職員手当等の増に伴い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市民サービスの拡充等により、業務量が増加傾向にある中、事務事業の効率化を図るとともに、国の動向等も視野に入れ、給与制度や職員定数の適正化を検討する。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105773</xdr:rowOff>
    </xdr:from>
    <xdr:to>
      <xdr:col>24</xdr:col>
      <xdr:colOff>25400</xdr:colOff>
      <xdr:row>36</xdr:row>
      <xdr:rowOff>51889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06523"/>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86178</xdr:rowOff>
    </xdr:from>
    <xdr:to>
      <xdr:col>19</xdr:col>
      <xdr:colOff>187325</xdr:colOff>
      <xdr:row>35</xdr:row>
      <xdr:rowOff>105773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869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86178</xdr:rowOff>
    </xdr:from>
    <xdr:to>
      <xdr:col>15</xdr:col>
      <xdr:colOff>98425</xdr:colOff>
      <xdr:row>36</xdr:row>
      <xdr:rowOff>71483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86928"/>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36</xdr:row>
      <xdr:rowOff>71483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56300"/>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1089</xdr:rowOff>
    </xdr:from>
    <xdr:to>
      <xdr:col>24</xdr:col>
      <xdr:colOff>76200</xdr:colOff>
      <xdr:row>36</xdr:row>
      <xdr:rowOff>102689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144616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45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54973</xdr:rowOff>
    </xdr:from>
    <xdr:to>
      <xdr:col>20</xdr:col>
      <xdr:colOff>38100</xdr:colOff>
      <xdr:row>35</xdr:row>
      <xdr:rowOff>156573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166750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35378</xdr:rowOff>
    </xdr:from>
    <xdr:to>
      <xdr:col>15</xdr:col>
      <xdr:colOff>149225</xdr:colOff>
      <xdr:row>35</xdr:row>
      <xdr:rowOff>136978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147155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20683</xdr:rowOff>
    </xdr:from>
    <xdr:to>
      <xdr:col>11</xdr:col>
      <xdr:colOff>60325</xdr:colOff>
      <xdr:row>36</xdr:row>
      <xdr:rowOff>122283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107060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7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プレミアム付デジタル商品券事業やデジタル化推進事業などの増により、前年度より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経常的経費を抑制するため、民間委託等による事業の実施方法等の見直しや、必要に応じて廃止も検討することにより、経費削減に努めていく必要がある。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44704</xdr:rowOff>
    </xdr:from>
    <xdr:to>
      <xdr:col>82</xdr:col>
      <xdr:colOff>107950</xdr:colOff>
      <xdr:row>14</xdr:row>
      <xdr:rowOff>90424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450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152146</xdr:rowOff>
    </xdr:from>
    <xdr:to>
      <xdr:col>78</xdr:col>
      <xdr:colOff>69850</xdr:colOff>
      <xdr:row>14</xdr:row>
      <xdr:rowOff>44704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809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152146</xdr:rowOff>
    </xdr:from>
    <xdr:to>
      <xdr:col>73</xdr:col>
      <xdr:colOff>180975</xdr:colOff>
      <xdr:row>14</xdr:row>
      <xdr:rowOff>136144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8099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136144</xdr:rowOff>
    </xdr:from>
    <xdr:to>
      <xdr:col>69</xdr:col>
      <xdr:colOff>92075</xdr:colOff>
      <xdr:row>15</xdr:row>
      <xdr:rowOff>101854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364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39624</xdr:rowOff>
    </xdr:from>
    <xdr:to>
      <xdr:col>82</xdr:col>
      <xdr:colOff>158750</xdr:colOff>
      <xdr:row>14</xdr:row>
      <xdr:rowOff>141224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56151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8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165354</xdr:rowOff>
    </xdr:from>
    <xdr:to>
      <xdr:col>78</xdr:col>
      <xdr:colOff>120650</xdr:colOff>
      <xdr:row>14</xdr:row>
      <xdr:rowOff>95504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105681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63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101346</xdr:rowOff>
    </xdr:from>
    <xdr:to>
      <xdr:col>74</xdr:col>
      <xdr:colOff>31750</xdr:colOff>
      <xdr:row>14</xdr:row>
      <xdr:rowOff>31496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41673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85344</xdr:rowOff>
    </xdr:from>
    <xdr:to>
      <xdr:col>69</xdr:col>
      <xdr:colOff>142875</xdr:colOff>
      <xdr:row>15</xdr:row>
      <xdr:rowOff>15494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25671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51054</xdr:rowOff>
    </xdr:from>
    <xdr:to>
      <xdr:col>65</xdr:col>
      <xdr:colOff>53975</xdr:colOff>
      <xdr:row>15</xdr:row>
      <xdr:rowOff>152654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162831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施設型給付費や子ども医療助成費の増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などにより、前年度より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類似団体平均値よりも低い数値となっているが、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今後も高齢化の進展により、扶助費の対象者が増加する見込みから、事業費は増加していくことが見込まれる。単独事業の見直しや適切な給付など、より適正な財政運営を図っていく必要がある。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35560</xdr:rowOff>
    </xdr:from>
    <xdr:to>
      <xdr:col>24</xdr:col>
      <xdr:colOff>25400</xdr:colOff>
      <xdr:row>54</xdr:row>
      <xdr:rowOff>111760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938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35560</xdr:rowOff>
    </xdr:from>
    <xdr:to>
      <xdr:col>19</xdr:col>
      <xdr:colOff>187325</xdr:colOff>
      <xdr:row>54</xdr:row>
      <xdr:rowOff>73660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293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73660</xdr:rowOff>
    </xdr:from>
    <xdr:to>
      <xdr:col>15</xdr:col>
      <xdr:colOff>98425</xdr:colOff>
      <xdr:row>54</xdr:row>
      <xdr:rowOff>96520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31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96520</xdr:rowOff>
    </xdr:from>
    <xdr:to>
      <xdr:col>11</xdr:col>
      <xdr:colOff>9525</xdr:colOff>
      <xdr:row>54</xdr:row>
      <xdr:rowOff>157480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54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60960</xdr:rowOff>
    </xdr:from>
    <xdr:to>
      <xdr:col>24</xdr:col>
      <xdr:colOff>76200</xdr:colOff>
      <xdr:row>54</xdr:row>
      <xdr:rowOff>162560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77487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156210</xdr:rowOff>
    </xdr:from>
    <xdr:to>
      <xdr:col>20</xdr:col>
      <xdr:colOff>38100</xdr:colOff>
      <xdr:row>54</xdr:row>
      <xdr:rowOff>86360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96537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22860</xdr:rowOff>
    </xdr:from>
    <xdr:to>
      <xdr:col>15</xdr:col>
      <xdr:colOff>149225</xdr:colOff>
      <xdr:row>54</xdr:row>
      <xdr:rowOff>124460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134637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45720</xdr:rowOff>
    </xdr:from>
    <xdr:to>
      <xdr:col>11</xdr:col>
      <xdr:colOff>60325</xdr:colOff>
      <xdr:row>54</xdr:row>
      <xdr:rowOff>147320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157497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106680</xdr:rowOff>
    </xdr:from>
    <xdr:to>
      <xdr:col>6</xdr:col>
      <xdr:colOff>171450</xdr:colOff>
      <xdr:row>55</xdr:row>
      <xdr:rowOff>36830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47007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年度決算は介護保険特別会計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や後期高齢者医療会計</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への繰出金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及び維持補修費が増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となったことにより、前年度から０．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維持補修費については、公共施設の老朽化の進行に伴い、今後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増加していくことが見込まれる。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165100</xdr:rowOff>
    </xdr:from>
    <xdr:to>
      <xdr:col>82</xdr:col>
      <xdr:colOff>107950</xdr:colOff>
      <xdr:row>53</xdr:row>
      <xdr:rowOff>48078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0805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165100</xdr:rowOff>
    </xdr:from>
    <xdr:to>
      <xdr:col>78</xdr:col>
      <xdr:colOff>69850</xdr:colOff>
      <xdr:row>53</xdr:row>
      <xdr:rowOff>26307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080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15422</xdr:rowOff>
    </xdr:from>
    <xdr:to>
      <xdr:col>73</xdr:col>
      <xdr:colOff>180975</xdr:colOff>
      <xdr:row>53</xdr:row>
      <xdr:rowOff>26307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102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15422</xdr:rowOff>
    </xdr:from>
    <xdr:to>
      <xdr:col>69</xdr:col>
      <xdr:colOff>92075</xdr:colOff>
      <xdr:row>53</xdr:row>
      <xdr:rowOff>58965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102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168728</xdr:rowOff>
    </xdr:from>
    <xdr:to>
      <xdr:col>82</xdr:col>
      <xdr:colOff>158750</xdr:colOff>
      <xdr:row>53</xdr:row>
      <xdr:rowOff>98878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77305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99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114300</xdr:rowOff>
    </xdr:from>
    <xdr:to>
      <xdr:col>78</xdr:col>
      <xdr:colOff>120650</xdr:colOff>
      <xdr:row>53</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146957</xdr:rowOff>
    </xdr:from>
    <xdr:to>
      <xdr:col>74</xdr:col>
      <xdr:colOff>31750</xdr:colOff>
      <xdr:row>53</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87284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136072</xdr:rowOff>
    </xdr:from>
    <xdr:to>
      <xdr:col>69</xdr:col>
      <xdr:colOff>142875</xdr:colOff>
      <xdr:row>53</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76399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8165</xdr:rowOff>
    </xdr:from>
    <xdr:to>
      <xdr:col>65</xdr:col>
      <xdr:colOff>53975</xdr:colOff>
      <xdr:row>53</xdr:row>
      <xdr:rowOff>109765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119942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86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年度決算は、地域産業立地促進事業</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や公的病院等運営費補助事業など</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により、前年度から</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減と</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依然として類似団体平均値よりも高い水準で推移しており、今後は、既存の団体等への補助金・交付金の見直しや廃止を行うなど、経費を抑制していく必要がある。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16510</xdr:rowOff>
    </xdr:from>
    <xdr:to>
      <xdr:col>82</xdr:col>
      <xdr:colOff>107950</xdr:colOff>
      <xdr:row>41</xdr:row>
      <xdr:rowOff>54610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70459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142240</xdr:rowOff>
    </xdr:from>
    <xdr:to>
      <xdr:col>78</xdr:col>
      <xdr:colOff>69850</xdr:colOff>
      <xdr:row>41</xdr:row>
      <xdr:rowOff>54610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7000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88900</xdr:rowOff>
    </xdr:from>
    <xdr:to>
      <xdr:col>73</xdr:col>
      <xdr:colOff>180975</xdr:colOff>
      <xdr:row>40</xdr:row>
      <xdr:rowOff>142240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946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35560</xdr:rowOff>
    </xdr:from>
    <xdr:to>
      <xdr:col>69</xdr:col>
      <xdr:colOff>92075</xdr:colOff>
      <xdr:row>40</xdr:row>
      <xdr:rowOff>88900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893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137160</xdr:rowOff>
    </xdr:from>
    <xdr:to>
      <xdr:col>82</xdr:col>
      <xdr:colOff>158750</xdr:colOff>
      <xdr:row>41</xdr:row>
      <xdr:rowOff>67310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9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109237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3810</xdr:rowOff>
    </xdr:from>
    <xdr:to>
      <xdr:col>78</xdr:col>
      <xdr:colOff>120650</xdr:colOff>
      <xdr:row>41</xdr:row>
      <xdr:rowOff>105410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90187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711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91440</xdr:rowOff>
    </xdr:from>
    <xdr:to>
      <xdr:col>74</xdr:col>
      <xdr:colOff>31750</xdr:colOff>
      <xdr:row>41</xdr:row>
      <xdr:rowOff>21590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6367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38100</xdr:rowOff>
    </xdr:from>
    <xdr:to>
      <xdr:col>69</xdr:col>
      <xdr:colOff>142875</xdr:colOff>
      <xdr:row>40</xdr:row>
      <xdr:rowOff>139700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124477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156210</xdr:rowOff>
    </xdr:from>
    <xdr:to>
      <xdr:col>65</xdr:col>
      <xdr:colOff>53975</xdr:colOff>
      <xdr:row>40</xdr:row>
      <xdr:rowOff>86360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71137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臨時地方道整備事業債など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償還が完了した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％の減となった。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元利償還金は、今後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、数年間は減少傾向となる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見込み</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だが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今後予定されている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大規模事業の元金償還が始まる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上昇していくこ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とが予測される。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今後の借入れに当たっては、世代間の公平性の確保という観点を考慮しながら、適正な借入れを行う必要がある。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54611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410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54611</xdr:rowOff>
    </xdr:from>
    <xdr:to>
      <xdr:col>19</xdr:col>
      <xdr:colOff>187325</xdr:colOff>
      <xdr:row>77</xdr:row>
      <xdr:rowOff>62230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56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77470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63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77470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27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年度決算では、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人件費、扶助費が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増となった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ことに加え、</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公債費が減となったこと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により公債費以外は前年度から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3.3</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％の増となった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物件費や補助費等をいかに縮減するかが課題となっており、経常的経費のみならず、義務的経費についても見直しによる歳出削減に取組む必要がある。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115570</xdr:rowOff>
    </xdr:from>
    <xdr:to>
      <xdr:col>82</xdr:col>
      <xdr:colOff>107950</xdr:colOff>
      <xdr:row>81</xdr:row>
      <xdr:rowOff>88137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974320"/>
          <a:ext cx="0" cy="100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30497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71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115570</xdr:rowOff>
    </xdr:from>
    <xdr:to>
      <xdr:col>82</xdr:col>
      <xdr:colOff>196850</xdr:colOff>
      <xdr:row>75</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97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76</xdr:row>
      <xdr:rowOff>49276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28600"/>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29990</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403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xdr:rowOff>
    </xdr:from>
    <xdr:to>
      <xdr:col>78</xdr:col>
      <xdr:colOff>69850</xdr:colOff>
      <xdr:row>75</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691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147065</xdr:rowOff>
    </xdr:from>
    <xdr:to>
      <xdr:col>78</xdr:col>
      <xdr:colOff>120650</xdr:colOff>
      <xdr:row>78</xdr:row>
      <xdr:rowOff>77215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61992</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xdr:rowOff>
    </xdr:from>
    <xdr:to>
      <xdr:col>73</xdr:col>
      <xdr:colOff>180975</xdr:colOff>
      <xdr:row>76</xdr:row>
      <xdr:rowOff>3556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86916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763</xdr:rowOff>
    </xdr:from>
    <xdr:to>
      <xdr:col>74</xdr:col>
      <xdr:colOff>31750</xdr:colOff>
      <xdr:row>77</xdr:row>
      <xdr:rowOff>102363</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87140</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65278</xdr:rowOff>
    </xdr:from>
    <xdr:to>
      <xdr:col>69</xdr:col>
      <xdr:colOff>92075</xdr:colOff>
      <xdr:row>76</xdr:row>
      <xdr:rowOff>3556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9240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21337</xdr:rowOff>
    </xdr:from>
    <xdr:to>
      <xdr:col>65</xdr:col>
      <xdr:colOff>53975</xdr:colOff>
      <xdr:row>78</xdr:row>
      <xdr:rowOff>122937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107714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78503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3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131064</xdr:rowOff>
    </xdr:from>
    <xdr:to>
      <xdr:col>74</xdr:col>
      <xdr:colOff>31750</xdr:colOff>
      <xdr:row>75</xdr:row>
      <xdr:rowOff>61214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71391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124206</xdr:rowOff>
    </xdr:from>
    <xdr:to>
      <xdr:col>69</xdr:col>
      <xdr:colOff>142875</xdr:colOff>
      <xdr:row>76</xdr:row>
      <xdr:rowOff>54356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64533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xdr:rowOff>
    </xdr:from>
    <xdr:to>
      <xdr:col>65</xdr:col>
      <xdr:colOff>53975</xdr:colOff>
      <xdr:row>75</xdr:row>
      <xdr:rowOff>116078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126255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静岡県御殿場市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77457</xdr:rowOff>
    </xdr:from>
    <xdr:to>
      <xdr:col>29</xdr:col>
      <xdr:colOff>127000</xdr:colOff>
      <xdr:row>16</xdr:row>
      <xdr:rowOff>91364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8282"/>
          <a:ext cx="647700" cy="13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91364</xdr:rowOff>
    </xdr:from>
    <xdr:to>
      <xdr:col>26</xdr:col>
      <xdr:colOff>50800</xdr:colOff>
      <xdr:row>16</xdr:row>
      <xdr:rowOff>106515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82189"/>
          <a:ext cx="698500" cy="1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106515</xdr:rowOff>
    </xdr:from>
    <xdr:to>
      <xdr:col>22</xdr:col>
      <xdr:colOff>114300</xdr:colOff>
      <xdr:row>16</xdr:row>
      <xdr:rowOff>133058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97340"/>
          <a:ext cx="698500" cy="26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133058</xdr:rowOff>
    </xdr:from>
    <xdr:to>
      <xdr:col>18</xdr:col>
      <xdr:colOff>177800</xdr:colOff>
      <xdr:row>16</xdr:row>
      <xdr:rowOff>142913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3883"/>
          <a:ext cx="698500" cy="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26657</xdr:rowOff>
    </xdr:from>
    <xdr:to>
      <xdr:col>29</xdr:col>
      <xdr:colOff>177800</xdr:colOff>
      <xdr:row>16</xdr:row>
      <xdr:rowOff>128257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7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43184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6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40564</xdr:rowOff>
    </xdr:from>
    <xdr:to>
      <xdr:col>26</xdr:col>
      <xdr:colOff>101600</xdr:colOff>
      <xdr:row>16</xdr:row>
      <xdr:rowOff>142164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1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152341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00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55715</xdr:rowOff>
    </xdr:from>
    <xdr:to>
      <xdr:col>22</xdr:col>
      <xdr:colOff>165100</xdr:colOff>
      <xdr:row>16</xdr:row>
      <xdr:rowOff>157315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6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167492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82258</xdr:rowOff>
    </xdr:from>
    <xdr:to>
      <xdr:col>19</xdr:col>
      <xdr:colOff>38100</xdr:colOff>
      <xdr:row>17</xdr:row>
      <xdr:rowOff>12408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3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22585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4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92113</xdr:rowOff>
    </xdr:from>
    <xdr:to>
      <xdr:col>15</xdr:col>
      <xdr:colOff>101600</xdr:colOff>
      <xdr:row>17</xdr:row>
      <xdr:rowOff>22263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2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32440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280684</xdr:rowOff>
    </xdr:from>
    <xdr:to>
      <xdr:col>29</xdr:col>
      <xdr:colOff>127000</xdr:colOff>
      <xdr:row>34</xdr:row>
      <xdr:rowOff>297405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48134"/>
          <a:ext cx="647700" cy="16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297405</xdr:rowOff>
    </xdr:from>
    <xdr:to>
      <xdr:col>26</xdr:col>
      <xdr:colOff>50800</xdr:colOff>
      <xdr:row>34</xdr:row>
      <xdr:rowOff>341394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64855"/>
          <a:ext cx="698500" cy="43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341394</xdr:rowOff>
    </xdr:from>
    <xdr:to>
      <xdr:col>22</xdr:col>
      <xdr:colOff>114300</xdr:colOff>
      <xdr:row>35</xdr:row>
      <xdr:rowOff>10251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08844"/>
          <a:ext cx="698500" cy="1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10251</xdr:rowOff>
    </xdr:from>
    <xdr:to>
      <xdr:col>18</xdr:col>
      <xdr:colOff>177800</xdr:colOff>
      <xdr:row>35</xdr:row>
      <xdr:rowOff>69295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20601"/>
          <a:ext cx="698500" cy="59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229884</xdr:rowOff>
    </xdr:from>
    <xdr:to>
      <xdr:col>29</xdr:col>
      <xdr:colOff>177800</xdr:colOff>
      <xdr:row>34</xdr:row>
      <xdr:rowOff>331484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97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74961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4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246605</xdr:rowOff>
    </xdr:from>
    <xdr:to>
      <xdr:col>26</xdr:col>
      <xdr:colOff>101600</xdr:colOff>
      <xdr:row>35</xdr:row>
      <xdr:rowOff>5305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1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15482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82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290594</xdr:rowOff>
    </xdr:from>
    <xdr:to>
      <xdr:col>22</xdr:col>
      <xdr:colOff>165100</xdr:colOff>
      <xdr:row>35</xdr:row>
      <xdr:rowOff>49294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58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59471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302351</xdr:rowOff>
    </xdr:from>
    <xdr:to>
      <xdr:col>19</xdr:col>
      <xdr:colOff>38100</xdr:colOff>
      <xdr:row>35</xdr:row>
      <xdr:rowOff>61051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69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71228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38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18495</xdr:rowOff>
    </xdr:from>
    <xdr:to>
      <xdr:col>15</xdr:col>
      <xdr:colOff>101600</xdr:colOff>
      <xdr:row>35</xdr:row>
      <xdr:rowOff>120095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2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130272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9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静岡県御殿場市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84,240
81,609
194.90
44,636,357
42,387,447
1,911,922
19,859,413
20,629,999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165665</xdr:rowOff>
    </xdr:from>
    <xdr:to>
      <xdr:col>24</xdr:col>
      <xdr:colOff>63500</xdr:colOff>
      <xdr:row>36</xdr:row>
      <xdr:rowOff>54813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66415"/>
          <a:ext cx="838200" cy="6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18085</xdr:rowOff>
    </xdr:from>
    <xdr:to>
      <xdr:col>19</xdr:col>
      <xdr:colOff>177800</xdr:colOff>
      <xdr:row>36</xdr:row>
      <xdr:rowOff>54813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90285"/>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18085</xdr:rowOff>
    </xdr:from>
    <xdr:to>
      <xdr:col>15</xdr:col>
      <xdr:colOff>50800</xdr:colOff>
      <xdr:row>36</xdr:row>
      <xdr:rowOff>54813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90285"/>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54813</xdr:rowOff>
    </xdr:from>
    <xdr:to>
      <xdr:col>10</xdr:col>
      <xdr:colOff>114300</xdr:colOff>
      <xdr:row>37</xdr:row>
      <xdr:rowOff>128308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7013"/>
          <a:ext cx="889000" cy="24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114865</xdr:rowOff>
    </xdr:from>
    <xdr:to>
      <xdr:col>24</xdr:col>
      <xdr:colOff>114300</xdr:colOff>
      <xdr:row>36</xdr:row>
      <xdr:rowOff>45015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137742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6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4013</xdr:rowOff>
    </xdr:from>
    <xdr:to>
      <xdr:col>20</xdr:col>
      <xdr:colOff>38100</xdr:colOff>
      <xdr:row>36</xdr:row>
      <xdr:rowOff>105613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122140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138735</xdr:rowOff>
    </xdr:from>
    <xdr:to>
      <xdr:col>15</xdr:col>
      <xdr:colOff>101600</xdr:colOff>
      <xdr:row>36</xdr:row>
      <xdr:rowOff>68885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85412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4013</xdr:rowOff>
    </xdr:from>
    <xdr:to>
      <xdr:col>10</xdr:col>
      <xdr:colOff>165100</xdr:colOff>
      <xdr:row>36</xdr:row>
      <xdr:rowOff>105613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122140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77508</xdr:rowOff>
    </xdr:from>
    <xdr:to>
      <xdr:col>6</xdr:col>
      <xdr:colOff>38100</xdr:colOff>
      <xdr:row>38</xdr:row>
      <xdr:rowOff>7658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170235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69317</xdr:rowOff>
    </xdr:from>
    <xdr:to>
      <xdr:col>24</xdr:col>
      <xdr:colOff>63500</xdr:colOff>
      <xdr:row>55</xdr:row>
      <xdr:rowOff>169075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99067"/>
          <a:ext cx="838200" cy="9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169075</xdr:rowOff>
    </xdr:from>
    <xdr:to>
      <xdr:col>19</xdr:col>
      <xdr:colOff>177800</xdr:colOff>
      <xdr:row>56</xdr:row>
      <xdr:rowOff>59703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98825"/>
          <a:ext cx="889000" cy="6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59703</xdr:rowOff>
    </xdr:from>
    <xdr:to>
      <xdr:col>15</xdr:col>
      <xdr:colOff>50800</xdr:colOff>
      <xdr:row>56</xdr:row>
      <xdr:rowOff>116827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0903"/>
          <a:ext cx="889000" cy="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81585</xdr:rowOff>
    </xdr:from>
    <xdr:to>
      <xdr:col>10</xdr:col>
      <xdr:colOff>114300</xdr:colOff>
      <xdr:row>56</xdr:row>
      <xdr:rowOff>116827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82785"/>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18517</xdr:rowOff>
    </xdr:from>
    <xdr:to>
      <xdr:col>24</xdr:col>
      <xdr:colOff>114300</xdr:colOff>
      <xdr:row>55</xdr:row>
      <xdr:rowOff>120117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4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41394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9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118275</xdr:rowOff>
    </xdr:from>
    <xdr:to>
      <xdr:col>20</xdr:col>
      <xdr:colOff>38100</xdr:colOff>
      <xdr:row>56</xdr:row>
      <xdr:rowOff>48425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64952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2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8903</xdr:rowOff>
    </xdr:from>
    <xdr:to>
      <xdr:col>15</xdr:col>
      <xdr:colOff>101600</xdr:colOff>
      <xdr:row>56</xdr:row>
      <xdr:rowOff>110503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127030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8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66027</xdr:rowOff>
    </xdr:from>
    <xdr:to>
      <xdr:col>10</xdr:col>
      <xdr:colOff>165100</xdr:colOff>
      <xdr:row>56</xdr:row>
      <xdr:rowOff>167627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12704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4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30785</xdr:rowOff>
    </xdr:from>
    <xdr:to>
      <xdr:col>6</xdr:col>
      <xdr:colOff>38100</xdr:colOff>
      <xdr:row>56</xdr:row>
      <xdr:rowOff>132385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148912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75767</xdr:rowOff>
    </xdr:from>
    <xdr:to>
      <xdr:col>24</xdr:col>
      <xdr:colOff>63500</xdr:colOff>
      <xdr:row>78</xdr:row>
      <xdr:rowOff>97637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48867"/>
          <a:ext cx="8382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97637</xdr:rowOff>
    </xdr:from>
    <xdr:to>
      <xdr:col>19</xdr:col>
      <xdr:colOff>177800</xdr:colOff>
      <xdr:row>78</xdr:row>
      <xdr:rowOff>128194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70737"/>
          <a:ext cx="8890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115049</xdr:rowOff>
    </xdr:from>
    <xdr:to>
      <xdr:col>15</xdr:col>
      <xdr:colOff>50800</xdr:colOff>
      <xdr:row>78</xdr:row>
      <xdr:rowOff>128194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88149"/>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57099</xdr:rowOff>
    </xdr:from>
    <xdr:to>
      <xdr:col>10</xdr:col>
      <xdr:colOff>114300</xdr:colOff>
      <xdr:row>78</xdr:row>
      <xdr:rowOff>115049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30199"/>
          <a:ext cx="8890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24967</xdr:rowOff>
    </xdr:from>
    <xdr:to>
      <xdr:col>24</xdr:col>
      <xdr:colOff>114300</xdr:colOff>
      <xdr:row>78</xdr:row>
      <xdr:rowOff>126567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144212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46837</xdr:rowOff>
    </xdr:from>
    <xdr:to>
      <xdr:col>20</xdr:col>
      <xdr:colOff>38100</xdr:colOff>
      <xdr:row>78</xdr:row>
      <xdr:rowOff>148437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139564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77394</xdr:rowOff>
    </xdr:from>
    <xdr:to>
      <xdr:col>15</xdr:col>
      <xdr:colOff>101600</xdr:colOff>
      <xdr:row>79</xdr:row>
      <xdr:rowOff>7544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170121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64249</xdr:rowOff>
    </xdr:from>
    <xdr:to>
      <xdr:col>10</xdr:col>
      <xdr:colOff>165100</xdr:colOff>
      <xdr:row>78</xdr:row>
      <xdr:rowOff>165849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3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156976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3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6299</xdr:rowOff>
    </xdr:from>
    <xdr:to>
      <xdr:col>6</xdr:col>
      <xdr:colOff>38100</xdr:colOff>
      <xdr:row>78</xdr:row>
      <xdr:rowOff>107899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7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124426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148354</xdr:rowOff>
    </xdr:from>
    <xdr:to>
      <xdr:col>24</xdr:col>
      <xdr:colOff>63500</xdr:colOff>
      <xdr:row>98</xdr:row>
      <xdr:rowOff>71610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79004"/>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82071</xdr:rowOff>
    </xdr:from>
    <xdr:to>
      <xdr:col>19</xdr:col>
      <xdr:colOff>177800</xdr:colOff>
      <xdr:row>98</xdr:row>
      <xdr:rowOff>71610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712721"/>
          <a:ext cx="889000" cy="16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82071</xdr:rowOff>
    </xdr:from>
    <xdr:to>
      <xdr:col>15</xdr:col>
      <xdr:colOff>50800</xdr:colOff>
      <xdr:row>98</xdr:row>
      <xdr:rowOff>145436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12721"/>
          <a:ext cx="889000" cy="23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138449</xdr:rowOff>
    </xdr:from>
    <xdr:to>
      <xdr:col>10</xdr:col>
      <xdr:colOff>114300</xdr:colOff>
      <xdr:row>98</xdr:row>
      <xdr:rowOff>145436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940549"/>
          <a:ext cx="889000" cy="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97554</xdr:rowOff>
    </xdr:from>
    <xdr:to>
      <xdr:col>24</xdr:col>
      <xdr:colOff>114300</xdr:colOff>
      <xdr:row>98</xdr:row>
      <xdr:rowOff>27704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2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12481</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4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20810</xdr:rowOff>
    </xdr:from>
    <xdr:to>
      <xdr:col>20</xdr:col>
      <xdr:colOff>38100</xdr:colOff>
      <xdr:row>98</xdr:row>
      <xdr:rowOff>122410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113537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31271</xdr:rowOff>
    </xdr:from>
    <xdr:to>
      <xdr:col>15</xdr:col>
      <xdr:colOff>101600</xdr:colOff>
      <xdr:row>97</xdr:row>
      <xdr:rowOff>132871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6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123998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5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94636</xdr:rowOff>
    </xdr:from>
    <xdr:to>
      <xdr:col>10</xdr:col>
      <xdr:colOff>165100</xdr:colOff>
      <xdr:row>99</xdr:row>
      <xdr:rowOff>24786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15913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8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87649</xdr:rowOff>
    </xdr:from>
    <xdr:to>
      <xdr:col>6</xdr:col>
      <xdr:colOff>38100</xdr:colOff>
      <xdr:row>99</xdr:row>
      <xdr:rowOff>17799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8926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8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128194</xdr:rowOff>
    </xdr:from>
    <xdr:to>
      <xdr:col>55</xdr:col>
      <xdr:colOff>0</xdr:colOff>
      <xdr:row>35</xdr:row>
      <xdr:rowOff>129665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28944"/>
          <a:ext cx="838200" cy="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125077</xdr:rowOff>
    </xdr:from>
    <xdr:to>
      <xdr:col>50</xdr:col>
      <xdr:colOff>114300</xdr:colOff>
      <xdr:row>35</xdr:row>
      <xdr:rowOff>129665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25827"/>
          <a:ext cx="889000" cy="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76591</xdr:rowOff>
    </xdr:from>
    <xdr:to>
      <xdr:col>45</xdr:col>
      <xdr:colOff>177800</xdr:colOff>
      <xdr:row>35</xdr:row>
      <xdr:rowOff>125077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391541"/>
          <a:ext cx="889000" cy="73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76591</xdr:rowOff>
    </xdr:from>
    <xdr:to>
      <xdr:col>41</xdr:col>
      <xdr:colOff>50800</xdr:colOff>
      <xdr:row>36</xdr:row>
      <xdr:rowOff>45166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391541"/>
          <a:ext cx="889000" cy="82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77394</xdr:rowOff>
    </xdr:from>
    <xdr:to>
      <xdr:col>55</xdr:col>
      <xdr:colOff>50800</xdr:colOff>
      <xdr:row>36</xdr:row>
      <xdr:rowOff>7544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100271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78865</xdr:rowOff>
    </xdr:from>
    <xdr:to>
      <xdr:col>50</xdr:col>
      <xdr:colOff>165100</xdr:colOff>
      <xdr:row>36</xdr:row>
      <xdr:rowOff>9015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25542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85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74277</xdr:rowOff>
    </xdr:from>
    <xdr:to>
      <xdr:col>46</xdr:col>
      <xdr:colOff>38100</xdr:colOff>
      <xdr:row>36</xdr:row>
      <xdr:rowOff>4427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7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20954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85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25791</xdr:rowOff>
    </xdr:from>
    <xdr:to>
      <xdr:col>41</xdr:col>
      <xdr:colOff>101600</xdr:colOff>
      <xdr:row>31</xdr:row>
      <xdr:rowOff>127391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34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143918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1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165816</xdr:rowOff>
    </xdr:from>
    <xdr:to>
      <xdr:col>36</xdr:col>
      <xdr:colOff>165100</xdr:colOff>
      <xdr:row>36</xdr:row>
      <xdr:rowOff>95966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1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112493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94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46507</xdr:rowOff>
    </xdr:from>
    <xdr:to>
      <xdr:col>55</xdr:col>
      <xdr:colOff>0</xdr:colOff>
      <xdr:row>54</xdr:row>
      <xdr:rowOff>88773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133357"/>
          <a:ext cx="838200" cy="2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88773</xdr:rowOff>
    </xdr:from>
    <xdr:to>
      <xdr:col>50</xdr:col>
      <xdr:colOff>114300</xdr:colOff>
      <xdr:row>55</xdr:row>
      <xdr:rowOff>109017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347073"/>
          <a:ext cx="889000" cy="1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32703</xdr:rowOff>
    </xdr:from>
    <xdr:to>
      <xdr:col>45</xdr:col>
      <xdr:colOff>177800</xdr:colOff>
      <xdr:row>55</xdr:row>
      <xdr:rowOff>109017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291003"/>
          <a:ext cx="889000" cy="24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48095</xdr:rowOff>
    </xdr:from>
    <xdr:to>
      <xdr:col>41</xdr:col>
      <xdr:colOff>50800</xdr:colOff>
      <xdr:row>54</xdr:row>
      <xdr:rowOff>32703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134945"/>
          <a:ext cx="889000" cy="15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167157</xdr:rowOff>
    </xdr:from>
    <xdr:to>
      <xdr:col>55</xdr:col>
      <xdr:colOff>50800</xdr:colOff>
      <xdr:row>53</xdr:row>
      <xdr:rowOff>97307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08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18584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93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37973</xdr:rowOff>
    </xdr:from>
    <xdr:to>
      <xdr:col>50</xdr:col>
      <xdr:colOff>165100</xdr:colOff>
      <xdr:row>54</xdr:row>
      <xdr:rowOff>139573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29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156100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07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58217</xdr:rowOff>
    </xdr:from>
    <xdr:to>
      <xdr:col>46</xdr:col>
      <xdr:colOff>38100</xdr:colOff>
      <xdr:row>55</xdr:row>
      <xdr:rowOff>159817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8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4894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6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153353</xdr:rowOff>
    </xdr:from>
    <xdr:to>
      <xdr:col>41</xdr:col>
      <xdr:colOff>101600</xdr:colOff>
      <xdr:row>54</xdr:row>
      <xdr:rowOff>83503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4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100030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01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168745</xdr:rowOff>
    </xdr:from>
    <xdr:to>
      <xdr:col>36</xdr:col>
      <xdr:colOff>165100</xdr:colOff>
      <xdr:row>53</xdr:row>
      <xdr:rowOff>98895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08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115422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85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157207</xdr:rowOff>
    </xdr:from>
    <xdr:to>
      <xdr:col>55</xdr:col>
      <xdr:colOff>0</xdr:colOff>
      <xdr:row>76</xdr:row>
      <xdr:rowOff>66948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844507"/>
          <a:ext cx="838200" cy="25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66948</xdr:rowOff>
    </xdr:from>
    <xdr:to>
      <xdr:col>50</xdr:col>
      <xdr:colOff>114300</xdr:colOff>
      <xdr:row>76</xdr:row>
      <xdr:rowOff>144653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097148"/>
          <a:ext cx="889000" cy="7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143681</xdr:rowOff>
    </xdr:from>
    <xdr:to>
      <xdr:col>45</xdr:col>
      <xdr:colOff>177800</xdr:colOff>
      <xdr:row>76</xdr:row>
      <xdr:rowOff>144653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002431"/>
          <a:ext cx="889000" cy="17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136899</xdr:rowOff>
    </xdr:from>
    <xdr:to>
      <xdr:col>41</xdr:col>
      <xdr:colOff>50800</xdr:colOff>
      <xdr:row>75</xdr:row>
      <xdr:rowOff>143681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824199"/>
          <a:ext cx="889000" cy="17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106407</xdr:rowOff>
    </xdr:from>
    <xdr:to>
      <xdr:col>55</xdr:col>
      <xdr:colOff>50800</xdr:colOff>
      <xdr:row>75</xdr:row>
      <xdr:rowOff>36557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79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129284</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6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16148</xdr:rowOff>
    </xdr:from>
    <xdr:to>
      <xdr:col>50</xdr:col>
      <xdr:colOff>165100</xdr:colOff>
      <xdr:row>76</xdr:row>
      <xdr:rowOff>117748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04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134275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82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93853</xdr:rowOff>
    </xdr:from>
    <xdr:to>
      <xdr:col>46</xdr:col>
      <xdr:colOff>38100</xdr:colOff>
      <xdr:row>77</xdr:row>
      <xdr:rowOff>24003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2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40530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89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92881</xdr:rowOff>
    </xdr:from>
    <xdr:to>
      <xdr:col>41</xdr:col>
      <xdr:colOff>101600</xdr:colOff>
      <xdr:row>76</xdr:row>
      <xdr:rowOff>23031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9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39558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72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86099</xdr:rowOff>
    </xdr:from>
    <xdr:to>
      <xdr:col>36</xdr:col>
      <xdr:colOff>165100</xdr:colOff>
      <xdr:row>75</xdr:row>
      <xdr:rowOff>16249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7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32776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54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86517</xdr:rowOff>
    </xdr:from>
    <xdr:to>
      <xdr:col>55</xdr:col>
      <xdr:colOff>0</xdr:colOff>
      <xdr:row>97</xdr:row>
      <xdr:rowOff>21366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45717"/>
          <a:ext cx="8382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21366</xdr:rowOff>
    </xdr:from>
    <xdr:to>
      <xdr:col>50</xdr:col>
      <xdr:colOff>114300</xdr:colOff>
      <xdr:row>97</xdr:row>
      <xdr:rowOff>103271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52016"/>
          <a:ext cx="889000" cy="8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162706</xdr:rowOff>
    </xdr:from>
    <xdr:to>
      <xdr:col>45</xdr:col>
      <xdr:colOff>177800</xdr:colOff>
      <xdr:row>97</xdr:row>
      <xdr:rowOff>103271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21906"/>
          <a:ext cx="889000" cy="11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77146</xdr:rowOff>
    </xdr:from>
    <xdr:to>
      <xdr:col>41</xdr:col>
      <xdr:colOff>50800</xdr:colOff>
      <xdr:row>96</xdr:row>
      <xdr:rowOff>162706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36346"/>
          <a:ext cx="889000" cy="8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35717</xdr:rowOff>
    </xdr:from>
    <xdr:to>
      <xdr:col>55</xdr:col>
      <xdr:colOff>50800</xdr:colOff>
      <xdr:row>96</xdr:row>
      <xdr:rowOff>137317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9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58594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4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142016</xdr:rowOff>
    </xdr:from>
    <xdr:to>
      <xdr:col>50</xdr:col>
      <xdr:colOff>165100</xdr:colOff>
      <xdr:row>97</xdr:row>
      <xdr:rowOff>72166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0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63293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9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52471</xdr:rowOff>
    </xdr:from>
    <xdr:to>
      <xdr:col>46</xdr:col>
      <xdr:colOff>38100</xdr:colOff>
      <xdr:row>97</xdr:row>
      <xdr:rowOff>154071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145198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7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111906</xdr:rowOff>
    </xdr:from>
    <xdr:to>
      <xdr:col>41</xdr:col>
      <xdr:colOff>101600</xdr:colOff>
      <xdr:row>97</xdr:row>
      <xdr:rowOff>42056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58583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34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26346</xdr:rowOff>
    </xdr:from>
    <xdr:to>
      <xdr:col>36</xdr:col>
      <xdr:colOff>165100</xdr:colOff>
      <xdr:row>96</xdr:row>
      <xdr:rowOff>127946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144473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2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134442</xdr:rowOff>
    </xdr:from>
    <xdr:to>
      <xdr:col>85</xdr:col>
      <xdr:colOff>127000</xdr:colOff>
      <xdr:row>38</xdr:row>
      <xdr:rowOff>139654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49542"/>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116977</xdr:rowOff>
    </xdr:from>
    <xdr:to>
      <xdr:col>81</xdr:col>
      <xdr:colOff>50800</xdr:colOff>
      <xdr:row>38</xdr:row>
      <xdr:rowOff>139654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32077"/>
          <a:ext cx="889000" cy="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116977</xdr:rowOff>
    </xdr:from>
    <xdr:to>
      <xdr:col>76</xdr:col>
      <xdr:colOff>114300</xdr:colOff>
      <xdr:row>38</xdr:row>
      <xdr:rowOff>118577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3207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110942</xdr:rowOff>
    </xdr:from>
    <xdr:to>
      <xdr:col>71</xdr:col>
      <xdr:colOff>177800</xdr:colOff>
      <xdr:row>38</xdr:row>
      <xdr:rowOff>118577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26042"/>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83642</xdr:rowOff>
    </xdr:from>
    <xdr:to>
      <xdr:col>85</xdr:col>
      <xdr:colOff>177800</xdr:colOff>
      <xdr:row>39</xdr:row>
      <xdr:rowOff>13792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9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88854</xdr:rowOff>
    </xdr:from>
    <xdr:to>
      <xdr:col>81</xdr:col>
      <xdr:colOff>101600</xdr:colOff>
      <xdr:row>39</xdr:row>
      <xdr:rowOff>19004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10131</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66177</xdr:rowOff>
    </xdr:from>
    <xdr:to>
      <xdr:col>76</xdr:col>
      <xdr:colOff>165100</xdr:colOff>
      <xdr:row>38</xdr:row>
      <xdr:rowOff>167777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158904</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674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67777</xdr:rowOff>
    </xdr:from>
    <xdr:to>
      <xdr:col>72</xdr:col>
      <xdr:colOff>38100</xdr:colOff>
      <xdr:row>38</xdr:row>
      <xdr:rowOff>169377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8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160504</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75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60142</xdr:rowOff>
    </xdr:from>
    <xdr:to>
      <xdr:col>67</xdr:col>
      <xdr:colOff>101600</xdr:colOff>
      <xdr:row>38</xdr:row>
      <xdr:rowOff>161742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7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152869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6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114706</xdr:rowOff>
    </xdr:from>
    <xdr:to>
      <xdr:col>85</xdr:col>
      <xdr:colOff>127000</xdr:colOff>
      <xdr:row>76</xdr:row>
      <xdr:rowOff>127712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44906"/>
          <a:ext cx="838200" cy="1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114706</xdr:rowOff>
    </xdr:from>
    <xdr:to>
      <xdr:col>81</xdr:col>
      <xdr:colOff>50800</xdr:colOff>
      <xdr:row>76</xdr:row>
      <xdr:rowOff>128536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44906"/>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128536</xdr:rowOff>
    </xdr:from>
    <xdr:to>
      <xdr:col>76</xdr:col>
      <xdr:colOff>114300</xdr:colOff>
      <xdr:row>76</xdr:row>
      <xdr:rowOff>136627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58736"/>
          <a:ext cx="889000" cy="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136627</xdr:rowOff>
    </xdr:from>
    <xdr:to>
      <xdr:col>71</xdr:col>
      <xdr:colOff>177800</xdr:colOff>
      <xdr:row>76</xdr:row>
      <xdr:rowOff>142266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66827"/>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76912</xdr:rowOff>
    </xdr:from>
    <xdr:to>
      <xdr:col>85</xdr:col>
      <xdr:colOff>177800</xdr:colOff>
      <xdr:row>77</xdr:row>
      <xdr:rowOff>7062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55339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63906</xdr:rowOff>
    </xdr:from>
    <xdr:to>
      <xdr:col>81</xdr:col>
      <xdr:colOff>101600</xdr:colOff>
      <xdr:row>76</xdr:row>
      <xdr:rowOff>165506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9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156633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8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77736</xdr:rowOff>
    </xdr:from>
    <xdr:to>
      <xdr:col>76</xdr:col>
      <xdr:colOff>165100</xdr:colOff>
      <xdr:row>77</xdr:row>
      <xdr:rowOff>7886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170463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0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85827</xdr:rowOff>
    </xdr:from>
    <xdr:to>
      <xdr:col>72</xdr:col>
      <xdr:colOff>38100</xdr:colOff>
      <xdr:row>77</xdr:row>
      <xdr:rowOff>15977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1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7104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0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91466</xdr:rowOff>
    </xdr:from>
    <xdr:to>
      <xdr:col>67</xdr:col>
      <xdr:colOff>101600</xdr:colOff>
      <xdr:row>77</xdr:row>
      <xdr:rowOff>21616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12743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1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112295</xdr:rowOff>
    </xdr:from>
    <xdr:to>
      <xdr:col>85</xdr:col>
      <xdr:colOff>127000</xdr:colOff>
      <xdr:row>96</xdr:row>
      <xdr:rowOff>51533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400045"/>
          <a:ext cx="838200" cy="11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112295</xdr:rowOff>
    </xdr:from>
    <xdr:to>
      <xdr:col>81</xdr:col>
      <xdr:colOff>50800</xdr:colOff>
      <xdr:row>95</xdr:row>
      <xdr:rowOff>149008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400045"/>
          <a:ext cx="889000" cy="3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144966</xdr:rowOff>
    </xdr:from>
    <xdr:to>
      <xdr:col>76</xdr:col>
      <xdr:colOff>114300</xdr:colOff>
      <xdr:row>95</xdr:row>
      <xdr:rowOff>149008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432716"/>
          <a:ext cx="889000" cy="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144966</xdr:rowOff>
    </xdr:from>
    <xdr:to>
      <xdr:col>71</xdr:col>
      <xdr:colOff>177800</xdr:colOff>
      <xdr:row>97</xdr:row>
      <xdr:rowOff>44684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432716"/>
          <a:ext cx="889000" cy="2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733</xdr:rowOff>
    </xdr:from>
    <xdr:to>
      <xdr:col>85</xdr:col>
      <xdr:colOff>177800</xdr:colOff>
      <xdr:row>96</xdr:row>
      <xdr:rowOff>102333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45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23610</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31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61495</xdr:rowOff>
    </xdr:from>
    <xdr:to>
      <xdr:col>81</xdr:col>
      <xdr:colOff>101600</xdr:colOff>
      <xdr:row>95</xdr:row>
      <xdr:rowOff>163095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34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8172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12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98208</xdr:rowOff>
    </xdr:from>
    <xdr:to>
      <xdr:col>76</xdr:col>
      <xdr:colOff>165100</xdr:colOff>
      <xdr:row>96</xdr:row>
      <xdr:rowOff>28358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3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44885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16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94166</xdr:rowOff>
    </xdr:from>
    <xdr:to>
      <xdr:col>72</xdr:col>
      <xdr:colOff>38100</xdr:colOff>
      <xdr:row>96</xdr:row>
      <xdr:rowOff>24316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38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40843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15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165334</xdr:rowOff>
    </xdr:from>
    <xdr:to>
      <xdr:col>67</xdr:col>
      <xdr:colOff>101600</xdr:colOff>
      <xdr:row>97</xdr:row>
      <xdr:rowOff>95484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62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112011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39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21704</xdr:rowOff>
    </xdr:from>
    <xdr:to>
      <xdr:col>116</xdr:col>
      <xdr:colOff>63500</xdr:colOff>
      <xdr:row>59</xdr:row>
      <xdr:rowOff>24143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37254"/>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24143</xdr:rowOff>
    </xdr:from>
    <xdr:to>
      <xdr:col>111</xdr:col>
      <xdr:colOff>177800</xdr:colOff>
      <xdr:row>59</xdr:row>
      <xdr:rowOff>24791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39693"/>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8789</xdr:rowOff>
    </xdr:from>
    <xdr:to>
      <xdr:col>107</xdr:col>
      <xdr:colOff>50800</xdr:colOff>
      <xdr:row>59</xdr:row>
      <xdr:rowOff>24791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2433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165189</xdr:rowOff>
    </xdr:from>
    <xdr:to>
      <xdr:col>102</xdr:col>
      <xdr:colOff>114300</xdr:colOff>
      <xdr:row>59</xdr:row>
      <xdr:rowOff>8789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09289"/>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142354</xdr:rowOff>
    </xdr:from>
    <xdr:to>
      <xdr:col>116</xdr:col>
      <xdr:colOff>114300</xdr:colOff>
      <xdr:row>59</xdr:row>
      <xdr:rowOff>72504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8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144793</xdr:rowOff>
    </xdr:from>
    <xdr:to>
      <xdr:col>112</xdr:col>
      <xdr:colOff>38100</xdr:colOff>
      <xdr:row>59</xdr:row>
      <xdr:rowOff>74943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66070</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81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145441</xdr:rowOff>
    </xdr:from>
    <xdr:to>
      <xdr:col>107</xdr:col>
      <xdr:colOff>101600</xdr:colOff>
      <xdr:row>59</xdr:row>
      <xdr:rowOff>75591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66718</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82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129439</xdr:rowOff>
    </xdr:from>
    <xdr:to>
      <xdr:col>102</xdr:col>
      <xdr:colOff>165100</xdr:colOff>
      <xdr:row>59</xdr:row>
      <xdr:rowOff>59589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50716</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66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114389</xdr:rowOff>
    </xdr:from>
    <xdr:to>
      <xdr:col>98</xdr:col>
      <xdr:colOff>38100</xdr:colOff>
      <xdr:row>59</xdr:row>
      <xdr:rowOff>44539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5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35666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5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116611</xdr:rowOff>
    </xdr:from>
    <xdr:to>
      <xdr:col>116</xdr:col>
      <xdr:colOff>63500</xdr:colOff>
      <xdr:row>79</xdr:row>
      <xdr:rowOff>124482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661161"/>
          <a:ext cx="8382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116611</xdr:rowOff>
    </xdr:from>
    <xdr:to>
      <xdr:col>111</xdr:col>
      <xdr:colOff>177800</xdr:colOff>
      <xdr:row>79</xdr:row>
      <xdr:rowOff>125168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661161"/>
          <a:ext cx="889000" cy="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125168</xdr:rowOff>
    </xdr:from>
    <xdr:to>
      <xdr:col>107</xdr:col>
      <xdr:colOff>50800</xdr:colOff>
      <xdr:row>79</xdr:row>
      <xdr:rowOff>146754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669718"/>
          <a:ext cx="8890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146754</xdr:rowOff>
    </xdr:from>
    <xdr:to>
      <xdr:col>102</xdr:col>
      <xdr:colOff>114300</xdr:colOff>
      <xdr:row>79</xdr:row>
      <xdr:rowOff>149041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69130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73682</xdr:rowOff>
    </xdr:from>
    <xdr:to>
      <xdr:col>116</xdr:col>
      <xdr:colOff>114300</xdr:colOff>
      <xdr:row>80</xdr:row>
      <xdr:rowOff>3832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160059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53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65811</xdr:rowOff>
    </xdr:from>
    <xdr:to>
      <xdr:col>112</xdr:col>
      <xdr:colOff>38100</xdr:colOff>
      <xdr:row>79</xdr:row>
      <xdr:rowOff>167411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61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158538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70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74368</xdr:rowOff>
    </xdr:from>
    <xdr:to>
      <xdr:col>107</xdr:col>
      <xdr:colOff>101600</xdr:colOff>
      <xdr:row>80</xdr:row>
      <xdr:rowOff>4518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61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167095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71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95954</xdr:rowOff>
    </xdr:from>
    <xdr:to>
      <xdr:col>102</xdr:col>
      <xdr:colOff>165100</xdr:colOff>
      <xdr:row>80</xdr:row>
      <xdr:rowOff>26104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64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80</xdr:row>
      <xdr:rowOff>17231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73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98241</xdr:rowOff>
    </xdr:from>
    <xdr:to>
      <xdr:col>98</xdr:col>
      <xdr:colOff>38100</xdr:colOff>
      <xdr:row>80</xdr:row>
      <xdr:rowOff>28391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64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80</xdr:row>
      <xdr:rowOff>19518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7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類似団体平均値と比較すると、物件費、補助費等及び普通建設事業費については高い水準、扶助費は低い水準にある。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物件費については、年度により大規模事業に伴う臨時的な支出の増減があるものの、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依然</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として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類似団体平均値と比較して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高い水準が続いているため、経常的経費の抑制等によりさらなる歳出削減を行っていく必要がある。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補助費等については、財産区繰入金が財源となる市特有の事業があることで</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類似団体平均値と比較して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高い水準が続いている。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普通建設事業費については、財産区繰入金及び防衛関係補助金が財源となる市特有の事業があることで</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類似団体平均値と比較して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高い水準が続いている。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扶助費については、６５歳以上の人口割合が低いため類似団体平均を下回って推移しているものの、社会保障経費は徐々に増加していくことが見込まれるため、適切な予算執行をしていく必要がある。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扶助費以外の性質においても、国民健康保険特別会計や介護保険特別会計等への多額の繰出金のほか、公共施設の管理上、増加が見込まれる維持補修費については、注意していく必要がある。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静岡県御殿場市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84,240
81,609
194.90
44,636,357
42,387,447
1,911,922
19,859,413
20,629,999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44145</xdr:rowOff>
    </xdr:from>
    <xdr:to>
      <xdr:col>24</xdr:col>
      <xdr:colOff>63500</xdr:colOff>
      <xdr:row>37</xdr:row>
      <xdr:rowOff>76607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87795"/>
          <a:ext cx="8382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33172</xdr:rowOff>
    </xdr:from>
    <xdr:to>
      <xdr:col>19</xdr:col>
      <xdr:colOff>177800</xdr:colOff>
      <xdr:row>37</xdr:row>
      <xdr:rowOff>44145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76822"/>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33172</xdr:rowOff>
    </xdr:from>
    <xdr:to>
      <xdr:col>15</xdr:col>
      <xdr:colOff>50800</xdr:colOff>
      <xdr:row>37</xdr:row>
      <xdr:rowOff>49631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76822"/>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6655</xdr:rowOff>
    </xdr:from>
    <xdr:to>
      <xdr:col>10</xdr:col>
      <xdr:colOff>114300</xdr:colOff>
      <xdr:row>37</xdr:row>
      <xdr:rowOff>49631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50305"/>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25807</xdr:rowOff>
    </xdr:from>
    <xdr:to>
      <xdr:col>24</xdr:col>
      <xdr:colOff>114300</xdr:colOff>
      <xdr:row>37</xdr:row>
      <xdr:rowOff>127407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112184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8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164795</xdr:rowOff>
    </xdr:from>
    <xdr:to>
      <xdr:col>20</xdr:col>
      <xdr:colOff>38100</xdr:colOff>
      <xdr:row>37</xdr:row>
      <xdr:rowOff>94945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86072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2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153822</xdr:rowOff>
    </xdr:from>
    <xdr:to>
      <xdr:col>15</xdr:col>
      <xdr:colOff>101600</xdr:colOff>
      <xdr:row>37</xdr:row>
      <xdr:rowOff>83972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75099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1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170281</xdr:rowOff>
    </xdr:from>
    <xdr:to>
      <xdr:col>10</xdr:col>
      <xdr:colOff>165100</xdr:colOff>
      <xdr:row>37</xdr:row>
      <xdr:rowOff>100431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91558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127305</xdr:rowOff>
    </xdr:from>
    <xdr:to>
      <xdr:col>6</xdr:col>
      <xdr:colOff>38100</xdr:colOff>
      <xdr:row>37</xdr:row>
      <xdr:rowOff>57455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48582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9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135105</xdr:rowOff>
    </xdr:from>
    <xdr:to>
      <xdr:col>24</xdr:col>
      <xdr:colOff>63500</xdr:colOff>
      <xdr:row>54</xdr:row>
      <xdr:rowOff>156715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93405"/>
          <a:ext cx="838200" cy="2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135105</xdr:rowOff>
    </xdr:from>
    <xdr:to>
      <xdr:col>19</xdr:col>
      <xdr:colOff>177800</xdr:colOff>
      <xdr:row>54</xdr:row>
      <xdr:rowOff>137963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9340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90925</xdr:rowOff>
    </xdr:from>
    <xdr:to>
      <xdr:col>15</xdr:col>
      <xdr:colOff>50800</xdr:colOff>
      <xdr:row>54</xdr:row>
      <xdr:rowOff>137963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663425"/>
          <a:ext cx="889000" cy="73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90925</xdr:rowOff>
    </xdr:from>
    <xdr:to>
      <xdr:col>10</xdr:col>
      <xdr:colOff>114300</xdr:colOff>
      <xdr:row>56</xdr:row>
      <xdr:rowOff>11806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663425"/>
          <a:ext cx="889000" cy="94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105915</xdr:rowOff>
    </xdr:from>
    <xdr:to>
      <xdr:col>24</xdr:col>
      <xdr:colOff>114300</xdr:colOff>
      <xdr:row>55</xdr:row>
      <xdr:rowOff>36065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6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128792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84305</xdr:rowOff>
    </xdr:from>
    <xdr:to>
      <xdr:col>20</xdr:col>
      <xdr:colOff>38100</xdr:colOff>
      <xdr:row>55</xdr:row>
      <xdr:rowOff>14455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4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30982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1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87163</xdr:rowOff>
    </xdr:from>
    <xdr:to>
      <xdr:col>15</xdr:col>
      <xdr:colOff>101600</xdr:colOff>
      <xdr:row>55</xdr:row>
      <xdr:rowOff>17313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4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33840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2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40125</xdr:rowOff>
    </xdr:from>
    <xdr:to>
      <xdr:col>10</xdr:col>
      <xdr:colOff>165100</xdr:colOff>
      <xdr:row>50</xdr:row>
      <xdr:rowOff>141725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61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158252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38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132456</xdr:rowOff>
    </xdr:from>
    <xdr:to>
      <xdr:col>6</xdr:col>
      <xdr:colOff>38100</xdr:colOff>
      <xdr:row>56</xdr:row>
      <xdr:rowOff>62606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6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79133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3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29645</xdr:rowOff>
    </xdr:from>
    <xdr:to>
      <xdr:col>24</xdr:col>
      <xdr:colOff>62865</xdr:colOff>
      <xdr:row>77</xdr:row>
      <xdr:rowOff>104854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2595"/>
          <a:ext cx="1270" cy="11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108681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104854</xdr:rowOff>
    </xdr:from>
    <xdr:to>
      <xdr:col>24</xdr:col>
      <xdr:colOff>152400</xdr:colOff>
      <xdr:row>77</xdr:row>
      <xdr:rowOff>104854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0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147772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7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29645</xdr:rowOff>
    </xdr:from>
    <xdr:to>
      <xdr:col>24</xdr:col>
      <xdr:colOff>152400</xdr:colOff>
      <xdr:row>71</xdr:row>
      <xdr:rowOff>29645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71600</xdr:rowOff>
    </xdr:from>
    <xdr:to>
      <xdr:col>24</xdr:col>
      <xdr:colOff>63500</xdr:colOff>
      <xdr:row>77</xdr:row>
      <xdr:rowOff>127524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73250"/>
          <a:ext cx="838200" cy="5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19674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6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168247</xdr:rowOff>
    </xdr:from>
    <xdr:to>
      <xdr:col>24</xdr:col>
      <xdr:colOff>114300</xdr:colOff>
      <xdr:row>75</xdr:row>
      <xdr:rowOff>98397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31046</xdr:rowOff>
    </xdr:from>
    <xdr:to>
      <xdr:col>19</xdr:col>
      <xdr:colOff>177800</xdr:colOff>
      <xdr:row>77</xdr:row>
      <xdr:rowOff>127524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32696"/>
          <a:ext cx="889000" cy="9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74559</xdr:rowOff>
    </xdr:from>
    <xdr:to>
      <xdr:col>20</xdr:col>
      <xdr:colOff>38100</xdr:colOff>
      <xdr:row>76</xdr:row>
      <xdr:rowOff>4710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21236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31046</xdr:rowOff>
    </xdr:from>
    <xdr:to>
      <xdr:col>15</xdr:col>
      <xdr:colOff>50800</xdr:colOff>
      <xdr:row>78</xdr:row>
      <xdr:rowOff>54859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32696"/>
          <a:ext cx="889000" cy="19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10292</xdr:rowOff>
    </xdr:from>
    <xdr:to>
      <xdr:col>15</xdr:col>
      <xdr:colOff>101600</xdr:colOff>
      <xdr:row>75</xdr:row>
      <xdr:rowOff>111892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128419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54859</xdr:rowOff>
    </xdr:from>
    <xdr:to>
      <xdr:col>10</xdr:col>
      <xdr:colOff>114300</xdr:colOff>
      <xdr:row>78</xdr:row>
      <xdr:rowOff>103071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27959"/>
          <a:ext cx="889000" cy="4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46921</xdr:rowOff>
    </xdr:from>
    <xdr:to>
      <xdr:col>10</xdr:col>
      <xdr:colOff>165100</xdr:colOff>
      <xdr:row>76</xdr:row>
      <xdr:rowOff>148521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165048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104026</xdr:rowOff>
    </xdr:from>
    <xdr:to>
      <xdr:col>6</xdr:col>
      <xdr:colOff>38100</xdr:colOff>
      <xdr:row>77</xdr:row>
      <xdr:rowOff>34176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50702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20800</xdr:rowOff>
    </xdr:from>
    <xdr:to>
      <xdr:col>24</xdr:col>
      <xdr:colOff>114300</xdr:colOff>
      <xdr:row>77</xdr:row>
      <xdr:rowOff>122400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107177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3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76724</xdr:rowOff>
    </xdr:from>
    <xdr:to>
      <xdr:col>20</xdr:col>
      <xdr:colOff>38100</xdr:colOff>
      <xdr:row>78</xdr:row>
      <xdr:rowOff>6874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7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169451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7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151696</xdr:rowOff>
    </xdr:from>
    <xdr:to>
      <xdr:col>15</xdr:col>
      <xdr:colOff>101600</xdr:colOff>
      <xdr:row>77</xdr:row>
      <xdr:rowOff>81846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8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72973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7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4059</xdr:rowOff>
    </xdr:from>
    <xdr:to>
      <xdr:col>10</xdr:col>
      <xdr:colOff>165100</xdr:colOff>
      <xdr:row>78</xdr:row>
      <xdr:rowOff>105659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7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96786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6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52271</xdr:rowOff>
    </xdr:from>
    <xdr:to>
      <xdr:col>6</xdr:col>
      <xdr:colOff>38100</xdr:colOff>
      <xdr:row>78</xdr:row>
      <xdr:rowOff>153871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2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144998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1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65460</xdr:rowOff>
    </xdr:from>
    <xdr:to>
      <xdr:col>24</xdr:col>
      <xdr:colOff>63500</xdr:colOff>
      <xdr:row>98</xdr:row>
      <xdr:rowOff>69999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867560"/>
          <a:ext cx="8382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65460</xdr:rowOff>
    </xdr:from>
    <xdr:to>
      <xdr:col>19</xdr:col>
      <xdr:colOff>177800</xdr:colOff>
      <xdr:row>98</xdr:row>
      <xdr:rowOff>76541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67560"/>
          <a:ext cx="889000" cy="1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76541</xdr:rowOff>
    </xdr:from>
    <xdr:to>
      <xdr:col>15</xdr:col>
      <xdr:colOff>50800</xdr:colOff>
      <xdr:row>98</xdr:row>
      <xdr:rowOff>151816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78641"/>
          <a:ext cx="889000" cy="7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151816</xdr:rowOff>
    </xdr:from>
    <xdr:to>
      <xdr:col>10</xdr:col>
      <xdr:colOff>114300</xdr:colOff>
      <xdr:row>99</xdr:row>
      <xdr:rowOff>6589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53916"/>
          <a:ext cx="889000" cy="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19199</xdr:rowOff>
    </xdr:from>
    <xdr:to>
      <xdr:col>24</xdr:col>
      <xdr:colOff>114300</xdr:colOff>
      <xdr:row>98</xdr:row>
      <xdr:rowOff>120799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2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42076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14660</xdr:rowOff>
    </xdr:from>
    <xdr:to>
      <xdr:col>20</xdr:col>
      <xdr:colOff>38100</xdr:colOff>
      <xdr:row>98</xdr:row>
      <xdr:rowOff>116260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1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132787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9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25741</xdr:rowOff>
    </xdr:from>
    <xdr:to>
      <xdr:col>15</xdr:col>
      <xdr:colOff>101600</xdr:colOff>
      <xdr:row>98</xdr:row>
      <xdr:rowOff>127341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2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143868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0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101016</xdr:rowOff>
    </xdr:from>
    <xdr:to>
      <xdr:col>10</xdr:col>
      <xdr:colOff>165100</xdr:colOff>
      <xdr:row>99</xdr:row>
      <xdr:rowOff>31166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0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47693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7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127239</xdr:rowOff>
    </xdr:from>
    <xdr:to>
      <xdr:col>6</xdr:col>
      <xdr:colOff>38100</xdr:colOff>
      <xdr:row>99</xdr:row>
      <xdr:rowOff>57389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2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73916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0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133495</xdr:rowOff>
    </xdr:from>
    <xdr:to>
      <xdr:col>55</xdr:col>
      <xdr:colOff>0</xdr:colOff>
      <xdr:row>38</xdr:row>
      <xdr:rowOff>60670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477145"/>
          <a:ext cx="838200" cy="9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60670</xdr:rowOff>
    </xdr:from>
    <xdr:to>
      <xdr:col>50</xdr:col>
      <xdr:colOff>114300</xdr:colOff>
      <xdr:row>38</xdr:row>
      <xdr:rowOff>84836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75770"/>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124351</xdr:rowOff>
    </xdr:from>
    <xdr:to>
      <xdr:col>45</xdr:col>
      <xdr:colOff>177800</xdr:colOff>
      <xdr:row>38</xdr:row>
      <xdr:rowOff>84836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468001"/>
          <a:ext cx="889000" cy="13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164519</xdr:rowOff>
    </xdr:from>
    <xdr:to>
      <xdr:col>41</xdr:col>
      <xdr:colOff>50800</xdr:colOff>
      <xdr:row>37</xdr:row>
      <xdr:rowOff>124351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336719"/>
          <a:ext cx="889000" cy="1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82695</xdr:rowOff>
    </xdr:from>
    <xdr:to>
      <xdr:col>55</xdr:col>
      <xdr:colOff>50800</xdr:colOff>
      <xdr:row>38</xdr:row>
      <xdr:rowOff>12845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105572</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77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9870</xdr:rowOff>
    </xdr:from>
    <xdr:to>
      <xdr:col>50</xdr:col>
      <xdr:colOff>165100</xdr:colOff>
      <xdr:row>38</xdr:row>
      <xdr:rowOff>111470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2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127997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300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34036</xdr:rowOff>
    </xdr:from>
    <xdr:to>
      <xdr:col>46</xdr:col>
      <xdr:colOff>38100</xdr:colOff>
      <xdr:row>38</xdr:row>
      <xdr:rowOff>135636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126763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73551</xdr:rowOff>
    </xdr:from>
    <xdr:to>
      <xdr:col>41</xdr:col>
      <xdr:colOff>101600</xdr:colOff>
      <xdr:row>38</xdr:row>
      <xdr:rowOff>3701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20228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192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113719</xdr:rowOff>
    </xdr:from>
    <xdr:to>
      <xdr:col>36</xdr:col>
      <xdr:colOff>165100</xdr:colOff>
      <xdr:row>37</xdr:row>
      <xdr:rowOff>43869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8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60396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06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135051</xdr:rowOff>
    </xdr:from>
    <xdr:to>
      <xdr:col>55</xdr:col>
      <xdr:colOff>0</xdr:colOff>
      <xdr:row>57</xdr:row>
      <xdr:rowOff>37821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736251"/>
          <a:ext cx="838200" cy="7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131508</xdr:rowOff>
    </xdr:from>
    <xdr:to>
      <xdr:col>50</xdr:col>
      <xdr:colOff>114300</xdr:colOff>
      <xdr:row>57</xdr:row>
      <xdr:rowOff>37821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732708"/>
          <a:ext cx="889000" cy="7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131508</xdr:rowOff>
    </xdr:from>
    <xdr:to>
      <xdr:col>45</xdr:col>
      <xdr:colOff>177800</xdr:colOff>
      <xdr:row>57</xdr:row>
      <xdr:rowOff>55385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732708"/>
          <a:ext cx="889000" cy="9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35916</xdr:rowOff>
    </xdr:from>
    <xdr:to>
      <xdr:col>41</xdr:col>
      <xdr:colOff>50800</xdr:colOff>
      <xdr:row>57</xdr:row>
      <xdr:rowOff>55385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808566"/>
          <a:ext cx="8890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84251</xdr:rowOff>
    </xdr:from>
    <xdr:to>
      <xdr:col>55</xdr:col>
      <xdr:colOff>50800</xdr:colOff>
      <xdr:row>57</xdr:row>
      <xdr:rowOff>14401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6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107128</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158471</xdr:rowOff>
    </xdr:from>
    <xdr:to>
      <xdr:col>50</xdr:col>
      <xdr:colOff>165100</xdr:colOff>
      <xdr:row>57</xdr:row>
      <xdr:rowOff>88621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5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105148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5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80708</xdr:rowOff>
    </xdr:from>
    <xdr:to>
      <xdr:col>46</xdr:col>
      <xdr:colOff>38100</xdr:colOff>
      <xdr:row>57</xdr:row>
      <xdr:rowOff>10858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68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27385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45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4585</xdr:rowOff>
    </xdr:from>
    <xdr:to>
      <xdr:col>41</xdr:col>
      <xdr:colOff>101600</xdr:colOff>
      <xdr:row>57</xdr:row>
      <xdr:rowOff>106185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7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122712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55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156566</xdr:rowOff>
    </xdr:from>
    <xdr:to>
      <xdr:col>36</xdr:col>
      <xdr:colOff>165100</xdr:colOff>
      <xdr:row>57</xdr:row>
      <xdr:rowOff>86716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5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103243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953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4532</xdr:rowOff>
    </xdr:from>
    <xdr:to>
      <xdr:col>55</xdr:col>
      <xdr:colOff>0</xdr:colOff>
      <xdr:row>77</xdr:row>
      <xdr:rowOff>110308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06182"/>
          <a:ext cx="838200" cy="10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110308</xdr:rowOff>
    </xdr:from>
    <xdr:to>
      <xdr:col>50</xdr:col>
      <xdr:colOff>114300</xdr:colOff>
      <xdr:row>77</xdr:row>
      <xdr:rowOff>144402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11958"/>
          <a:ext cx="889000" cy="3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28012</xdr:rowOff>
    </xdr:from>
    <xdr:to>
      <xdr:col>45</xdr:col>
      <xdr:colOff>177800</xdr:colOff>
      <xdr:row>77</xdr:row>
      <xdr:rowOff>144402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29662"/>
          <a:ext cx="889000" cy="11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28012</xdr:rowOff>
    </xdr:from>
    <xdr:to>
      <xdr:col>41</xdr:col>
      <xdr:colOff>50800</xdr:colOff>
      <xdr:row>78</xdr:row>
      <xdr:rowOff>31539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29662"/>
          <a:ext cx="889000" cy="17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125182</xdr:rowOff>
    </xdr:from>
    <xdr:to>
      <xdr:col>55</xdr:col>
      <xdr:colOff>50800</xdr:colOff>
      <xdr:row>77</xdr:row>
      <xdr:rowOff>55332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148059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0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59508</xdr:rowOff>
    </xdr:from>
    <xdr:to>
      <xdr:col>50</xdr:col>
      <xdr:colOff>165100</xdr:colOff>
      <xdr:row>77</xdr:row>
      <xdr:rowOff>161108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6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6185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03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93602</xdr:rowOff>
    </xdr:from>
    <xdr:to>
      <xdr:col>46</xdr:col>
      <xdr:colOff>38100</xdr:colOff>
      <xdr:row>78</xdr:row>
      <xdr:rowOff>23752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9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14879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8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148662</xdr:rowOff>
    </xdr:from>
    <xdr:to>
      <xdr:col>41</xdr:col>
      <xdr:colOff>101600</xdr:colOff>
      <xdr:row>77</xdr:row>
      <xdr:rowOff>78812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95339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95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152189</xdr:rowOff>
    </xdr:from>
    <xdr:to>
      <xdr:col>36</xdr:col>
      <xdr:colOff>165100</xdr:colOff>
      <xdr:row>78</xdr:row>
      <xdr:rowOff>82339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98866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12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90734</xdr:rowOff>
    </xdr:from>
    <xdr:to>
      <xdr:col>55</xdr:col>
      <xdr:colOff>0</xdr:colOff>
      <xdr:row>93</xdr:row>
      <xdr:rowOff>93272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035584"/>
          <a:ext cx="8382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93272</xdr:rowOff>
    </xdr:from>
    <xdr:to>
      <xdr:col>50</xdr:col>
      <xdr:colOff>114300</xdr:colOff>
      <xdr:row>94</xdr:row>
      <xdr:rowOff>40053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038122"/>
          <a:ext cx="889000" cy="1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170173</xdr:rowOff>
    </xdr:from>
    <xdr:to>
      <xdr:col>45</xdr:col>
      <xdr:colOff>177800</xdr:colOff>
      <xdr:row>94</xdr:row>
      <xdr:rowOff>40053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5943573"/>
          <a:ext cx="889000" cy="21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170173</xdr:rowOff>
    </xdr:from>
    <xdr:to>
      <xdr:col>41</xdr:col>
      <xdr:colOff>50800</xdr:colOff>
      <xdr:row>93</xdr:row>
      <xdr:rowOff>7043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5943573"/>
          <a:ext cx="8890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39934</xdr:rowOff>
    </xdr:from>
    <xdr:to>
      <xdr:col>55</xdr:col>
      <xdr:colOff>50800</xdr:colOff>
      <xdr:row>93</xdr:row>
      <xdr:rowOff>141534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62811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83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42472</xdr:rowOff>
    </xdr:from>
    <xdr:to>
      <xdr:col>50</xdr:col>
      <xdr:colOff>165100</xdr:colOff>
      <xdr:row>93</xdr:row>
      <xdr:rowOff>144072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9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160599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76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160703</xdr:rowOff>
    </xdr:from>
    <xdr:to>
      <xdr:col>46</xdr:col>
      <xdr:colOff>38100</xdr:colOff>
      <xdr:row>94</xdr:row>
      <xdr:rowOff>90853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10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107380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88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119373</xdr:rowOff>
    </xdr:from>
    <xdr:to>
      <xdr:col>41</xdr:col>
      <xdr:colOff>101600</xdr:colOff>
      <xdr:row>93</xdr:row>
      <xdr:rowOff>49523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89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66050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66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127693</xdr:rowOff>
    </xdr:from>
    <xdr:to>
      <xdr:col>36</xdr:col>
      <xdr:colOff>165100</xdr:colOff>
      <xdr:row>93</xdr:row>
      <xdr:rowOff>57843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90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74370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67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6464</xdr:rowOff>
    </xdr:from>
    <xdr:to>
      <xdr:col>85</xdr:col>
      <xdr:colOff>127000</xdr:colOff>
      <xdr:row>38</xdr:row>
      <xdr:rowOff>42469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521564"/>
          <a:ext cx="838200" cy="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42469</xdr:rowOff>
    </xdr:from>
    <xdr:to>
      <xdr:col>81</xdr:col>
      <xdr:colOff>50800</xdr:colOff>
      <xdr:row>38</xdr:row>
      <xdr:rowOff>70472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557569"/>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53784</xdr:rowOff>
    </xdr:from>
    <xdr:to>
      <xdr:col>76</xdr:col>
      <xdr:colOff>114300</xdr:colOff>
      <xdr:row>38</xdr:row>
      <xdr:rowOff>70472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568884"/>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29858</xdr:rowOff>
    </xdr:from>
    <xdr:to>
      <xdr:col>71</xdr:col>
      <xdr:colOff>177800</xdr:colOff>
      <xdr:row>38</xdr:row>
      <xdr:rowOff>53784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544958"/>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127114</xdr:rowOff>
    </xdr:from>
    <xdr:to>
      <xdr:col>85</xdr:col>
      <xdr:colOff>177800</xdr:colOff>
      <xdr:row>38</xdr:row>
      <xdr:rowOff>57265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707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105541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4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163119</xdr:rowOff>
    </xdr:from>
    <xdr:to>
      <xdr:col>81</xdr:col>
      <xdr:colOff>101600</xdr:colOff>
      <xdr:row>38</xdr:row>
      <xdr:rowOff>93269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84396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9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19672</xdr:rowOff>
    </xdr:from>
    <xdr:to>
      <xdr:col>76</xdr:col>
      <xdr:colOff>165100</xdr:colOff>
      <xdr:row>38</xdr:row>
      <xdr:rowOff>121272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112399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2984</xdr:rowOff>
    </xdr:from>
    <xdr:to>
      <xdr:col>72</xdr:col>
      <xdr:colOff>38100</xdr:colOff>
      <xdr:row>38</xdr:row>
      <xdr:rowOff>104584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1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95711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150508</xdr:rowOff>
    </xdr:from>
    <xdr:to>
      <xdr:col>67</xdr:col>
      <xdr:colOff>101600</xdr:colOff>
      <xdr:row>38</xdr:row>
      <xdr:rowOff>80658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9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71785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8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2524</xdr:rowOff>
    </xdr:from>
    <xdr:to>
      <xdr:col>85</xdr:col>
      <xdr:colOff>127000</xdr:colOff>
      <xdr:row>55</xdr:row>
      <xdr:rowOff>67625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260824"/>
          <a:ext cx="838200" cy="23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67625</xdr:rowOff>
    </xdr:from>
    <xdr:to>
      <xdr:col>81</xdr:col>
      <xdr:colOff>50800</xdr:colOff>
      <xdr:row>56</xdr:row>
      <xdr:rowOff>125902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497375"/>
          <a:ext cx="889000" cy="22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75088</xdr:rowOff>
    </xdr:from>
    <xdr:to>
      <xdr:col>76</xdr:col>
      <xdr:colOff>114300</xdr:colOff>
      <xdr:row>56</xdr:row>
      <xdr:rowOff>125902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504838"/>
          <a:ext cx="889000" cy="22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128581</xdr:rowOff>
    </xdr:from>
    <xdr:to>
      <xdr:col>71</xdr:col>
      <xdr:colOff>177800</xdr:colOff>
      <xdr:row>55</xdr:row>
      <xdr:rowOff>75088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386881"/>
          <a:ext cx="8890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123174</xdr:rowOff>
    </xdr:from>
    <xdr:to>
      <xdr:col>85</xdr:col>
      <xdr:colOff>177800</xdr:colOff>
      <xdr:row>54</xdr:row>
      <xdr:rowOff>53324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2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146051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06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16825</xdr:rowOff>
    </xdr:from>
    <xdr:to>
      <xdr:col>81</xdr:col>
      <xdr:colOff>101600</xdr:colOff>
      <xdr:row>55</xdr:row>
      <xdr:rowOff>118425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44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134952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2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75102</xdr:rowOff>
    </xdr:from>
    <xdr:to>
      <xdr:col>76</xdr:col>
      <xdr:colOff>165100</xdr:colOff>
      <xdr:row>57</xdr:row>
      <xdr:rowOff>5252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7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21779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45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24288</xdr:rowOff>
    </xdr:from>
    <xdr:to>
      <xdr:col>72</xdr:col>
      <xdr:colOff>38100</xdr:colOff>
      <xdr:row>55</xdr:row>
      <xdr:rowOff>125888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142415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2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77781</xdr:rowOff>
    </xdr:from>
    <xdr:to>
      <xdr:col>67</xdr:col>
      <xdr:colOff>101600</xdr:colOff>
      <xdr:row>55</xdr:row>
      <xdr:rowOff>7931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3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24458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11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134443</xdr:rowOff>
    </xdr:from>
    <xdr:to>
      <xdr:col>85</xdr:col>
      <xdr:colOff>127000</xdr:colOff>
      <xdr:row>78</xdr:row>
      <xdr:rowOff>139655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07543"/>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116977</xdr:rowOff>
    </xdr:from>
    <xdr:to>
      <xdr:col>81</xdr:col>
      <xdr:colOff>50800</xdr:colOff>
      <xdr:row>78</xdr:row>
      <xdr:rowOff>139655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490077"/>
          <a:ext cx="889000" cy="2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116977</xdr:rowOff>
    </xdr:from>
    <xdr:to>
      <xdr:col>76</xdr:col>
      <xdr:colOff>114300</xdr:colOff>
      <xdr:row>78</xdr:row>
      <xdr:rowOff>118577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49007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110942</xdr:rowOff>
    </xdr:from>
    <xdr:to>
      <xdr:col>71</xdr:col>
      <xdr:colOff>177800</xdr:colOff>
      <xdr:row>78</xdr:row>
      <xdr:rowOff>118577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484042"/>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83643</xdr:rowOff>
    </xdr:from>
    <xdr:to>
      <xdr:col>85</xdr:col>
      <xdr:colOff>177800</xdr:colOff>
      <xdr:row>79</xdr:row>
      <xdr:rowOff>13793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9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88855</xdr:rowOff>
    </xdr:from>
    <xdr:to>
      <xdr:col>81</xdr:col>
      <xdr:colOff>101600</xdr:colOff>
      <xdr:row>79</xdr:row>
      <xdr:rowOff>19005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10132</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554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66177</xdr:rowOff>
    </xdr:from>
    <xdr:to>
      <xdr:col>76</xdr:col>
      <xdr:colOff>165100</xdr:colOff>
      <xdr:row>78</xdr:row>
      <xdr:rowOff>167777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3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158904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532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67777</xdr:rowOff>
    </xdr:from>
    <xdr:to>
      <xdr:col>72</xdr:col>
      <xdr:colOff>38100</xdr:colOff>
      <xdr:row>78</xdr:row>
      <xdr:rowOff>169377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4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160504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533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60142</xdr:rowOff>
    </xdr:from>
    <xdr:to>
      <xdr:col>67</xdr:col>
      <xdr:colOff>101600</xdr:colOff>
      <xdr:row>78</xdr:row>
      <xdr:rowOff>161742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152869</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25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114706</xdr:rowOff>
    </xdr:from>
    <xdr:to>
      <xdr:col>85</xdr:col>
      <xdr:colOff>127000</xdr:colOff>
      <xdr:row>96</xdr:row>
      <xdr:rowOff>127712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573906"/>
          <a:ext cx="838200" cy="1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114706</xdr:rowOff>
    </xdr:from>
    <xdr:to>
      <xdr:col>81</xdr:col>
      <xdr:colOff>50800</xdr:colOff>
      <xdr:row>96</xdr:row>
      <xdr:rowOff>128536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573906"/>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128536</xdr:rowOff>
    </xdr:from>
    <xdr:to>
      <xdr:col>76</xdr:col>
      <xdr:colOff>114300</xdr:colOff>
      <xdr:row>96</xdr:row>
      <xdr:rowOff>136627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587736"/>
          <a:ext cx="889000" cy="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136627</xdr:rowOff>
    </xdr:from>
    <xdr:to>
      <xdr:col>71</xdr:col>
      <xdr:colOff>177800</xdr:colOff>
      <xdr:row>96</xdr:row>
      <xdr:rowOff>142266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595827"/>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76912</xdr:rowOff>
    </xdr:from>
    <xdr:to>
      <xdr:col>85</xdr:col>
      <xdr:colOff>177800</xdr:colOff>
      <xdr:row>97</xdr:row>
      <xdr:rowOff>7062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3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55339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1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63906</xdr:rowOff>
    </xdr:from>
    <xdr:to>
      <xdr:col>81</xdr:col>
      <xdr:colOff>101600</xdr:colOff>
      <xdr:row>96</xdr:row>
      <xdr:rowOff>165506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2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156633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1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77736</xdr:rowOff>
    </xdr:from>
    <xdr:to>
      <xdr:col>76</xdr:col>
      <xdr:colOff>165100</xdr:colOff>
      <xdr:row>97</xdr:row>
      <xdr:rowOff>7886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53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170463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62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85827</xdr:rowOff>
    </xdr:from>
    <xdr:to>
      <xdr:col>72</xdr:col>
      <xdr:colOff>38100</xdr:colOff>
      <xdr:row>97</xdr:row>
      <xdr:rowOff>15977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4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7104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63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91466</xdr:rowOff>
    </xdr:from>
    <xdr:to>
      <xdr:col>67</xdr:col>
      <xdr:colOff>101600</xdr:colOff>
      <xdr:row>97</xdr:row>
      <xdr:rowOff>21616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12743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64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類似団体平均値との差が大きい費目として、総務費及び土木費が高い水準、議会費と民生費が低い水準となっている。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総務費については、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各種基金元金相当分の積立金の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により昨年度より数値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は下降したが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引き続き類似団体平均値よりも高い水準となっている。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土木費については、財産区繰入金及び防衛関係補助金が財源となる市特有の事業があることで高い水準になっており、今後もその傾向は続くと思われる。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一方、民生費については、６５歳以上の人口割合が低いため類似団体平均よりも低水準で推移しているものの増加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傾向があり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が続くと思われる。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また、教育費については、施設の老朽化による小中学校の大規模改修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や新図書の整備事業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が計画、実施されていることから、増加しており、今後も高い水準で推移する見込みである。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上記で挙げた以外の費目については、大きな増減はなく、今後も同じような傾向が続くと思われるが、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事業の見直し等により、適正な財政運営を図っていく必要がある。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静岡県御殿場市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財政調整基金残高については、取崩額</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が積立額を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上回り</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実質収支額は、前年度から減少したものの高い水準を推移している。市税</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廃道敷等土地売払収入（工業団地）などが減少したことによる歳入の減少が主な要因である。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実質単年度収支は、実質収支額</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が減少したことに伴い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マイナスとなった。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今後も引き続き、財源確保とあわせ、事業等の抜本的な見直しによる歳出削減を図り、財政調整基金の残高確保に努める必要がある。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静岡県御殿場市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前年度に続き、すべての会計で黒字を維持している。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標準財政規模比は前年度と比較すると、特に上水道事業会計、一般会計、工業用水道事業会計、介護保険特別会計で黒字幅が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一般会計については、市税、廃道敷等土地売払収入（工業団地）などの歳入が減となったことが、黒字幅を減少させた要因である。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base"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介護保険特別会計については、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年度繰越金などの歳入が増となったものの、基金積立金や償還金及び還付加算金が増となったことが黒字幅を減少させた要因である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base"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ずれの会計も黒字ではあるものの、特に国民健康保険特別会計、介護保険特別会計及び公共下水道事業会計は一般会計からの繰出金も大きいため、個別会計内においても効率的な財政運営を図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44636357</v>
      </c>
      <c r="BO4" s="407"/>
      <c r="BP4" s="407"/>
      <c r="BQ4" s="407"/>
      <c r="BR4" s="407"/>
      <c r="BS4" s="407"/>
      <c r="BT4" s="407"/>
      <c r="BU4" s="408"/>
      <c r="BV4" s="406">
        <v>44222544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9.6</v>
      </c>
      <c r="CU4" s="413"/>
      <c r="CV4" s="413"/>
      <c r="CW4" s="413"/>
      <c r="CX4" s="413"/>
      <c r="CY4" s="413"/>
      <c r="CZ4" s="413"/>
      <c r="DA4" s="414"/>
      <c r="DB4" s="412">
        <v>15.7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42387447</v>
      </c>
      <c r="BO5" s="444"/>
      <c r="BP5" s="444"/>
      <c r="BQ5" s="444"/>
      <c r="BR5" s="444"/>
      <c r="BS5" s="444"/>
      <c r="BT5" s="444"/>
      <c r="BU5" s="445"/>
      <c r="BV5" s="443">
        <v>40846034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85.4</v>
      </c>
      <c r="CU5" s="441"/>
      <c r="CV5" s="441"/>
      <c r="CW5" s="441"/>
      <c r="CX5" s="441"/>
      <c r="CY5" s="441"/>
      <c r="CZ5" s="441"/>
      <c r="DA5" s="442"/>
      <c r="DB5" s="440">
        <v>82.3</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110</v>
      </c>
      <c r="AV6" s="476"/>
      <c r="AW6" s="476"/>
      <c r="AX6" s="476"/>
      <c r="AY6" s="477" t="s">
        <v>98</v>
      </c>
      <c r="AZ6" s="478"/>
      <c r="BA6" s="478"/>
      <c r="BB6" s="478"/>
      <c r="BC6" s="478"/>
      <c r="BD6" s="478"/>
      <c r="BE6" s="478"/>
      <c r="BF6" s="478"/>
      <c r="BG6" s="478"/>
      <c r="BH6" s="478"/>
      <c r="BI6" s="478"/>
      <c r="BJ6" s="478"/>
      <c r="BK6" s="478"/>
      <c r="BL6" s="478"/>
      <c r="BM6" s="479"/>
      <c r="BN6" s="443">
        <v>2248910</v>
      </c>
      <c r="BO6" s="444"/>
      <c r="BP6" s="444"/>
      <c r="BQ6" s="444"/>
      <c r="BR6" s="444"/>
      <c r="BS6" s="444"/>
      <c r="BT6" s="444"/>
      <c r="BU6" s="445"/>
      <c r="BV6" s="443">
        <v>3376510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85.4</v>
      </c>
      <c r="CU6" s="481"/>
      <c r="CV6" s="481"/>
      <c r="CW6" s="481"/>
      <c r="CX6" s="481"/>
      <c r="CY6" s="481"/>
      <c r="CZ6" s="481"/>
      <c r="DA6" s="482"/>
      <c r="DB6" s="480">
        <v>82.3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336988</v>
      </c>
      <c r="BO7" s="444"/>
      <c r="BP7" s="444"/>
      <c r="BQ7" s="444"/>
      <c r="BR7" s="444"/>
      <c r="BS7" s="444"/>
      <c r="BT7" s="444"/>
      <c r="BU7" s="445"/>
      <c r="BV7" s="443">
        <v>448388</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19859413</v>
      </c>
      <c r="CU7" s="444"/>
      <c r="CV7" s="444"/>
      <c r="CW7" s="444"/>
      <c r="CX7" s="444"/>
      <c r="CY7" s="444"/>
      <c r="CZ7" s="444"/>
      <c r="DA7" s="445"/>
      <c r="DB7" s="443">
        <v>18709812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1911922</v>
      </c>
      <c r="BO8" s="444"/>
      <c r="BP8" s="444"/>
      <c r="BQ8" s="444"/>
      <c r="BR8" s="444"/>
      <c r="BS8" s="444"/>
      <c r="BT8" s="444"/>
      <c r="BU8" s="445"/>
      <c r="BV8" s="443">
        <v>2928122</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1.02</v>
      </c>
      <c r="CU8" s="484"/>
      <c r="CV8" s="484"/>
      <c r="CW8" s="484"/>
      <c r="CX8" s="484"/>
      <c r="CY8" s="484"/>
      <c r="CZ8" s="484"/>
      <c r="DA8" s="485"/>
      <c r="DB8" s="483">
        <v>1.02</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86614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-1016200</v>
      </c>
      <c r="BO9" s="444"/>
      <c r="BP9" s="444"/>
      <c r="BQ9" s="444"/>
      <c r="BR9" s="444"/>
      <c r="BS9" s="444"/>
      <c r="BT9" s="444"/>
      <c r="BU9" s="445"/>
      <c r="BV9" s="443">
        <v>759833</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10.4</v>
      </c>
      <c r="CU9" s="441"/>
      <c r="CV9" s="441"/>
      <c r="CW9" s="441"/>
      <c r="CX9" s="441"/>
      <c r="CY9" s="441"/>
      <c r="CZ9" s="441"/>
      <c r="DA9" s="442"/>
      <c r="DB9" s="440">
        <v>10.6</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88078</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1845826</v>
      </c>
      <c r="BO10" s="444"/>
      <c r="BP10" s="444"/>
      <c r="BQ10" s="444"/>
      <c r="BR10" s="444"/>
      <c r="BS10" s="444"/>
      <c r="BT10" s="444"/>
      <c r="BU10" s="445"/>
      <c r="BV10" s="443">
        <v>2427699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84240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1740000</v>
      </c>
      <c r="BO12" s="444"/>
      <c r="BP12" s="444"/>
      <c r="BQ12" s="444"/>
      <c r="BR12" s="444"/>
      <c r="BS12" s="444"/>
      <c r="BT12" s="444"/>
      <c r="BU12" s="445"/>
      <c r="BV12" s="443">
        <v>1704164</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81609</v>
      </c>
      <c r="S13" s="528"/>
      <c r="T13" s="528"/>
      <c r="U13" s="528"/>
      <c r="V13" s="529"/>
      <c r="W13" s="459" t="s">
        <v>131</v>
      </c>
      <c r="X13" s="460"/>
      <c r="Y13" s="460"/>
      <c r="Z13" s="460"/>
      <c r="AA13" s="460"/>
      <c r="AB13" s="450"/>
      <c r="AC13" s="494">
        <v>1318</v>
      </c>
      <c r="AD13" s="495"/>
      <c r="AE13" s="495"/>
      <c r="AF13" s="495"/>
      <c r="AG13" s="537"/>
      <c r="AH13" s="494">
        <v>1198</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-910374</v>
      </c>
      <c r="BO13" s="444"/>
      <c r="BP13" s="444"/>
      <c r="BQ13" s="444"/>
      <c r="BR13" s="444"/>
      <c r="BS13" s="444"/>
      <c r="BT13" s="444"/>
      <c r="BU13" s="445"/>
      <c r="BV13" s="443">
        <v>1483368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10.4</v>
      </c>
      <c r="CU13" s="441"/>
      <c r="CV13" s="441"/>
      <c r="CW13" s="441"/>
      <c r="CX13" s="441"/>
      <c r="CY13" s="441"/>
      <c r="CZ13" s="441"/>
      <c r="DA13" s="442"/>
      <c r="DB13" s="440">
        <v>10.4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85267</v>
      </c>
      <c r="S14" s="528"/>
      <c r="T14" s="528"/>
      <c r="U14" s="528"/>
      <c r="V14" s="529"/>
      <c r="W14" s="433"/>
      <c r="X14" s="434"/>
      <c r="Y14" s="434"/>
      <c r="Z14" s="434"/>
      <c r="AA14" s="434"/>
      <c r="AB14" s="423"/>
      <c r="AC14" s="530">
        <v>3</v>
      </c>
      <c r="AD14" s="531"/>
      <c r="AE14" s="531"/>
      <c r="AF14" s="531"/>
      <c r="AG14" s="532"/>
      <c r="AH14" s="530">
        <v>2.7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11</v>
      </c>
      <c r="CU14" s="542"/>
      <c r="CV14" s="542"/>
      <c r="CW14" s="542"/>
      <c r="CX14" s="542"/>
      <c r="CY14" s="542"/>
      <c r="CZ14" s="542"/>
      <c r="DA14" s="543"/>
      <c r="DB14" s="541">
        <v>17.600000000000001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82921</v>
      </c>
      <c r="S15" s="528"/>
      <c r="T15" s="528"/>
      <c r="U15" s="528"/>
      <c r="V15" s="529"/>
      <c r="W15" s="459" t="s">
        <v>137</v>
      </c>
      <c r="X15" s="460"/>
      <c r="Y15" s="460"/>
      <c r="Z15" s="460"/>
      <c r="AA15" s="460"/>
      <c r="AB15" s="450"/>
      <c r="AC15" s="494">
        <v>12215</v>
      </c>
      <c r="AD15" s="495"/>
      <c r="AE15" s="495"/>
      <c r="AF15" s="495"/>
      <c r="AG15" s="537"/>
      <c r="AH15" s="494">
        <v>13167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15546108</v>
      </c>
      <c r="BO15" s="407"/>
      <c r="BP15" s="407"/>
      <c r="BQ15" s="407"/>
      <c r="BR15" s="407"/>
      <c r="BS15" s="407"/>
      <c r="BT15" s="407"/>
      <c r="BU15" s="408"/>
      <c r="BV15" s="406">
        <v>14673362</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28</v>
      </c>
      <c r="AD16" s="531"/>
      <c r="AE16" s="531"/>
      <c r="AF16" s="531"/>
      <c r="AG16" s="532"/>
      <c r="AH16" s="530">
        <v>29.2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14712240</v>
      </c>
      <c r="BO16" s="444"/>
      <c r="BP16" s="444"/>
      <c r="BQ16" s="444"/>
      <c r="BR16" s="444"/>
      <c r="BS16" s="444"/>
      <c r="BT16" s="444"/>
      <c r="BU16" s="445"/>
      <c r="BV16" s="443">
        <v>14501471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30065</v>
      </c>
      <c r="AD17" s="495"/>
      <c r="AE17" s="495"/>
      <c r="AF17" s="495"/>
      <c r="AG17" s="537"/>
      <c r="AH17" s="494">
        <v>30788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19859413</v>
      </c>
      <c r="BO17" s="444"/>
      <c r="BP17" s="444"/>
      <c r="BQ17" s="444"/>
      <c r="BR17" s="444"/>
      <c r="BS17" s="444"/>
      <c r="BT17" s="444"/>
      <c r="BU17" s="445"/>
      <c r="BV17" s="443">
        <v>18709812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194.9</v>
      </c>
      <c r="M18" s="567"/>
      <c r="N18" s="567"/>
      <c r="O18" s="567"/>
      <c r="P18" s="567"/>
      <c r="Q18" s="567"/>
      <c r="R18" s="568"/>
      <c r="S18" s="568"/>
      <c r="T18" s="568"/>
      <c r="U18" s="568"/>
      <c r="V18" s="569"/>
      <c r="W18" s="461"/>
      <c r="X18" s="462"/>
      <c r="Y18" s="462"/>
      <c r="Z18" s="462"/>
      <c r="AA18" s="462"/>
      <c r="AB18" s="453"/>
      <c r="AC18" s="570">
        <v>69</v>
      </c>
      <c r="AD18" s="571"/>
      <c r="AE18" s="571"/>
      <c r="AF18" s="571"/>
      <c r="AG18" s="572"/>
      <c r="AH18" s="570">
        <v>68.2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16747241</v>
      </c>
      <c r="BO18" s="444"/>
      <c r="BP18" s="444"/>
      <c r="BQ18" s="444"/>
      <c r="BR18" s="444"/>
      <c r="BS18" s="444"/>
      <c r="BT18" s="444"/>
      <c r="BU18" s="445"/>
      <c r="BV18" s="443">
        <v>16612980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444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27393742</v>
      </c>
      <c r="BO19" s="444"/>
      <c r="BP19" s="444"/>
      <c r="BQ19" s="444"/>
      <c r="BR19" s="444"/>
      <c r="BS19" s="444"/>
      <c r="BT19" s="444"/>
      <c r="BU19" s="445"/>
      <c r="BV19" s="443">
        <v>28189313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33529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20629999</v>
      </c>
      <c r="BO22" s="407"/>
      <c r="BP22" s="407"/>
      <c r="BQ22" s="407"/>
      <c r="BR22" s="407"/>
      <c r="BS22" s="407"/>
      <c r="BT22" s="407"/>
      <c r="BU22" s="408"/>
      <c r="BV22" s="406">
        <v>21587325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3364839</v>
      </c>
      <c r="BO23" s="444"/>
      <c r="BP23" s="444"/>
      <c r="BQ23" s="444"/>
      <c r="BR23" s="444"/>
      <c r="BS23" s="444"/>
      <c r="BT23" s="444"/>
      <c r="BU23" s="445"/>
      <c r="BV23" s="443">
        <v>3560983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8800</v>
      </c>
      <c r="R24" s="495"/>
      <c r="S24" s="495"/>
      <c r="T24" s="495"/>
      <c r="U24" s="495"/>
      <c r="V24" s="537"/>
      <c r="W24" s="589"/>
      <c r="X24" s="590"/>
      <c r="Y24" s="591"/>
      <c r="Z24" s="493" t="s">
        <v>162</v>
      </c>
      <c r="AA24" s="473"/>
      <c r="AB24" s="473"/>
      <c r="AC24" s="473"/>
      <c r="AD24" s="473"/>
      <c r="AE24" s="473"/>
      <c r="AF24" s="473"/>
      <c r="AG24" s="474"/>
      <c r="AH24" s="494">
        <v>567</v>
      </c>
      <c r="AI24" s="495"/>
      <c r="AJ24" s="495"/>
      <c r="AK24" s="495"/>
      <c r="AL24" s="537"/>
      <c r="AM24" s="494">
        <v>1753164</v>
      </c>
      <c r="AN24" s="495"/>
      <c r="AO24" s="495"/>
      <c r="AP24" s="495"/>
      <c r="AQ24" s="495"/>
      <c r="AR24" s="537"/>
      <c r="AS24" s="494">
        <v>3092</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18832216</v>
      </c>
      <c r="BO24" s="444"/>
      <c r="BP24" s="444"/>
      <c r="BQ24" s="444"/>
      <c r="BR24" s="444"/>
      <c r="BS24" s="444"/>
      <c r="BT24" s="444"/>
      <c r="BU24" s="445"/>
      <c r="BV24" s="443">
        <v>19221556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7000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9100824</v>
      </c>
      <c r="BO25" s="407"/>
      <c r="BP25" s="407"/>
      <c r="BQ25" s="407"/>
      <c r="BR25" s="407"/>
      <c r="BS25" s="407"/>
      <c r="BT25" s="407"/>
      <c r="BU25" s="408"/>
      <c r="BV25" s="406">
        <v>10203973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6730</v>
      </c>
      <c r="R26" s="495"/>
      <c r="S26" s="495"/>
      <c r="T26" s="495"/>
      <c r="U26" s="495"/>
      <c r="V26" s="537"/>
      <c r="W26" s="589"/>
      <c r="X26" s="590"/>
      <c r="Y26" s="591"/>
      <c r="Z26" s="493" t="s">
        <v>168</v>
      </c>
      <c r="AA26" s="595"/>
      <c r="AB26" s="595"/>
      <c r="AC26" s="595"/>
      <c r="AD26" s="595"/>
      <c r="AE26" s="595"/>
      <c r="AF26" s="595"/>
      <c r="AG26" s="596"/>
      <c r="AH26" s="494">
        <v>28</v>
      </c>
      <c r="AI26" s="495"/>
      <c r="AJ26" s="495"/>
      <c r="AK26" s="495"/>
      <c r="AL26" s="537"/>
      <c r="AM26" s="494">
        <v>104468</v>
      </c>
      <c r="AN26" s="495"/>
      <c r="AO26" s="495"/>
      <c r="AP26" s="495"/>
      <c r="AQ26" s="495"/>
      <c r="AR26" s="537"/>
      <c r="AS26" s="494">
        <v>3731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4500</v>
      </c>
      <c r="R27" s="495"/>
      <c r="S27" s="495"/>
      <c r="T27" s="495"/>
      <c r="U27" s="495"/>
      <c r="V27" s="537"/>
      <c r="W27" s="589"/>
      <c r="X27" s="590"/>
      <c r="Y27" s="591"/>
      <c r="Z27" s="493" t="s">
        <v>171</v>
      </c>
      <c r="AA27" s="473"/>
      <c r="AB27" s="473"/>
      <c r="AC27" s="473"/>
      <c r="AD27" s="473"/>
      <c r="AE27" s="473"/>
      <c r="AF27" s="473"/>
      <c r="AG27" s="474"/>
      <c r="AH27" s="494">
        <v>45</v>
      </c>
      <c r="AI27" s="495"/>
      <c r="AJ27" s="495"/>
      <c r="AK27" s="495"/>
      <c r="AL27" s="537"/>
      <c r="AM27" s="494">
        <v>142842</v>
      </c>
      <c r="AN27" s="495"/>
      <c r="AO27" s="495"/>
      <c r="AP27" s="495"/>
      <c r="AQ27" s="495"/>
      <c r="AR27" s="537"/>
      <c r="AS27" s="494">
        <v>3174</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4100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3534193</v>
      </c>
      <c r="BO28" s="407"/>
      <c r="BP28" s="407"/>
      <c r="BQ28" s="407"/>
      <c r="BR28" s="407"/>
      <c r="BS28" s="407"/>
      <c r="BT28" s="407"/>
      <c r="BU28" s="408"/>
      <c r="BV28" s="406">
        <v>3428367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19</v>
      </c>
      <c r="M29" s="495"/>
      <c r="N29" s="495"/>
      <c r="O29" s="495"/>
      <c r="P29" s="537"/>
      <c r="Q29" s="494">
        <v>3830</v>
      </c>
      <c r="R29" s="495"/>
      <c r="S29" s="495"/>
      <c r="T29" s="495"/>
      <c r="U29" s="495"/>
      <c r="V29" s="537"/>
      <c r="W29" s="592"/>
      <c r="X29" s="593"/>
      <c r="Y29" s="594"/>
      <c r="Z29" s="493" t="s">
        <v>177</v>
      </c>
      <c r="AA29" s="473"/>
      <c r="AB29" s="473"/>
      <c r="AC29" s="473"/>
      <c r="AD29" s="473"/>
      <c r="AE29" s="473"/>
      <c r="AF29" s="473"/>
      <c r="AG29" s="474"/>
      <c r="AH29" s="494">
        <v>612</v>
      </c>
      <c r="AI29" s="495"/>
      <c r="AJ29" s="495"/>
      <c r="AK29" s="495"/>
      <c r="AL29" s="537"/>
      <c r="AM29" s="494">
        <v>1896006</v>
      </c>
      <c r="AN29" s="495"/>
      <c r="AO29" s="495"/>
      <c r="AP29" s="495"/>
      <c r="AQ29" s="495"/>
      <c r="AR29" s="537"/>
      <c r="AS29" s="494">
        <v>3098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2061480</v>
      </c>
      <c r="BO29" s="444"/>
      <c r="BP29" s="444"/>
      <c r="BQ29" s="444"/>
      <c r="BR29" s="444"/>
      <c r="BS29" s="444"/>
      <c r="BT29" s="444"/>
      <c r="BU29" s="445"/>
      <c r="BV29" s="443">
        <v>2260837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5338272</v>
      </c>
      <c r="BO30" s="563"/>
      <c r="BP30" s="563"/>
      <c r="BQ30" s="563"/>
      <c r="BR30" s="563"/>
      <c r="BS30" s="563"/>
      <c r="BT30" s="563"/>
      <c r="BU30" s="564"/>
      <c r="BV30" s="562">
        <v>5137131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上水道事業会計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御殿場市・小山町広域行政組合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御殿場市小山町土地開発公社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救急医療センター特別会計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工業用水道事業会計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駿東地区交通災害共済組合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御殿場総合サービス</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簡易水道事業会計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静岡県芦湖水利組合</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御殿場まちづくり</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9</v>
      </c>
      <c r="AN37" s="633"/>
      <c r="AO37" s="634" t="str">
        <f>IF('各会計、関係団体の財政状況及び健全化判断比率'!B34="","",'各会計、関係団体の財政状況及び健全化判断比率'!B34)</f>
        <v>公共下水道事業会計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静岡県後期高齢者医療広域連合</v>
      </c>
      <c r="BZ37" s="634"/>
      <c r="CA37" s="634"/>
      <c r="CB37" s="634"/>
      <c r="CC37" s="634"/>
      <c r="CD37" s="634"/>
      <c r="CE37" s="634"/>
      <c r="CF37" s="634"/>
      <c r="CG37" s="634"/>
      <c r="CH37" s="634"/>
      <c r="CI37" s="634"/>
      <c r="CJ37" s="634"/>
      <c r="CK37" s="634"/>
      <c r="CL37" s="634"/>
      <c r="CM37" s="634"/>
      <c r="CN37" s="181"/>
      <c r="CO37" s="633">
        <f t="shared" si="3"/>
        <v>21</v>
      </c>
      <c r="CP37" s="633"/>
      <c r="CQ37" s="634" t="str">
        <f>IF('各会計、関係団体の財政状況及び健全化判断比率'!BS10="","",'各会計、関係団体の財政状況及び健全化判断比率'!BS10)</f>
        <v>駿東勤労者福祉サービスセンター</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f t="shared" si="0"/>
        <v>10</v>
      </c>
      <c r="AN38" s="633"/>
      <c r="AO38" s="634" t="str">
        <f>IF('各会計、関係団体の財政状況及び健全化判断比率'!B35="","",'各会計、関係団体の財政状況及び健全化判断比率'!B35)</f>
        <v>農業集落排水事業会計</v>
      </c>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16</v>
      </c>
      <c r="BX38" s="633"/>
      <c r="BY38" s="634" t="str">
        <f>IF('各会計、関係団体の財政状況及び健全化判断比率'!B72="","",'各会計、関係団体の財政状況及び健全化判断比率'!B72)</f>
        <v>静岡県後期高齢者医療広域連合（事業会計分）</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f t="shared" si="0"/>
        <v>11</v>
      </c>
      <c r="AN39" s="633"/>
      <c r="AO39" s="634" t="str">
        <f>IF('各会計、関係団体の財政状況及び健全化判断比率'!B36="","",'各会計、関係団体の財政状況及び健全化判断比率'!B36)</f>
        <v>公設浄化槽事業会計</v>
      </c>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17</v>
      </c>
      <c r="BX39" s="633"/>
      <c r="BY39" s="634" t="str">
        <f>IF('各会計、関係団体の財政状況及び健全化判断比率'!B73="","",'各会計、関係団体の財政状況及び健全化判断比率'!B73)</f>
        <v>静岡地方税滞納整理機構</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tXX+5NkQBtw+i3JFNonY6bQ3Sh8C2jMMgDKh8irXcDYAczwRrrvIFpVntEfCwGic6Lmus6TnE/3KkMQdDMyVdg==" saltValue="fN9n5sq2tDz2b2dxHOM+z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8" t="s">
        <v>535</v>
      </c>
      <c r="D34" s="1188"/>
      <c r="E34" s="1189"/>
      <c r="F34" s="32">
        <v>23.17</v>
      </c>
      <c r="G34" s="33">
        <v>21.66</v>
      </c>
      <c r="H34" s="33">
        <v>23.92</v>
      </c>
      <c r="I34" s="33">
        <v>24.43</v>
      </c>
      <c r="J34" s="34">
        <v>23.15</v>
      </c>
      <c r="K34" s="22"/>
      <c r="L34" s="22"/>
      <c r="M34" s="22"/>
      <c r="N34" s="22"/>
      <c r="O34" s="22"/>
      <c r="P34" s="22"/>
    </row>
    <row r="35" spans="1:16" ht="39" customHeight="1" x14ac:dyDescent="0.15">
      <c r="A35" s="22"/>
      <c r="B35" s="35"/>
      <c r="C35" s="1182" t="s">
        <v>536</v>
      </c>
      <c r="D35" s="1183"/>
      <c r="E35" s="1184"/>
      <c r="F35" s="36">
        <v>10.81</v>
      </c>
      <c r="G35" s="37">
        <v>9.1300000000000008</v>
      </c>
      <c r="H35" s="37">
        <v>11.42</v>
      </c>
      <c r="I35" s="37">
        <v>15.58</v>
      </c>
      <c r="J35" s="38">
        <v>9.5</v>
      </c>
      <c r="K35" s="22"/>
      <c r="L35" s="22"/>
      <c r="M35" s="22"/>
      <c r="N35" s="22"/>
      <c r="O35" s="22"/>
      <c r="P35" s="22"/>
    </row>
    <row r="36" spans="1:16" ht="39" customHeight="1" x14ac:dyDescent="0.15">
      <c r="A36" s="22"/>
      <c r="B36" s="35"/>
      <c r="C36" s="1182" t="s">
        <v>537</v>
      </c>
      <c r="D36" s="1183"/>
      <c r="E36" s="1184"/>
      <c r="F36" s="36">
        <v>2.5</v>
      </c>
      <c r="G36" s="37">
        <v>2.5299999999999998</v>
      </c>
      <c r="H36" s="37">
        <v>2.61</v>
      </c>
      <c r="I36" s="37">
        <v>2.67</v>
      </c>
      <c r="J36" s="38">
        <v>2.62</v>
      </c>
      <c r="K36" s="22"/>
      <c r="L36" s="22"/>
      <c r="M36" s="22"/>
      <c r="N36" s="22"/>
      <c r="O36" s="22"/>
      <c r="P36" s="22"/>
    </row>
    <row r="37" spans="1:16" ht="39" customHeight="1" x14ac:dyDescent="0.15">
      <c r="A37" s="22"/>
      <c r="B37" s="35"/>
      <c r="C37" s="1182" t="s">
        <v>538</v>
      </c>
      <c r="D37" s="1183"/>
      <c r="E37" s="1184"/>
      <c r="F37" s="36">
        <v>1.74</v>
      </c>
      <c r="G37" s="37">
        <v>1.76</v>
      </c>
      <c r="H37" s="37">
        <v>2.2999999999999998</v>
      </c>
      <c r="I37" s="37">
        <v>2.5299999999999998</v>
      </c>
      <c r="J37" s="38">
        <v>2.12</v>
      </c>
      <c r="K37" s="22"/>
      <c r="L37" s="22"/>
      <c r="M37" s="22"/>
      <c r="N37" s="22"/>
      <c r="O37" s="22"/>
      <c r="P37" s="22"/>
    </row>
    <row r="38" spans="1:16" ht="39" customHeight="1" x14ac:dyDescent="0.15">
      <c r="A38" s="22"/>
      <c r="B38" s="35"/>
      <c r="C38" s="1182" t="s">
        <v>539</v>
      </c>
      <c r="D38" s="1183"/>
      <c r="E38" s="1184"/>
      <c r="F38" s="36">
        <v>1.87</v>
      </c>
      <c r="G38" s="37">
        <v>1.68</v>
      </c>
      <c r="H38" s="37">
        <v>1.83</v>
      </c>
      <c r="I38" s="37">
        <v>1.29</v>
      </c>
      <c r="J38" s="38">
        <v>1.68</v>
      </c>
      <c r="K38" s="22"/>
      <c r="L38" s="22"/>
      <c r="M38" s="22"/>
      <c r="N38" s="22"/>
      <c r="O38" s="22"/>
      <c r="P38" s="22"/>
    </row>
    <row r="39" spans="1:16" ht="39" customHeight="1" x14ac:dyDescent="0.15">
      <c r="A39" s="22"/>
      <c r="B39" s="35"/>
      <c r="C39" s="1182" t="s">
        <v>540</v>
      </c>
      <c r="D39" s="1183"/>
      <c r="E39" s="1184"/>
      <c r="F39" s="36">
        <v>0.28999999999999998</v>
      </c>
      <c r="G39" s="37">
        <v>0.46</v>
      </c>
      <c r="H39" s="37">
        <v>0.64</v>
      </c>
      <c r="I39" s="37">
        <v>0.44</v>
      </c>
      <c r="J39" s="38">
        <v>0.55000000000000004</v>
      </c>
      <c r="K39" s="22"/>
      <c r="L39" s="22"/>
      <c r="M39" s="22"/>
      <c r="N39" s="22"/>
      <c r="O39" s="22"/>
      <c r="P39" s="22"/>
    </row>
    <row r="40" spans="1:16" ht="39" customHeight="1" x14ac:dyDescent="0.15">
      <c r="A40" s="22"/>
      <c r="B40" s="35"/>
      <c r="C40" s="1182" t="s">
        <v>541</v>
      </c>
      <c r="D40" s="1183"/>
      <c r="E40" s="1184"/>
      <c r="F40" s="36">
        <v>0.05</v>
      </c>
      <c r="G40" s="37">
        <v>0.04</v>
      </c>
      <c r="H40" s="37">
        <v>0.02</v>
      </c>
      <c r="I40" s="37">
        <v>0.01</v>
      </c>
      <c r="J40" s="38">
        <v>0.31</v>
      </c>
      <c r="K40" s="22"/>
      <c r="L40" s="22"/>
      <c r="M40" s="22"/>
      <c r="N40" s="22"/>
      <c r="O40" s="22"/>
      <c r="P40" s="22"/>
    </row>
    <row r="41" spans="1:16" ht="39" customHeight="1" x14ac:dyDescent="0.15">
      <c r="A41" s="22"/>
      <c r="B41" s="35"/>
      <c r="C41" s="1182" t="s">
        <v>542</v>
      </c>
      <c r="D41" s="1183"/>
      <c r="E41" s="1184"/>
      <c r="F41" s="36">
        <v>0.12</v>
      </c>
      <c r="G41" s="37">
        <v>0.09</v>
      </c>
      <c r="H41" s="37">
        <v>0.16</v>
      </c>
      <c r="I41" s="37">
        <v>0.06</v>
      </c>
      <c r="J41" s="38">
        <v>0.11</v>
      </c>
      <c r="K41" s="22"/>
      <c r="L41" s="22"/>
      <c r="M41" s="22"/>
      <c r="N41" s="22"/>
      <c r="O41" s="22"/>
      <c r="P41" s="22"/>
    </row>
    <row r="42" spans="1:16" ht="39" customHeight="1" x14ac:dyDescent="0.15">
      <c r="A42" s="22"/>
      <c r="B42" s="39"/>
      <c r="C42" s="1182" t="s">
        <v>543</v>
      </c>
      <c r="D42" s="1183"/>
      <c r="E42" s="1184"/>
      <c r="F42" s="36" t="s">
        <v>490</v>
      </c>
      <c r="G42" s="37" t="s">
        <v>490</v>
      </c>
      <c r="H42" s="37" t="s">
        <v>490</v>
      </c>
      <c r="I42" s="37" t="s">
        <v>490</v>
      </c>
      <c r="J42" s="38" t="s">
        <v>490</v>
      </c>
      <c r="K42" s="22"/>
      <c r="L42" s="22"/>
      <c r="M42" s="22"/>
      <c r="N42" s="22"/>
      <c r="O42" s="22"/>
      <c r="P42" s="22"/>
    </row>
    <row r="43" spans="1:16" ht="39" customHeight="1" thickBot="1" x14ac:dyDescent="0.2">
      <c r="A43" s="22"/>
      <c r="B43" s="40"/>
      <c r="C43" s="1185" t="s">
        <v>544</v>
      </c>
      <c r="D43" s="1186"/>
      <c r="E43" s="1187"/>
      <c r="F43" s="41">
        <v>0.23</v>
      </c>
      <c r="G43" s="42">
        <v>0.14000000000000001</v>
      </c>
      <c r="H43" s="42">
        <v>0.15</v>
      </c>
      <c r="I43" s="42">
        <v>0.14000000000000001</v>
      </c>
      <c r="J43" s="43">
        <v>0.14000000000000001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tPlSD38ijK13RU0qlZLem9tevI3uvEGfPRKRn8TahlXvmTdtxYGc70WQEnSBQcz8/qjr1/yNPEyYjXE2xWQoQ==" saltValue="67risPi0v3g3n5c3XBTf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90" t="s">
        <v>9</v>
      </c>
      <c r="C45" s="1191"/>
      <c r="D45" s="58"/>
      <c r="E45" s="1196" t="s">
        <v>10</v>
      </c>
      <c r="F45" s="1196"/>
      <c r="G45" s="1196"/>
      <c r="H45" s="1196"/>
      <c r="I45" s="1196"/>
      <c r="J45" s="1197"/>
      <c r="K45" s="59">
        <v>2894</v>
      </c>
      <c r="L45" s="60">
        <v>2915</v>
      </c>
      <c r="M45" s="60">
        <v>2940</v>
      </c>
      <c r="N45" s="60">
        <v>2982</v>
      </c>
      <c r="O45" s="61">
        <v>2859</v>
      </c>
      <c r="P45" s="48"/>
      <c r="Q45" s="48"/>
      <c r="R45" s="48"/>
      <c r="S45" s="48"/>
      <c r="T45" s="48"/>
      <c r="U45" s="48"/>
    </row>
    <row r="46" spans="1:21" ht="30.75" customHeight="1" x14ac:dyDescent="0.15">
      <c r="A46" s="48"/>
      <c r="B46" s="1192"/>
      <c r="C46" s="1193"/>
      <c r="D46" s="62"/>
      <c r="E46" s="1198" t="s">
        <v>11</v>
      </c>
      <c r="F46" s="1198"/>
      <c r="G46" s="1198"/>
      <c r="H46" s="1198"/>
      <c r="I46" s="1198"/>
      <c r="J46" s="1199"/>
      <c r="K46" s="63" t="s">
        <v>490</v>
      </c>
      <c r="L46" s="64" t="s">
        <v>490</v>
      </c>
      <c r="M46" s="64" t="s">
        <v>490</v>
      </c>
      <c r="N46" s="64" t="s">
        <v>490</v>
      </c>
      <c r="O46" s="65" t="s">
        <v>490</v>
      </c>
      <c r="P46" s="48"/>
      <c r="Q46" s="48"/>
      <c r="R46" s="48"/>
      <c r="S46" s="48"/>
      <c r="T46" s="48"/>
      <c r="U46" s="48"/>
    </row>
    <row r="47" spans="1:21" ht="30.75" customHeight="1" x14ac:dyDescent="0.15">
      <c r="A47" s="48"/>
      <c r="B47" s="1192"/>
      <c r="C47" s="1193"/>
      <c r="D47" s="62"/>
      <c r="E47" s="1198" t="s">
        <v>12</v>
      </c>
      <c r="F47" s="1198"/>
      <c r="G47" s="1198"/>
      <c r="H47" s="1198"/>
      <c r="I47" s="1198"/>
      <c r="J47" s="1199"/>
      <c r="K47" s="63" t="s">
        <v>490</v>
      </c>
      <c r="L47" s="64" t="s">
        <v>490</v>
      </c>
      <c r="M47" s="64" t="s">
        <v>490</v>
      </c>
      <c r="N47" s="64" t="s">
        <v>490</v>
      </c>
      <c r="O47" s="65" t="s">
        <v>490</v>
      </c>
      <c r="P47" s="48"/>
      <c r="Q47" s="48"/>
      <c r="R47" s="48"/>
      <c r="S47" s="48"/>
      <c r="T47" s="48"/>
      <c r="U47" s="48"/>
    </row>
    <row r="48" spans="1:21" ht="30.75" customHeight="1" x14ac:dyDescent="0.15">
      <c r="A48" s="48"/>
      <c r="B48" s="1192"/>
      <c r="C48" s="1193"/>
      <c r="D48" s="62"/>
      <c r="E48" s="1198" t="s">
        <v>13</v>
      </c>
      <c r="F48" s="1198"/>
      <c r="G48" s="1198"/>
      <c r="H48" s="1198"/>
      <c r="I48" s="1198"/>
      <c r="J48" s="1199"/>
      <c r="K48" s="63">
        <v>490</v>
      </c>
      <c r="L48" s="64">
        <v>496</v>
      </c>
      <c r="M48" s="64">
        <v>489</v>
      </c>
      <c r="N48" s="64">
        <v>500</v>
      </c>
      <c r="O48" s="65">
        <v>504</v>
      </c>
      <c r="P48" s="48"/>
      <c r="Q48" s="48"/>
      <c r="R48" s="48"/>
      <c r="S48" s="48"/>
      <c r="T48" s="48"/>
      <c r="U48" s="48"/>
    </row>
    <row r="49" spans="1:21" ht="30.75" customHeight="1" x14ac:dyDescent="0.15">
      <c r="A49" s="48"/>
      <c r="B49" s="1192"/>
      <c r="C49" s="1193"/>
      <c r="D49" s="62"/>
      <c r="E49" s="1198" t="s">
        <v>14</v>
      </c>
      <c r="F49" s="1198"/>
      <c r="G49" s="1198"/>
      <c r="H49" s="1198"/>
      <c r="I49" s="1198"/>
      <c r="J49" s="1199"/>
      <c r="K49" s="63">
        <v>108</v>
      </c>
      <c r="L49" s="64">
        <v>196</v>
      </c>
      <c r="M49" s="64">
        <v>168</v>
      </c>
      <c r="N49" s="64">
        <v>162</v>
      </c>
      <c r="O49" s="65">
        <v>206</v>
      </c>
      <c r="P49" s="48"/>
      <c r="Q49" s="48"/>
      <c r="R49" s="48"/>
      <c r="S49" s="48"/>
      <c r="T49" s="48"/>
      <c r="U49" s="48"/>
    </row>
    <row r="50" spans="1:21" ht="30.75" customHeight="1" x14ac:dyDescent="0.15">
      <c r="A50" s="48"/>
      <c r="B50" s="1192"/>
      <c r="C50" s="1193"/>
      <c r="D50" s="62"/>
      <c r="E50" s="1198" t="s">
        <v>15</v>
      </c>
      <c r="F50" s="1198"/>
      <c r="G50" s="1198"/>
      <c r="H50" s="1198"/>
      <c r="I50" s="1198"/>
      <c r="J50" s="1199"/>
      <c r="K50" s="63">
        <v>69</v>
      </c>
      <c r="L50" s="64">
        <v>69</v>
      </c>
      <c r="M50" s="64">
        <v>69</v>
      </c>
      <c r="N50" s="64">
        <v>69</v>
      </c>
      <c r="O50" s="65">
        <v>69</v>
      </c>
      <c r="P50" s="48"/>
      <c r="Q50" s="48"/>
      <c r="R50" s="48"/>
      <c r="S50" s="48"/>
      <c r="T50" s="48"/>
      <c r="U50" s="48"/>
    </row>
    <row r="51" spans="1:21" ht="30.75" customHeight="1" x14ac:dyDescent="0.15">
      <c r="A51" s="48"/>
      <c r="B51" s="1194"/>
      <c r="C51" s="1195"/>
      <c r="D51" s="66"/>
      <c r="E51" s="1198" t="s">
        <v>16</v>
      </c>
      <c r="F51" s="1198"/>
      <c r="G51" s="1198"/>
      <c r="H51" s="1198"/>
      <c r="I51" s="1198"/>
      <c r="J51" s="1199"/>
      <c r="K51" s="63" t="s">
        <v>490</v>
      </c>
      <c r="L51" s="64" t="s">
        <v>490</v>
      </c>
      <c r="M51" s="64" t="s">
        <v>490</v>
      </c>
      <c r="N51" s="64" t="s">
        <v>490</v>
      </c>
      <c r="O51" s="65" t="s">
        <v>490</v>
      </c>
      <c r="P51" s="48"/>
      <c r="Q51" s="48"/>
      <c r="R51" s="48"/>
      <c r="S51" s="48"/>
      <c r="T51" s="48"/>
      <c r="U51" s="48"/>
    </row>
    <row r="52" spans="1:21" ht="30.75" customHeight="1" x14ac:dyDescent="0.15">
      <c r="A52" s="48"/>
      <c r="B52" s="1200" t="s">
        <v>17</v>
      </c>
      <c r="C52" s="1201"/>
      <c r="D52" s="66"/>
      <c r="E52" s="1198" t="s">
        <v>18</v>
      </c>
      <c r="F52" s="1198"/>
      <c r="G52" s="1198"/>
      <c r="H52" s="1198"/>
      <c r="I52" s="1198"/>
      <c r="J52" s="1199"/>
      <c r="K52" s="63">
        <v>1926</v>
      </c>
      <c r="L52" s="64">
        <v>1893</v>
      </c>
      <c r="M52" s="64">
        <v>1871</v>
      </c>
      <c r="N52" s="64">
        <v>1834</v>
      </c>
      <c r="O52" s="65">
        <v>1739</v>
      </c>
      <c r="P52" s="48"/>
      <c r="Q52" s="48"/>
      <c r="R52" s="48"/>
      <c r="S52" s="48"/>
      <c r="T52" s="48"/>
      <c r="U52" s="48"/>
    </row>
    <row r="53" spans="1:21" ht="30.75" customHeight="1" thickBot="1" x14ac:dyDescent="0.2">
      <c r="A53" s="48"/>
      <c r="B53" s="1202" t="s">
        <v>19</v>
      </c>
      <c r="C53" s="1203"/>
      <c r="D53" s="67"/>
      <c r="E53" s="1204" t="s">
        <v>20</v>
      </c>
      <c r="F53" s="1204"/>
      <c r="G53" s="1204"/>
      <c r="H53" s="1204"/>
      <c r="I53" s="1204"/>
      <c r="J53" s="1205"/>
      <c r="K53" s="68">
        <v>1635</v>
      </c>
      <c r="L53" s="69">
        <v>1783</v>
      </c>
      <c r="M53" s="69">
        <v>1795</v>
      </c>
      <c r="N53" s="69">
        <v>1879</v>
      </c>
      <c r="O53" s="70">
        <v>1899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206" t="s">
        <v>24</v>
      </c>
      <c r="C58" s="1207"/>
      <c r="D58" s="1212" t="s">
        <v>25</v>
      </c>
      <c r="E58" s="1213"/>
      <c r="F58" s="1213"/>
      <c r="G58" s="1213"/>
      <c r="H58" s="1213"/>
      <c r="I58" s="1213"/>
      <c r="J58" s="1214"/>
      <c r="K58" s="83"/>
      <c r="L58" s="84"/>
      <c r="M58" s="84"/>
      <c r="N58" s="84"/>
      <c r="O58" s="85"/>
    </row>
    <row r="59" spans="1:21" ht="31.5" customHeight="1" x14ac:dyDescent="0.15">
      <c r="B59" s="1208"/>
      <c r="C59" s="1209"/>
      <c r="D59" s="1215" t="s">
        <v>26</v>
      </c>
      <c r="E59" s="1216"/>
      <c r="F59" s="1216"/>
      <c r="G59" s="1216"/>
      <c r="H59" s="1216"/>
      <c r="I59" s="1216"/>
      <c r="J59" s="1217"/>
      <c r="K59" s="86"/>
      <c r="L59" s="87"/>
      <c r="M59" s="87"/>
      <c r="N59" s="87"/>
      <c r="O59" s="88"/>
    </row>
    <row r="60" spans="1:21" ht="31.5" customHeight="1" thickBot="1" x14ac:dyDescent="0.2">
      <c r="B60" s="1210"/>
      <c r="C60" s="1211"/>
      <c r="D60" s="1218" t="s">
        <v>27</v>
      </c>
      <c r="E60" s="1219"/>
      <c r="F60" s="1219"/>
      <c r="G60" s="1219"/>
      <c r="H60" s="1219"/>
      <c r="I60" s="1219"/>
      <c r="J60" s="1220"/>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LfQgJxsLvmbHs7VIWv5fKktejNTpXcAvy2RvqqP3LFYgbLgBsSIfy7N4KxdgBgZ6Kdz19PLl0n8aQfycBlYSw==" saltValue="j6L8Vc29Rtu7ybz1ttln4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21" t="s">
        <v>30</v>
      </c>
      <c r="C41" s="1222"/>
      <c r="D41" s="105"/>
      <c r="E41" s="1227" t="s">
        <v>31</v>
      </c>
      <c r="F41" s="1227"/>
      <c r="G41" s="1227"/>
      <c r="H41" s="1228"/>
      <c r="I41" s="355">
        <v>25441</v>
      </c>
      <c r="J41" s="356">
        <v>24612</v>
      </c>
      <c r="K41" s="356">
        <v>23186</v>
      </c>
      <c r="L41" s="356">
        <v>21587</v>
      </c>
      <c r="M41" s="357">
        <v>20630</v>
      </c>
    </row>
    <row r="42" spans="2:13" ht="27.75" customHeight="1" x14ac:dyDescent="0.15">
      <c r="B42" s="1223"/>
      <c r="C42" s="1224"/>
      <c r="D42" s="106"/>
      <c r="E42" s="1229" t="s">
        <v>32</v>
      </c>
      <c r="F42" s="1229"/>
      <c r="G42" s="1229"/>
      <c r="H42" s="1230"/>
      <c r="I42" s="358">
        <v>1332</v>
      </c>
      <c r="J42" s="359">
        <v>1123</v>
      </c>
      <c r="K42" s="359">
        <v>1510</v>
      </c>
      <c r="L42" s="359">
        <v>1212</v>
      </c>
      <c r="M42" s="360">
        <v>1236</v>
      </c>
    </row>
    <row r="43" spans="2:13" ht="27.75" customHeight="1" x14ac:dyDescent="0.15">
      <c r="B43" s="1223"/>
      <c r="C43" s="1224"/>
      <c r="D43" s="106"/>
      <c r="E43" s="1229" t="s">
        <v>33</v>
      </c>
      <c r="F43" s="1229"/>
      <c r="G43" s="1229"/>
      <c r="H43" s="1230"/>
      <c r="I43" s="358">
        <v>6880</v>
      </c>
      <c r="J43" s="359">
        <v>6791</v>
      </c>
      <c r="K43" s="359">
        <v>6493</v>
      </c>
      <c r="L43" s="359">
        <v>6373</v>
      </c>
      <c r="M43" s="360">
        <v>5011</v>
      </c>
    </row>
    <row r="44" spans="2:13" ht="27.75" customHeight="1" x14ac:dyDescent="0.15">
      <c r="B44" s="1223"/>
      <c r="C44" s="1224"/>
      <c r="D44" s="106"/>
      <c r="E44" s="1229" t="s">
        <v>34</v>
      </c>
      <c r="F44" s="1229"/>
      <c r="G44" s="1229"/>
      <c r="H44" s="1230"/>
      <c r="I44" s="358">
        <v>1559</v>
      </c>
      <c r="J44" s="359">
        <v>1377</v>
      </c>
      <c r="K44" s="359">
        <v>1325</v>
      </c>
      <c r="L44" s="359">
        <v>1214</v>
      </c>
      <c r="M44" s="360">
        <v>1139</v>
      </c>
    </row>
    <row r="45" spans="2:13" ht="27.75" customHeight="1" x14ac:dyDescent="0.15">
      <c r="B45" s="1223"/>
      <c r="C45" s="1224"/>
      <c r="D45" s="106"/>
      <c r="E45" s="1229" t="s">
        <v>35</v>
      </c>
      <c r="F45" s="1229"/>
      <c r="G45" s="1229"/>
      <c r="H45" s="1230"/>
      <c r="I45" s="358">
        <v>4026</v>
      </c>
      <c r="J45" s="359">
        <v>4160</v>
      </c>
      <c r="K45" s="359">
        <v>4158</v>
      </c>
      <c r="L45" s="359">
        <v>4314</v>
      </c>
      <c r="M45" s="360">
        <v>4487</v>
      </c>
    </row>
    <row r="46" spans="2:13" ht="27.75" customHeight="1" x14ac:dyDescent="0.15">
      <c r="B46" s="1223"/>
      <c r="C46" s="1224"/>
      <c r="D46" s="107"/>
      <c r="E46" s="1229" t="s">
        <v>36</v>
      </c>
      <c r="F46" s="1229"/>
      <c r="G46" s="1229"/>
      <c r="H46" s="1230"/>
      <c r="I46" s="358" t="s">
        <v>490</v>
      </c>
      <c r="J46" s="359" t="s">
        <v>490</v>
      </c>
      <c r="K46" s="359" t="s">
        <v>490</v>
      </c>
      <c r="L46" s="359">
        <v>623</v>
      </c>
      <c r="M46" s="360" t="s">
        <v>490</v>
      </c>
    </row>
    <row r="47" spans="2:13" ht="27.75" customHeight="1" x14ac:dyDescent="0.15">
      <c r="B47" s="1223"/>
      <c r="C47" s="1224"/>
      <c r="D47" s="108"/>
      <c r="E47" s="1231" t="s">
        <v>37</v>
      </c>
      <c r="F47" s="1232"/>
      <c r="G47" s="1232"/>
      <c r="H47" s="1233"/>
      <c r="I47" s="358" t="s">
        <v>490</v>
      </c>
      <c r="J47" s="359" t="s">
        <v>490</v>
      </c>
      <c r="K47" s="359" t="s">
        <v>490</v>
      </c>
      <c r="L47" s="359" t="s">
        <v>490</v>
      </c>
      <c r="M47" s="360" t="s">
        <v>490</v>
      </c>
    </row>
    <row r="48" spans="2:13" ht="27.75" customHeight="1" x14ac:dyDescent="0.15">
      <c r="B48" s="1223"/>
      <c r="C48" s="1224"/>
      <c r="D48" s="106"/>
      <c r="E48" s="1229" t="s">
        <v>38</v>
      </c>
      <c r="F48" s="1229"/>
      <c r="G48" s="1229"/>
      <c r="H48" s="1230"/>
      <c r="I48" s="358" t="s">
        <v>490</v>
      </c>
      <c r="J48" s="359" t="s">
        <v>490</v>
      </c>
      <c r="K48" s="359" t="s">
        <v>490</v>
      </c>
      <c r="L48" s="359" t="s">
        <v>490</v>
      </c>
      <c r="M48" s="360" t="s">
        <v>490</v>
      </c>
    </row>
    <row r="49" spans="2:13" ht="27.75" customHeight="1" x14ac:dyDescent="0.15">
      <c r="B49" s="1225"/>
      <c r="C49" s="1226"/>
      <c r="D49" s="106"/>
      <c r="E49" s="1229" t="s">
        <v>39</v>
      </c>
      <c r="F49" s="1229"/>
      <c r="G49" s="1229"/>
      <c r="H49" s="1230"/>
      <c r="I49" s="358" t="s">
        <v>490</v>
      </c>
      <c r="J49" s="359" t="s">
        <v>490</v>
      </c>
      <c r="K49" s="359" t="s">
        <v>490</v>
      </c>
      <c r="L49" s="359" t="s">
        <v>490</v>
      </c>
      <c r="M49" s="360" t="s">
        <v>490</v>
      </c>
    </row>
    <row r="50" spans="2:13" ht="27.75" customHeight="1" x14ac:dyDescent="0.15">
      <c r="B50" s="1234" t="s">
        <v>40</v>
      </c>
      <c r="C50" s="1235"/>
      <c r="D50" s="109"/>
      <c r="E50" s="1229" t="s">
        <v>41</v>
      </c>
      <c r="F50" s="1229"/>
      <c r="G50" s="1229"/>
      <c r="H50" s="1230"/>
      <c r="I50" s="358">
        <v>7457</v>
      </c>
      <c r="J50" s="359">
        <v>9599</v>
      </c>
      <c r="K50" s="359">
        <v>11346</v>
      </c>
      <c r="L50" s="359">
        <v>13103</v>
      </c>
      <c r="M50" s="360">
        <v>13231</v>
      </c>
    </row>
    <row r="51" spans="2:13" ht="27.75" customHeight="1" x14ac:dyDescent="0.15">
      <c r="B51" s="1223"/>
      <c r="C51" s="1224"/>
      <c r="D51" s="106"/>
      <c r="E51" s="1229" t="s">
        <v>42</v>
      </c>
      <c r="F51" s="1229"/>
      <c r="G51" s="1229"/>
      <c r="H51" s="1230"/>
      <c r="I51" s="358">
        <v>5317</v>
      </c>
      <c r="J51" s="359">
        <v>5613</v>
      </c>
      <c r="K51" s="359">
        <v>5893</v>
      </c>
      <c r="L51" s="359">
        <v>6031</v>
      </c>
      <c r="M51" s="360">
        <v>4987</v>
      </c>
    </row>
    <row r="52" spans="2:13" ht="27.75" customHeight="1" x14ac:dyDescent="0.15">
      <c r="B52" s="1225"/>
      <c r="C52" s="1226"/>
      <c r="D52" s="106"/>
      <c r="E52" s="1229" t="s">
        <v>43</v>
      </c>
      <c r="F52" s="1229"/>
      <c r="G52" s="1229"/>
      <c r="H52" s="1230"/>
      <c r="I52" s="358">
        <v>15672</v>
      </c>
      <c r="J52" s="359">
        <v>14935</v>
      </c>
      <c r="K52" s="359">
        <v>14197</v>
      </c>
      <c r="L52" s="359">
        <v>13121</v>
      </c>
      <c r="M52" s="360">
        <v>12232</v>
      </c>
    </row>
    <row r="53" spans="2:13" ht="27.75" customHeight="1" thickBot="1" x14ac:dyDescent="0.2">
      <c r="B53" s="1236" t="s">
        <v>19</v>
      </c>
      <c r="C53" s="1237"/>
      <c r="D53" s="110"/>
      <c r="E53" s="1238" t="s">
        <v>44</v>
      </c>
      <c r="F53" s="1238"/>
      <c r="G53" s="1238"/>
      <c r="H53" s="1239"/>
      <c r="I53" s="361">
        <v>10792</v>
      </c>
      <c r="J53" s="362">
        <v>7916</v>
      </c>
      <c r="K53" s="362">
        <v>5236</v>
      </c>
      <c r="L53" s="362">
        <v>3070</v>
      </c>
      <c r="M53" s="363">
        <v>2053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0Iizn/UiWTtu09dBOzwekkUDK6zpEdgrGJxVtWf8cVfDEP/zG3Fu1xC1Cq2Af3aYFnBiBcYlGavYrajytWkmxg==" saltValue="iyccVX2/DLm0z7UJjGCJ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8" t="s">
        <v>46</v>
      </c>
      <c r="D55" s="1248"/>
      <c r="E55" s="1249"/>
      <c r="F55" s="122">
        <v>2705</v>
      </c>
      <c r="G55" s="122">
        <v>3428</v>
      </c>
      <c r="H55" s="123">
        <v>3534</v>
      </c>
    </row>
    <row r="56" spans="2:8" ht="52.5" customHeight="1" x14ac:dyDescent="0.15">
      <c r="B56" s="124"/>
      <c r="C56" s="1250" t="s">
        <v>47</v>
      </c>
      <c r="D56" s="1250"/>
      <c r="E56" s="1251"/>
      <c r="F56" s="125">
        <v>1780</v>
      </c>
      <c r="G56" s="125">
        <v>2261</v>
      </c>
      <c r="H56" s="126">
        <v>2061</v>
      </c>
    </row>
    <row r="57" spans="2:8" ht="53.25" customHeight="1" x14ac:dyDescent="0.15">
      <c r="B57" s="124"/>
      <c r="C57" s="1252" t="s">
        <v>48</v>
      </c>
      <c r="D57" s="1252"/>
      <c r="E57" s="1253"/>
      <c r="F57" s="127">
        <v>4689</v>
      </c>
      <c r="G57" s="127">
        <v>5137</v>
      </c>
      <c r="H57" s="128">
        <v>5338</v>
      </c>
    </row>
    <row r="58" spans="2:8" ht="45.75" customHeight="1" x14ac:dyDescent="0.15">
      <c r="B58" s="129"/>
      <c r="C58" s="1240" t="s">
        <v>565</v>
      </c>
      <c r="D58" s="1241"/>
      <c r="E58" s="1242"/>
      <c r="F58" s="130">
        <v>2263</v>
      </c>
      <c r="G58" s="130">
        <v>2116</v>
      </c>
      <c r="H58" s="131">
        <v>2042</v>
      </c>
    </row>
    <row r="59" spans="2:8" ht="45.75" customHeight="1" x14ac:dyDescent="0.15">
      <c r="B59" s="129"/>
      <c r="C59" s="1240" t="s">
        <v>566</v>
      </c>
      <c r="D59" s="1241"/>
      <c r="E59" s="1242"/>
      <c r="F59" s="130">
        <v>1516</v>
      </c>
      <c r="G59" s="130">
        <v>1585</v>
      </c>
      <c r="H59" s="131">
        <v>1436</v>
      </c>
    </row>
    <row r="60" spans="2:8" ht="45.75" customHeight="1" x14ac:dyDescent="0.15">
      <c r="B60" s="129"/>
      <c r="C60" s="1240" t="s">
        <v>567</v>
      </c>
      <c r="D60" s="1241"/>
      <c r="E60" s="1242"/>
      <c r="F60" s="130">
        <v>0</v>
      </c>
      <c r="G60" s="130">
        <v>293</v>
      </c>
      <c r="H60" s="131">
        <v>793</v>
      </c>
    </row>
    <row r="61" spans="2:8" ht="45.75" customHeight="1" x14ac:dyDescent="0.15">
      <c r="B61" s="129"/>
      <c r="C61" s="1240" t="s">
        <v>568</v>
      </c>
      <c r="D61" s="1241"/>
      <c r="E61" s="1242"/>
      <c r="F61" s="130">
        <v>100</v>
      </c>
      <c r="G61" s="130">
        <v>400</v>
      </c>
      <c r="H61" s="131">
        <v>300</v>
      </c>
    </row>
    <row r="62" spans="2:8" ht="45.75" customHeight="1" thickBot="1" x14ac:dyDescent="0.2">
      <c r="B62" s="132"/>
      <c r="C62" s="1243" t="s">
        <v>569</v>
      </c>
      <c r="D62" s="1244"/>
      <c r="E62" s="1245"/>
      <c r="F62" s="133">
        <v>188</v>
      </c>
      <c r="G62" s="133">
        <v>193</v>
      </c>
      <c r="H62" s="134">
        <v>240</v>
      </c>
    </row>
    <row r="63" spans="2:8" ht="52.5" customHeight="1" thickBot="1" x14ac:dyDescent="0.2">
      <c r="B63" s="135"/>
      <c r="C63" s="1246" t="s">
        <v>49</v>
      </c>
      <c r="D63" s="1246"/>
      <c r="E63" s="1247"/>
      <c r="F63" s="136">
        <v>9174</v>
      </c>
      <c r="G63" s="136">
        <v>10826</v>
      </c>
      <c r="H63" s="137">
        <v>10934</v>
      </c>
    </row>
    <row r="64" spans="2:8" x14ac:dyDescent="0.15"/>
  </sheetData>
  <sheetProtection algorithmName="SHA-512" hashValue="VnOU3LEzAW9d6InNThhYmkHFKr+YZnBP57Bax84s0ulLZvUOsu/0+ZB6+EW7cXRA5jCSQQEPWlYtjtjiUHlNwQ==" saltValue="V9Cr0aTJW1jSmKXkJZI/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2" t="s">
        <v>579</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4"/>
    </row>
    <row r="44" spans="2:109" x14ac:dyDescent="0.15">
      <c r="B44" s="372"/>
      <c r="AN44" s="1265"/>
      <c r="AO44" s="1266"/>
      <c r="AP44" s="1266"/>
      <c r="AQ44" s="1266"/>
      <c r="AR44" s="1266"/>
      <c r="AS44" s="1266"/>
      <c r="AT44" s="1266"/>
      <c r="AU44" s="1266"/>
      <c r="AV44" s="1266"/>
      <c r="AW44" s="1266"/>
      <c r="AX44" s="1266"/>
      <c r="AY44" s="1266"/>
      <c r="AZ44" s="1266"/>
      <c r="BA44" s="1266"/>
      <c r="BB44" s="1266"/>
      <c r="BC44" s="1266"/>
      <c r="BD44" s="1266"/>
      <c r="BE44" s="1266"/>
      <c r="BF44" s="1266"/>
      <c r="BG44" s="1266"/>
      <c r="BH44" s="1266"/>
      <c r="BI44" s="1266"/>
      <c r="BJ44" s="1266"/>
      <c r="BK44" s="1266"/>
      <c r="BL44" s="1266"/>
      <c r="BM44" s="1266"/>
      <c r="BN44" s="1266"/>
      <c r="BO44" s="1266"/>
      <c r="BP44" s="1266"/>
      <c r="BQ44" s="1266"/>
      <c r="BR44" s="1266"/>
      <c r="BS44" s="1266"/>
      <c r="BT44" s="1266"/>
      <c r="BU44" s="1266"/>
      <c r="BV44" s="1266"/>
      <c r="BW44" s="1266"/>
      <c r="BX44" s="1266"/>
      <c r="BY44" s="1266"/>
      <c r="BZ44" s="1266"/>
      <c r="CA44" s="1266"/>
      <c r="CB44" s="1266"/>
      <c r="CC44" s="1266"/>
      <c r="CD44" s="1266"/>
      <c r="CE44" s="1266"/>
      <c r="CF44" s="1266"/>
      <c r="CG44" s="1266"/>
      <c r="CH44" s="1266"/>
      <c r="CI44" s="1266"/>
      <c r="CJ44" s="1266"/>
      <c r="CK44" s="1266"/>
      <c r="CL44" s="1266"/>
      <c r="CM44" s="1266"/>
      <c r="CN44" s="1266"/>
      <c r="CO44" s="1266"/>
      <c r="CP44" s="1266"/>
      <c r="CQ44" s="1266"/>
      <c r="CR44" s="1266"/>
      <c r="CS44" s="1266"/>
      <c r="CT44" s="1266"/>
      <c r="CU44" s="1266"/>
      <c r="CV44" s="1266"/>
      <c r="CW44" s="1266"/>
      <c r="CX44" s="1266"/>
      <c r="CY44" s="1266"/>
      <c r="CZ44" s="1266"/>
      <c r="DA44" s="1266"/>
      <c r="DB44" s="1266"/>
      <c r="DC44" s="1267"/>
    </row>
    <row r="45" spans="2:109" x14ac:dyDescent="0.15">
      <c r="B45" s="372"/>
      <c r="AN45" s="1265"/>
      <c r="AO45" s="1266"/>
      <c r="AP45" s="1266"/>
      <c r="AQ45" s="1266"/>
      <c r="AR45" s="1266"/>
      <c r="AS45" s="1266"/>
      <c r="AT45" s="1266"/>
      <c r="AU45" s="1266"/>
      <c r="AV45" s="1266"/>
      <c r="AW45" s="1266"/>
      <c r="AX45" s="1266"/>
      <c r="AY45" s="1266"/>
      <c r="AZ45" s="1266"/>
      <c r="BA45" s="1266"/>
      <c r="BB45" s="1266"/>
      <c r="BC45" s="1266"/>
      <c r="BD45" s="1266"/>
      <c r="BE45" s="1266"/>
      <c r="BF45" s="1266"/>
      <c r="BG45" s="1266"/>
      <c r="BH45" s="1266"/>
      <c r="BI45" s="1266"/>
      <c r="BJ45" s="1266"/>
      <c r="BK45" s="1266"/>
      <c r="BL45" s="1266"/>
      <c r="BM45" s="1266"/>
      <c r="BN45" s="1266"/>
      <c r="BO45" s="1266"/>
      <c r="BP45" s="1266"/>
      <c r="BQ45" s="1266"/>
      <c r="BR45" s="1266"/>
      <c r="BS45" s="1266"/>
      <c r="BT45" s="1266"/>
      <c r="BU45" s="1266"/>
      <c r="BV45" s="1266"/>
      <c r="BW45" s="1266"/>
      <c r="BX45" s="1266"/>
      <c r="BY45" s="1266"/>
      <c r="BZ45" s="1266"/>
      <c r="CA45" s="1266"/>
      <c r="CB45" s="1266"/>
      <c r="CC45" s="1266"/>
      <c r="CD45" s="1266"/>
      <c r="CE45" s="1266"/>
      <c r="CF45" s="1266"/>
      <c r="CG45" s="1266"/>
      <c r="CH45" s="1266"/>
      <c r="CI45" s="1266"/>
      <c r="CJ45" s="1266"/>
      <c r="CK45" s="1266"/>
      <c r="CL45" s="1266"/>
      <c r="CM45" s="1266"/>
      <c r="CN45" s="1266"/>
      <c r="CO45" s="1266"/>
      <c r="CP45" s="1266"/>
      <c r="CQ45" s="1266"/>
      <c r="CR45" s="1266"/>
      <c r="CS45" s="1266"/>
      <c r="CT45" s="1266"/>
      <c r="CU45" s="1266"/>
      <c r="CV45" s="1266"/>
      <c r="CW45" s="1266"/>
      <c r="CX45" s="1266"/>
      <c r="CY45" s="1266"/>
      <c r="CZ45" s="1266"/>
      <c r="DA45" s="1266"/>
      <c r="DB45" s="1266"/>
      <c r="DC45" s="1267"/>
    </row>
    <row r="46" spans="2:109" x14ac:dyDescent="0.15">
      <c r="B46" s="372"/>
      <c r="AN46" s="1265"/>
      <c r="AO46" s="1266"/>
      <c r="AP46" s="1266"/>
      <c r="AQ46" s="1266"/>
      <c r="AR46" s="1266"/>
      <c r="AS46" s="1266"/>
      <c r="AT46" s="1266"/>
      <c r="AU46" s="1266"/>
      <c r="AV46" s="1266"/>
      <c r="AW46" s="1266"/>
      <c r="AX46" s="1266"/>
      <c r="AY46" s="1266"/>
      <c r="AZ46" s="1266"/>
      <c r="BA46" s="1266"/>
      <c r="BB46" s="1266"/>
      <c r="BC46" s="1266"/>
      <c r="BD46" s="1266"/>
      <c r="BE46" s="1266"/>
      <c r="BF46" s="1266"/>
      <c r="BG46" s="1266"/>
      <c r="BH46" s="1266"/>
      <c r="BI46" s="1266"/>
      <c r="BJ46" s="1266"/>
      <c r="BK46" s="1266"/>
      <c r="BL46" s="1266"/>
      <c r="BM46" s="1266"/>
      <c r="BN46" s="1266"/>
      <c r="BO46" s="1266"/>
      <c r="BP46" s="1266"/>
      <c r="BQ46" s="1266"/>
      <c r="BR46" s="1266"/>
      <c r="BS46" s="1266"/>
      <c r="BT46" s="1266"/>
      <c r="BU46" s="1266"/>
      <c r="BV46" s="1266"/>
      <c r="BW46" s="1266"/>
      <c r="BX46" s="1266"/>
      <c r="BY46" s="1266"/>
      <c r="BZ46" s="1266"/>
      <c r="CA46" s="1266"/>
      <c r="CB46" s="1266"/>
      <c r="CC46" s="1266"/>
      <c r="CD46" s="1266"/>
      <c r="CE46" s="1266"/>
      <c r="CF46" s="1266"/>
      <c r="CG46" s="1266"/>
      <c r="CH46" s="1266"/>
      <c r="CI46" s="1266"/>
      <c r="CJ46" s="1266"/>
      <c r="CK46" s="1266"/>
      <c r="CL46" s="1266"/>
      <c r="CM46" s="1266"/>
      <c r="CN46" s="1266"/>
      <c r="CO46" s="1266"/>
      <c r="CP46" s="1266"/>
      <c r="CQ46" s="1266"/>
      <c r="CR46" s="1266"/>
      <c r="CS46" s="1266"/>
      <c r="CT46" s="1266"/>
      <c r="CU46" s="1266"/>
      <c r="CV46" s="1266"/>
      <c r="CW46" s="1266"/>
      <c r="CX46" s="1266"/>
      <c r="CY46" s="1266"/>
      <c r="CZ46" s="1266"/>
      <c r="DA46" s="1266"/>
      <c r="DB46" s="1266"/>
      <c r="DC46" s="1267"/>
    </row>
    <row r="47" spans="2:109" x14ac:dyDescent="0.15">
      <c r="B47" s="372"/>
      <c r="AN47" s="1268"/>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70"/>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572</v>
      </c>
    </row>
    <row r="50" spans="1:109" x14ac:dyDescent="0.15">
      <c r="B50" s="372"/>
      <c r="G50" s="1254"/>
      <c r="H50" s="1254"/>
      <c r="I50" s="1254"/>
      <c r="J50" s="1254"/>
      <c r="K50" s="382"/>
      <c r="L50" s="382"/>
      <c r="M50" s="383"/>
      <c r="N50" s="383"/>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60" t="s">
        <v>529</v>
      </c>
      <c r="BQ50" s="1260"/>
      <c r="BR50" s="1260"/>
      <c r="BS50" s="1260"/>
      <c r="BT50" s="1260"/>
      <c r="BU50" s="1260"/>
      <c r="BV50" s="1260"/>
      <c r="BW50" s="1260"/>
      <c r="BX50" s="1260" t="s">
        <v>530</v>
      </c>
      <c r="BY50" s="1260"/>
      <c r="BZ50" s="1260"/>
      <c r="CA50" s="1260"/>
      <c r="CB50" s="1260"/>
      <c r="CC50" s="1260"/>
      <c r="CD50" s="1260"/>
      <c r="CE50" s="1260"/>
      <c r="CF50" s="1260" t="s">
        <v>531</v>
      </c>
      <c r="CG50" s="1260"/>
      <c r="CH50" s="1260"/>
      <c r="CI50" s="1260"/>
      <c r="CJ50" s="1260"/>
      <c r="CK50" s="1260"/>
      <c r="CL50" s="1260"/>
      <c r="CM50" s="1260"/>
      <c r="CN50" s="1260" t="s">
        <v>532</v>
      </c>
      <c r="CO50" s="1260"/>
      <c r="CP50" s="1260"/>
      <c r="CQ50" s="1260"/>
      <c r="CR50" s="1260"/>
      <c r="CS50" s="1260"/>
      <c r="CT50" s="1260"/>
      <c r="CU50" s="1260"/>
      <c r="CV50" s="1260" t="s">
        <v>533</v>
      </c>
      <c r="CW50" s="1260"/>
      <c r="CX50" s="1260"/>
      <c r="CY50" s="1260"/>
      <c r="CZ50" s="1260"/>
      <c r="DA50" s="1260"/>
      <c r="DB50" s="1260"/>
      <c r="DC50" s="1260"/>
    </row>
    <row r="51" spans="1:109" ht="13.5" customHeight="1" x14ac:dyDescent="0.15">
      <c r="B51" s="372"/>
      <c r="G51" s="1271"/>
      <c r="H51" s="1271"/>
      <c r="I51" s="1275"/>
      <c r="J51" s="1275"/>
      <c r="K51" s="1261"/>
      <c r="L51" s="1261"/>
      <c r="M51" s="1261"/>
      <c r="N51" s="1261"/>
      <c r="AM51" s="381"/>
      <c r="AN51" s="1259" t="s">
        <v>573</v>
      </c>
      <c r="AO51" s="1259"/>
      <c r="AP51" s="1259"/>
      <c r="AQ51" s="1259"/>
      <c r="AR51" s="1259"/>
      <c r="AS51" s="1259"/>
      <c r="AT51" s="1259"/>
      <c r="AU51" s="1259"/>
      <c r="AV51" s="1259"/>
      <c r="AW51" s="1259"/>
      <c r="AX51" s="1259"/>
      <c r="AY51" s="1259"/>
      <c r="AZ51" s="1259"/>
      <c r="BA51" s="1259"/>
      <c r="BB51" s="1259" t="s">
        <v>574</v>
      </c>
      <c r="BC51" s="1259"/>
      <c r="BD51" s="1259"/>
      <c r="BE51" s="1259"/>
      <c r="BF51" s="1259"/>
      <c r="BG51" s="1259"/>
      <c r="BH51" s="1259"/>
      <c r="BI51" s="1259"/>
      <c r="BJ51" s="1259"/>
      <c r="BK51" s="1259"/>
      <c r="BL51" s="1259"/>
      <c r="BM51" s="1259"/>
      <c r="BN51" s="1259"/>
      <c r="BO51" s="1259"/>
      <c r="BP51" s="1256">
        <v>64.099999999999994</v>
      </c>
      <c r="BQ51" s="1256"/>
      <c r="BR51" s="1256"/>
      <c r="BS51" s="1256"/>
      <c r="BT51" s="1256"/>
      <c r="BU51" s="1256"/>
      <c r="BV51" s="1256"/>
      <c r="BW51" s="1256"/>
      <c r="BX51" s="1256">
        <v>44.8</v>
      </c>
      <c r="BY51" s="1256"/>
      <c r="BZ51" s="1256"/>
      <c r="CA51" s="1256"/>
      <c r="CB51" s="1256"/>
      <c r="CC51" s="1256"/>
      <c r="CD51" s="1256"/>
      <c r="CE51" s="1256"/>
      <c r="CF51" s="1256">
        <v>30.2</v>
      </c>
      <c r="CG51" s="1256"/>
      <c r="CH51" s="1256"/>
      <c r="CI51" s="1256"/>
      <c r="CJ51" s="1256"/>
      <c r="CK51" s="1256"/>
      <c r="CL51" s="1256"/>
      <c r="CM51" s="1256"/>
      <c r="CN51" s="1256">
        <v>17.600000000000001</v>
      </c>
      <c r="CO51" s="1256"/>
      <c r="CP51" s="1256"/>
      <c r="CQ51" s="1256"/>
      <c r="CR51" s="1256"/>
      <c r="CS51" s="1256"/>
      <c r="CT51" s="1256"/>
      <c r="CU51" s="1256"/>
      <c r="CV51" s="1256">
        <v>11</v>
      </c>
      <c r="CW51" s="1256"/>
      <c r="CX51" s="1256"/>
      <c r="CY51" s="1256"/>
      <c r="CZ51" s="1256"/>
      <c r="DA51" s="1256"/>
      <c r="DB51" s="1256"/>
      <c r="DC51" s="1256"/>
    </row>
    <row r="52" spans="1:109" x14ac:dyDescent="0.15">
      <c r="B52" s="372"/>
      <c r="G52" s="1271"/>
      <c r="H52" s="1271"/>
      <c r="I52" s="1275"/>
      <c r="J52" s="1275"/>
      <c r="K52" s="1261"/>
      <c r="L52" s="1261"/>
      <c r="M52" s="1261"/>
      <c r="N52" s="1261"/>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380"/>
      <c r="B53" s="372"/>
      <c r="G53" s="1271"/>
      <c r="H53" s="1271"/>
      <c r="I53" s="1254"/>
      <c r="J53" s="1254"/>
      <c r="K53" s="1261"/>
      <c r="L53" s="1261"/>
      <c r="M53" s="1261"/>
      <c r="N53" s="1261"/>
      <c r="AM53" s="381"/>
      <c r="AN53" s="1259"/>
      <c r="AO53" s="1259"/>
      <c r="AP53" s="1259"/>
      <c r="AQ53" s="1259"/>
      <c r="AR53" s="1259"/>
      <c r="AS53" s="1259"/>
      <c r="AT53" s="1259"/>
      <c r="AU53" s="1259"/>
      <c r="AV53" s="1259"/>
      <c r="AW53" s="1259"/>
      <c r="AX53" s="1259"/>
      <c r="AY53" s="1259"/>
      <c r="AZ53" s="1259"/>
      <c r="BA53" s="1259"/>
      <c r="BB53" s="1259" t="s">
        <v>575</v>
      </c>
      <c r="BC53" s="1259"/>
      <c r="BD53" s="1259"/>
      <c r="BE53" s="1259"/>
      <c r="BF53" s="1259"/>
      <c r="BG53" s="1259"/>
      <c r="BH53" s="1259"/>
      <c r="BI53" s="1259"/>
      <c r="BJ53" s="1259"/>
      <c r="BK53" s="1259"/>
      <c r="BL53" s="1259"/>
      <c r="BM53" s="1259"/>
      <c r="BN53" s="1259"/>
      <c r="BO53" s="1259"/>
      <c r="BP53" s="1256">
        <v>46.8</v>
      </c>
      <c r="BQ53" s="1256"/>
      <c r="BR53" s="1256"/>
      <c r="BS53" s="1256"/>
      <c r="BT53" s="1256"/>
      <c r="BU53" s="1256"/>
      <c r="BV53" s="1256"/>
      <c r="BW53" s="1256"/>
      <c r="BX53" s="1256">
        <v>48</v>
      </c>
      <c r="BY53" s="1256"/>
      <c r="BZ53" s="1256"/>
      <c r="CA53" s="1256"/>
      <c r="CB53" s="1256"/>
      <c r="CC53" s="1256"/>
      <c r="CD53" s="1256"/>
      <c r="CE53" s="1256"/>
      <c r="CF53" s="1256">
        <v>49.6</v>
      </c>
      <c r="CG53" s="1256"/>
      <c r="CH53" s="1256"/>
      <c r="CI53" s="1256"/>
      <c r="CJ53" s="1256"/>
      <c r="CK53" s="1256"/>
      <c r="CL53" s="1256"/>
      <c r="CM53" s="1256"/>
      <c r="CN53" s="1256">
        <v>51.1</v>
      </c>
      <c r="CO53" s="1256"/>
      <c r="CP53" s="1256"/>
      <c r="CQ53" s="1256"/>
      <c r="CR53" s="1256"/>
      <c r="CS53" s="1256"/>
      <c r="CT53" s="1256"/>
      <c r="CU53" s="1256"/>
      <c r="CV53" s="1256">
        <v>52.5</v>
      </c>
      <c r="CW53" s="1256"/>
      <c r="CX53" s="1256"/>
      <c r="CY53" s="1256"/>
      <c r="CZ53" s="1256"/>
      <c r="DA53" s="1256"/>
      <c r="DB53" s="1256"/>
      <c r="DC53" s="1256"/>
    </row>
    <row r="54" spans="1:109" x14ac:dyDescent="0.15">
      <c r="A54" s="380"/>
      <c r="B54" s="372"/>
      <c r="G54" s="1271"/>
      <c r="H54" s="1271"/>
      <c r="I54" s="1254"/>
      <c r="J54" s="1254"/>
      <c r="K54" s="1261"/>
      <c r="L54" s="1261"/>
      <c r="M54" s="1261"/>
      <c r="N54" s="1261"/>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380"/>
      <c r="B55" s="372"/>
      <c r="G55" s="1254"/>
      <c r="H55" s="1254"/>
      <c r="I55" s="1254"/>
      <c r="J55" s="1254"/>
      <c r="K55" s="1261"/>
      <c r="L55" s="1261"/>
      <c r="M55" s="1261"/>
      <c r="N55" s="1261"/>
      <c r="AN55" s="1260" t="s">
        <v>576</v>
      </c>
      <c r="AO55" s="1260"/>
      <c r="AP55" s="1260"/>
      <c r="AQ55" s="1260"/>
      <c r="AR55" s="1260"/>
      <c r="AS55" s="1260"/>
      <c r="AT55" s="1260"/>
      <c r="AU55" s="1260"/>
      <c r="AV55" s="1260"/>
      <c r="AW55" s="1260"/>
      <c r="AX55" s="1260"/>
      <c r="AY55" s="1260"/>
      <c r="AZ55" s="1260"/>
      <c r="BA55" s="1260"/>
      <c r="BB55" s="1259" t="s">
        <v>574</v>
      </c>
      <c r="BC55" s="1259"/>
      <c r="BD55" s="1259"/>
      <c r="BE55" s="1259"/>
      <c r="BF55" s="1259"/>
      <c r="BG55" s="1259"/>
      <c r="BH55" s="1259"/>
      <c r="BI55" s="1259"/>
      <c r="BJ55" s="1259"/>
      <c r="BK55" s="1259"/>
      <c r="BL55" s="1259"/>
      <c r="BM55" s="1259"/>
      <c r="BN55" s="1259"/>
      <c r="BO55" s="1259"/>
      <c r="BP55" s="1256">
        <v>22.1</v>
      </c>
      <c r="BQ55" s="1256"/>
      <c r="BR55" s="1256"/>
      <c r="BS55" s="1256"/>
      <c r="BT55" s="1256"/>
      <c r="BU55" s="1256"/>
      <c r="BV55" s="1256"/>
      <c r="BW55" s="1256"/>
      <c r="BX55" s="1256">
        <v>20.399999999999999</v>
      </c>
      <c r="BY55" s="1256"/>
      <c r="BZ55" s="1256"/>
      <c r="CA55" s="1256"/>
      <c r="CB55" s="1256"/>
      <c r="CC55" s="1256"/>
      <c r="CD55" s="1256"/>
      <c r="CE55" s="1256"/>
      <c r="CF55" s="1256">
        <v>11.2</v>
      </c>
      <c r="CG55" s="1256"/>
      <c r="CH55" s="1256"/>
      <c r="CI55" s="1256"/>
      <c r="CJ55" s="1256"/>
      <c r="CK55" s="1256"/>
      <c r="CL55" s="1256"/>
      <c r="CM55" s="1256"/>
      <c r="CN55" s="1256">
        <v>4.5999999999999996</v>
      </c>
      <c r="CO55" s="1256"/>
      <c r="CP55" s="1256"/>
      <c r="CQ55" s="1256"/>
      <c r="CR55" s="1256"/>
      <c r="CS55" s="1256"/>
      <c r="CT55" s="1256"/>
      <c r="CU55" s="1256"/>
      <c r="CV55" s="1256">
        <v>4.2</v>
      </c>
      <c r="CW55" s="1256"/>
      <c r="CX55" s="1256"/>
      <c r="CY55" s="1256"/>
      <c r="CZ55" s="1256"/>
      <c r="DA55" s="1256"/>
      <c r="DB55" s="1256"/>
      <c r="DC55" s="1256"/>
    </row>
    <row r="56" spans="1:109" x14ac:dyDescent="0.15">
      <c r="A56" s="380"/>
      <c r="B56" s="372"/>
      <c r="G56" s="1254"/>
      <c r="H56" s="1254"/>
      <c r="I56" s="1254"/>
      <c r="J56" s="1254"/>
      <c r="K56" s="1261"/>
      <c r="L56" s="1261"/>
      <c r="M56" s="1261"/>
      <c r="N56" s="1261"/>
      <c r="AN56" s="1260"/>
      <c r="AO56" s="1260"/>
      <c r="AP56" s="1260"/>
      <c r="AQ56" s="1260"/>
      <c r="AR56" s="1260"/>
      <c r="AS56" s="1260"/>
      <c r="AT56" s="1260"/>
      <c r="AU56" s="1260"/>
      <c r="AV56" s="1260"/>
      <c r="AW56" s="1260"/>
      <c r="AX56" s="1260"/>
      <c r="AY56" s="1260"/>
      <c r="AZ56" s="1260"/>
      <c r="BA56" s="1260"/>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0" customFormat="1" x14ac:dyDescent="0.15">
      <c r="B57" s="384"/>
      <c r="G57" s="1254"/>
      <c r="H57" s="1254"/>
      <c r="I57" s="1257"/>
      <c r="J57" s="1257"/>
      <c r="K57" s="1261"/>
      <c r="L57" s="1261"/>
      <c r="M57" s="1261"/>
      <c r="N57" s="1261"/>
      <c r="AM57" s="366"/>
      <c r="AN57" s="1260"/>
      <c r="AO57" s="1260"/>
      <c r="AP57" s="1260"/>
      <c r="AQ57" s="1260"/>
      <c r="AR57" s="1260"/>
      <c r="AS57" s="1260"/>
      <c r="AT57" s="1260"/>
      <c r="AU57" s="1260"/>
      <c r="AV57" s="1260"/>
      <c r="AW57" s="1260"/>
      <c r="AX57" s="1260"/>
      <c r="AY57" s="1260"/>
      <c r="AZ57" s="1260"/>
      <c r="BA57" s="1260"/>
      <c r="BB57" s="1259" t="s">
        <v>575</v>
      </c>
      <c r="BC57" s="1259"/>
      <c r="BD57" s="1259"/>
      <c r="BE57" s="1259"/>
      <c r="BF57" s="1259"/>
      <c r="BG57" s="1259"/>
      <c r="BH57" s="1259"/>
      <c r="BI57" s="1259"/>
      <c r="BJ57" s="1259"/>
      <c r="BK57" s="1259"/>
      <c r="BL57" s="1259"/>
      <c r="BM57" s="1259"/>
      <c r="BN57" s="1259"/>
      <c r="BO57" s="1259"/>
      <c r="BP57" s="1256">
        <v>61.5</v>
      </c>
      <c r="BQ57" s="1256"/>
      <c r="BR57" s="1256"/>
      <c r="BS57" s="1256"/>
      <c r="BT57" s="1256"/>
      <c r="BU57" s="1256"/>
      <c r="BV57" s="1256"/>
      <c r="BW57" s="1256"/>
      <c r="BX57" s="1256">
        <v>63</v>
      </c>
      <c r="BY57" s="1256"/>
      <c r="BZ57" s="1256"/>
      <c r="CA57" s="1256"/>
      <c r="CB57" s="1256"/>
      <c r="CC57" s="1256"/>
      <c r="CD57" s="1256"/>
      <c r="CE57" s="1256"/>
      <c r="CF57" s="1256">
        <v>63.7</v>
      </c>
      <c r="CG57" s="1256"/>
      <c r="CH57" s="1256"/>
      <c r="CI57" s="1256"/>
      <c r="CJ57" s="1256"/>
      <c r="CK57" s="1256"/>
      <c r="CL57" s="1256"/>
      <c r="CM57" s="1256"/>
      <c r="CN57" s="1256">
        <v>64.099999999999994</v>
      </c>
      <c r="CO57" s="1256"/>
      <c r="CP57" s="1256"/>
      <c r="CQ57" s="1256"/>
      <c r="CR57" s="1256"/>
      <c r="CS57" s="1256"/>
      <c r="CT57" s="1256"/>
      <c r="CU57" s="1256"/>
      <c r="CV57" s="1256">
        <v>64.599999999999994</v>
      </c>
      <c r="CW57" s="1256"/>
      <c r="CX57" s="1256"/>
      <c r="CY57" s="1256"/>
      <c r="CZ57" s="1256"/>
      <c r="DA57" s="1256"/>
      <c r="DB57" s="1256"/>
      <c r="DC57" s="1256"/>
      <c r="DD57" s="385"/>
      <c r="DE57" s="384"/>
    </row>
    <row r="58" spans="1:109" s="380" customFormat="1" x14ac:dyDescent="0.15">
      <c r="A58" s="366"/>
      <c r="B58" s="384"/>
      <c r="G58" s="1254"/>
      <c r="H58" s="1254"/>
      <c r="I58" s="1257"/>
      <c r="J58" s="1257"/>
      <c r="K58" s="1261"/>
      <c r="L58" s="1261"/>
      <c r="M58" s="1261"/>
      <c r="N58" s="1261"/>
      <c r="AM58" s="366"/>
      <c r="AN58" s="1260"/>
      <c r="AO58" s="1260"/>
      <c r="AP58" s="1260"/>
      <c r="AQ58" s="1260"/>
      <c r="AR58" s="1260"/>
      <c r="AS58" s="1260"/>
      <c r="AT58" s="1260"/>
      <c r="AU58" s="1260"/>
      <c r="AV58" s="1260"/>
      <c r="AW58" s="1260"/>
      <c r="AX58" s="1260"/>
      <c r="AY58" s="1260"/>
      <c r="AZ58" s="1260"/>
      <c r="BA58" s="1260"/>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577</v>
      </c>
    </row>
    <row r="64" spans="1:109" x14ac:dyDescent="0.15">
      <c r="B64" s="372"/>
      <c r="G64" s="379"/>
      <c r="I64" s="392"/>
      <c r="J64" s="392"/>
      <c r="K64" s="392"/>
      <c r="L64" s="392"/>
      <c r="M64" s="392"/>
      <c r="N64" s="393"/>
      <c r="AM64" s="379"/>
      <c r="AN64" s="379" t="s">
        <v>571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2" t="s">
        <v>580</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x14ac:dyDescent="0.15">
      <c r="B66" s="372"/>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x14ac:dyDescent="0.15">
      <c r="B67" s="372"/>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x14ac:dyDescent="0.15">
      <c r="B68" s="372"/>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x14ac:dyDescent="0.15">
      <c r="B69" s="372"/>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572</v>
      </c>
    </row>
    <row r="72" spans="2:107" x14ac:dyDescent="0.15">
      <c r="B72" s="372"/>
      <c r="G72" s="1254"/>
      <c r="H72" s="1254"/>
      <c r="I72" s="1254"/>
      <c r="J72" s="1254"/>
      <c r="K72" s="382"/>
      <c r="L72" s="382"/>
      <c r="M72" s="383"/>
      <c r="N72" s="383"/>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60" t="s">
        <v>529</v>
      </c>
      <c r="BQ72" s="1260"/>
      <c r="BR72" s="1260"/>
      <c r="BS72" s="1260"/>
      <c r="BT72" s="1260"/>
      <c r="BU72" s="1260"/>
      <c r="BV72" s="1260"/>
      <c r="BW72" s="1260"/>
      <c r="BX72" s="1260" t="s">
        <v>530</v>
      </c>
      <c r="BY72" s="1260"/>
      <c r="BZ72" s="1260"/>
      <c r="CA72" s="1260"/>
      <c r="CB72" s="1260"/>
      <c r="CC72" s="1260"/>
      <c r="CD72" s="1260"/>
      <c r="CE72" s="1260"/>
      <c r="CF72" s="1260" t="s">
        <v>531</v>
      </c>
      <c r="CG72" s="1260"/>
      <c r="CH72" s="1260"/>
      <c r="CI72" s="1260"/>
      <c r="CJ72" s="1260"/>
      <c r="CK72" s="1260"/>
      <c r="CL72" s="1260"/>
      <c r="CM72" s="1260"/>
      <c r="CN72" s="1260" t="s">
        <v>532</v>
      </c>
      <c r="CO72" s="1260"/>
      <c r="CP72" s="1260"/>
      <c r="CQ72" s="1260"/>
      <c r="CR72" s="1260"/>
      <c r="CS72" s="1260"/>
      <c r="CT72" s="1260"/>
      <c r="CU72" s="1260"/>
      <c r="CV72" s="1260" t="s">
        <v>533</v>
      </c>
      <c r="CW72" s="1260"/>
      <c r="CX72" s="1260"/>
      <c r="CY72" s="1260"/>
      <c r="CZ72" s="1260"/>
      <c r="DA72" s="1260"/>
      <c r="DB72" s="1260"/>
      <c r="DC72" s="1260"/>
    </row>
    <row r="73" spans="2:107" x14ac:dyDescent="0.15">
      <c r="B73" s="372"/>
      <c r="G73" s="1271"/>
      <c r="H73" s="1271"/>
      <c r="I73" s="1271"/>
      <c r="J73" s="1271"/>
      <c r="K73" s="1255"/>
      <c r="L73" s="1255"/>
      <c r="M73" s="1255"/>
      <c r="N73" s="1255"/>
      <c r="AM73" s="381"/>
      <c r="AN73" s="1259" t="s">
        <v>573</v>
      </c>
      <c r="AO73" s="1259"/>
      <c r="AP73" s="1259"/>
      <c r="AQ73" s="1259"/>
      <c r="AR73" s="1259"/>
      <c r="AS73" s="1259"/>
      <c r="AT73" s="1259"/>
      <c r="AU73" s="1259"/>
      <c r="AV73" s="1259"/>
      <c r="AW73" s="1259"/>
      <c r="AX73" s="1259"/>
      <c r="AY73" s="1259"/>
      <c r="AZ73" s="1259"/>
      <c r="BA73" s="1259"/>
      <c r="BB73" s="1259" t="s">
        <v>574</v>
      </c>
      <c r="BC73" s="1259"/>
      <c r="BD73" s="1259"/>
      <c r="BE73" s="1259"/>
      <c r="BF73" s="1259"/>
      <c r="BG73" s="1259"/>
      <c r="BH73" s="1259"/>
      <c r="BI73" s="1259"/>
      <c r="BJ73" s="1259"/>
      <c r="BK73" s="1259"/>
      <c r="BL73" s="1259"/>
      <c r="BM73" s="1259"/>
      <c r="BN73" s="1259"/>
      <c r="BO73" s="1259"/>
      <c r="BP73" s="1256">
        <v>64.099999999999994</v>
      </c>
      <c r="BQ73" s="1256"/>
      <c r="BR73" s="1256"/>
      <c r="BS73" s="1256"/>
      <c r="BT73" s="1256"/>
      <c r="BU73" s="1256"/>
      <c r="BV73" s="1256"/>
      <c r="BW73" s="1256"/>
      <c r="BX73" s="1256">
        <v>44.8</v>
      </c>
      <c r="BY73" s="1256"/>
      <c r="BZ73" s="1256"/>
      <c r="CA73" s="1256"/>
      <c r="CB73" s="1256"/>
      <c r="CC73" s="1256"/>
      <c r="CD73" s="1256"/>
      <c r="CE73" s="1256"/>
      <c r="CF73" s="1256">
        <v>30.2</v>
      </c>
      <c r="CG73" s="1256"/>
      <c r="CH73" s="1256"/>
      <c r="CI73" s="1256"/>
      <c r="CJ73" s="1256"/>
      <c r="CK73" s="1256"/>
      <c r="CL73" s="1256"/>
      <c r="CM73" s="1256"/>
      <c r="CN73" s="1256">
        <v>17.600000000000001</v>
      </c>
      <c r="CO73" s="1256"/>
      <c r="CP73" s="1256"/>
      <c r="CQ73" s="1256"/>
      <c r="CR73" s="1256"/>
      <c r="CS73" s="1256"/>
      <c r="CT73" s="1256"/>
      <c r="CU73" s="1256"/>
      <c r="CV73" s="1256">
        <v>11</v>
      </c>
      <c r="CW73" s="1256"/>
      <c r="CX73" s="1256"/>
      <c r="CY73" s="1256"/>
      <c r="CZ73" s="1256"/>
      <c r="DA73" s="1256"/>
      <c r="DB73" s="1256"/>
      <c r="DC73" s="1256"/>
    </row>
    <row r="74" spans="2:107" x14ac:dyDescent="0.15">
      <c r="B74" s="372"/>
      <c r="G74" s="1271"/>
      <c r="H74" s="1271"/>
      <c r="I74" s="1271"/>
      <c r="J74" s="1271"/>
      <c r="K74" s="1255"/>
      <c r="L74" s="1255"/>
      <c r="M74" s="1255"/>
      <c r="N74" s="1255"/>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372"/>
      <c r="G75" s="1271"/>
      <c r="H75" s="1271"/>
      <c r="I75" s="1254"/>
      <c r="J75" s="1254"/>
      <c r="K75" s="1261"/>
      <c r="L75" s="1261"/>
      <c r="M75" s="1261"/>
      <c r="N75" s="1261"/>
      <c r="AM75" s="381"/>
      <c r="AN75" s="1259"/>
      <c r="AO75" s="1259"/>
      <c r="AP75" s="1259"/>
      <c r="AQ75" s="1259"/>
      <c r="AR75" s="1259"/>
      <c r="AS75" s="1259"/>
      <c r="AT75" s="1259"/>
      <c r="AU75" s="1259"/>
      <c r="AV75" s="1259"/>
      <c r="AW75" s="1259"/>
      <c r="AX75" s="1259"/>
      <c r="AY75" s="1259"/>
      <c r="AZ75" s="1259"/>
      <c r="BA75" s="1259"/>
      <c r="BB75" s="1259" t="s">
        <v>578</v>
      </c>
      <c r="BC75" s="1259"/>
      <c r="BD75" s="1259"/>
      <c r="BE75" s="1259"/>
      <c r="BF75" s="1259"/>
      <c r="BG75" s="1259"/>
      <c r="BH75" s="1259"/>
      <c r="BI75" s="1259"/>
      <c r="BJ75" s="1259"/>
      <c r="BK75" s="1259"/>
      <c r="BL75" s="1259"/>
      <c r="BM75" s="1259"/>
      <c r="BN75" s="1259"/>
      <c r="BO75" s="1259"/>
      <c r="BP75" s="1256">
        <v>9.9</v>
      </c>
      <c r="BQ75" s="1256"/>
      <c r="BR75" s="1256"/>
      <c r="BS75" s="1256"/>
      <c r="BT75" s="1256"/>
      <c r="BU75" s="1256"/>
      <c r="BV75" s="1256"/>
      <c r="BW75" s="1256"/>
      <c r="BX75" s="1256">
        <v>9.9</v>
      </c>
      <c r="BY75" s="1256"/>
      <c r="BZ75" s="1256"/>
      <c r="CA75" s="1256"/>
      <c r="CB75" s="1256"/>
      <c r="CC75" s="1256"/>
      <c r="CD75" s="1256"/>
      <c r="CE75" s="1256"/>
      <c r="CF75" s="1256">
        <v>10</v>
      </c>
      <c r="CG75" s="1256"/>
      <c r="CH75" s="1256"/>
      <c r="CI75" s="1256"/>
      <c r="CJ75" s="1256"/>
      <c r="CK75" s="1256"/>
      <c r="CL75" s="1256"/>
      <c r="CM75" s="1256"/>
      <c r="CN75" s="1256">
        <v>10.4</v>
      </c>
      <c r="CO75" s="1256"/>
      <c r="CP75" s="1256"/>
      <c r="CQ75" s="1256"/>
      <c r="CR75" s="1256"/>
      <c r="CS75" s="1256"/>
      <c r="CT75" s="1256"/>
      <c r="CU75" s="1256"/>
      <c r="CV75" s="1256">
        <v>10.4</v>
      </c>
      <c r="CW75" s="1256"/>
      <c r="CX75" s="1256"/>
      <c r="CY75" s="1256"/>
      <c r="CZ75" s="1256"/>
      <c r="DA75" s="1256"/>
      <c r="DB75" s="1256"/>
      <c r="DC75" s="1256"/>
    </row>
    <row r="76" spans="2:107" x14ac:dyDescent="0.15">
      <c r="B76" s="372"/>
      <c r="G76" s="1271"/>
      <c r="H76" s="1271"/>
      <c r="I76" s="1254"/>
      <c r="J76" s="1254"/>
      <c r="K76" s="1261"/>
      <c r="L76" s="1261"/>
      <c r="M76" s="1261"/>
      <c r="N76" s="1261"/>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372"/>
      <c r="G77" s="1254"/>
      <c r="H77" s="1254"/>
      <c r="I77" s="1254"/>
      <c r="J77" s="1254"/>
      <c r="K77" s="1255"/>
      <c r="L77" s="1255"/>
      <c r="M77" s="1255"/>
      <c r="N77" s="1255"/>
      <c r="AN77" s="1260" t="s">
        <v>576</v>
      </c>
      <c r="AO77" s="1260"/>
      <c r="AP77" s="1260"/>
      <c r="AQ77" s="1260"/>
      <c r="AR77" s="1260"/>
      <c r="AS77" s="1260"/>
      <c r="AT77" s="1260"/>
      <c r="AU77" s="1260"/>
      <c r="AV77" s="1260"/>
      <c r="AW77" s="1260"/>
      <c r="AX77" s="1260"/>
      <c r="AY77" s="1260"/>
      <c r="AZ77" s="1260"/>
      <c r="BA77" s="1260"/>
      <c r="BB77" s="1259" t="s">
        <v>574</v>
      </c>
      <c r="BC77" s="1259"/>
      <c r="BD77" s="1259"/>
      <c r="BE77" s="1259"/>
      <c r="BF77" s="1259"/>
      <c r="BG77" s="1259"/>
      <c r="BH77" s="1259"/>
      <c r="BI77" s="1259"/>
      <c r="BJ77" s="1259"/>
      <c r="BK77" s="1259"/>
      <c r="BL77" s="1259"/>
      <c r="BM77" s="1259"/>
      <c r="BN77" s="1259"/>
      <c r="BO77" s="1259"/>
      <c r="BP77" s="1256">
        <v>22.1</v>
      </c>
      <c r="BQ77" s="1256"/>
      <c r="BR77" s="1256"/>
      <c r="BS77" s="1256"/>
      <c r="BT77" s="1256"/>
      <c r="BU77" s="1256"/>
      <c r="BV77" s="1256"/>
      <c r="BW77" s="1256"/>
      <c r="BX77" s="1256">
        <v>20.399999999999999</v>
      </c>
      <c r="BY77" s="1256"/>
      <c r="BZ77" s="1256"/>
      <c r="CA77" s="1256"/>
      <c r="CB77" s="1256"/>
      <c r="CC77" s="1256"/>
      <c r="CD77" s="1256"/>
      <c r="CE77" s="1256"/>
      <c r="CF77" s="1256">
        <v>11.2</v>
      </c>
      <c r="CG77" s="1256"/>
      <c r="CH77" s="1256"/>
      <c r="CI77" s="1256"/>
      <c r="CJ77" s="1256"/>
      <c r="CK77" s="1256"/>
      <c r="CL77" s="1256"/>
      <c r="CM77" s="1256"/>
      <c r="CN77" s="1256">
        <v>4.5999999999999996</v>
      </c>
      <c r="CO77" s="1256"/>
      <c r="CP77" s="1256"/>
      <c r="CQ77" s="1256"/>
      <c r="CR77" s="1256"/>
      <c r="CS77" s="1256"/>
      <c r="CT77" s="1256"/>
      <c r="CU77" s="1256"/>
      <c r="CV77" s="1256">
        <v>4.2</v>
      </c>
      <c r="CW77" s="1256"/>
      <c r="CX77" s="1256"/>
      <c r="CY77" s="1256"/>
      <c r="CZ77" s="1256"/>
      <c r="DA77" s="1256"/>
      <c r="DB77" s="1256"/>
      <c r="DC77" s="1256"/>
    </row>
    <row r="78" spans="2:107" x14ac:dyDescent="0.15">
      <c r="B78" s="372"/>
      <c r="G78" s="1254"/>
      <c r="H78" s="1254"/>
      <c r="I78" s="1254"/>
      <c r="J78" s="1254"/>
      <c r="K78" s="1255"/>
      <c r="L78" s="1255"/>
      <c r="M78" s="1255"/>
      <c r="N78" s="1255"/>
      <c r="AN78" s="1260"/>
      <c r="AO78" s="1260"/>
      <c r="AP78" s="1260"/>
      <c r="AQ78" s="1260"/>
      <c r="AR78" s="1260"/>
      <c r="AS78" s="1260"/>
      <c r="AT78" s="1260"/>
      <c r="AU78" s="1260"/>
      <c r="AV78" s="1260"/>
      <c r="AW78" s="1260"/>
      <c r="AX78" s="1260"/>
      <c r="AY78" s="1260"/>
      <c r="AZ78" s="1260"/>
      <c r="BA78" s="1260"/>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372"/>
      <c r="G79" s="1254"/>
      <c r="H79" s="1254"/>
      <c r="I79" s="1257"/>
      <c r="J79" s="1257"/>
      <c r="K79" s="1258"/>
      <c r="L79" s="1258"/>
      <c r="M79" s="1258"/>
      <c r="N79" s="1258"/>
      <c r="AN79" s="1260"/>
      <c r="AO79" s="1260"/>
      <c r="AP79" s="1260"/>
      <c r="AQ79" s="1260"/>
      <c r="AR79" s="1260"/>
      <c r="AS79" s="1260"/>
      <c r="AT79" s="1260"/>
      <c r="AU79" s="1260"/>
      <c r="AV79" s="1260"/>
      <c r="AW79" s="1260"/>
      <c r="AX79" s="1260"/>
      <c r="AY79" s="1260"/>
      <c r="AZ79" s="1260"/>
      <c r="BA79" s="1260"/>
      <c r="BB79" s="1259" t="s">
        <v>578</v>
      </c>
      <c r="BC79" s="1259"/>
      <c r="BD79" s="1259"/>
      <c r="BE79" s="1259"/>
      <c r="BF79" s="1259"/>
      <c r="BG79" s="1259"/>
      <c r="BH79" s="1259"/>
      <c r="BI79" s="1259"/>
      <c r="BJ79" s="1259"/>
      <c r="BK79" s="1259"/>
      <c r="BL79" s="1259"/>
      <c r="BM79" s="1259"/>
      <c r="BN79" s="1259"/>
      <c r="BO79" s="1259"/>
      <c r="BP79" s="1256">
        <v>6.3</v>
      </c>
      <c r="BQ79" s="1256"/>
      <c r="BR79" s="1256"/>
      <c r="BS79" s="1256"/>
      <c r="BT79" s="1256"/>
      <c r="BU79" s="1256"/>
      <c r="BV79" s="1256"/>
      <c r="BW79" s="1256"/>
      <c r="BX79" s="1256">
        <v>6.2</v>
      </c>
      <c r="BY79" s="1256"/>
      <c r="BZ79" s="1256"/>
      <c r="CA79" s="1256"/>
      <c r="CB79" s="1256"/>
      <c r="CC79" s="1256"/>
      <c r="CD79" s="1256"/>
      <c r="CE79" s="1256"/>
      <c r="CF79" s="1256">
        <v>5.7</v>
      </c>
      <c r="CG79" s="1256"/>
      <c r="CH79" s="1256"/>
      <c r="CI79" s="1256"/>
      <c r="CJ79" s="1256"/>
      <c r="CK79" s="1256"/>
      <c r="CL79" s="1256"/>
      <c r="CM79" s="1256"/>
      <c r="CN79" s="1256">
        <v>5.8</v>
      </c>
      <c r="CO79" s="1256"/>
      <c r="CP79" s="1256"/>
      <c r="CQ79" s="1256"/>
      <c r="CR79" s="1256"/>
      <c r="CS79" s="1256"/>
      <c r="CT79" s="1256"/>
      <c r="CU79" s="1256"/>
      <c r="CV79" s="1256">
        <v>5.8</v>
      </c>
      <c r="CW79" s="1256"/>
      <c r="CX79" s="1256"/>
      <c r="CY79" s="1256"/>
      <c r="CZ79" s="1256"/>
      <c r="DA79" s="1256"/>
      <c r="DB79" s="1256"/>
      <c r="DC79" s="1256"/>
    </row>
    <row r="80" spans="2:107" x14ac:dyDescent="0.15">
      <c r="B80" s="372"/>
      <c r="G80" s="1254"/>
      <c r="H80" s="1254"/>
      <c r="I80" s="1257"/>
      <c r="J80" s="1257"/>
      <c r="K80" s="1258"/>
      <c r="L80" s="1258"/>
      <c r="M80" s="1258"/>
      <c r="N80" s="1258"/>
      <c r="AN80" s="1260"/>
      <c r="AO80" s="1260"/>
      <c r="AP80" s="1260"/>
      <c r="AQ80" s="1260"/>
      <c r="AR80" s="1260"/>
      <c r="AS80" s="1260"/>
      <c r="AT80" s="1260"/>
      <c r="AU80" s="1260"/>
      <c r="AV80" s="1260"/>
      <c r="AW80" s="1260"/>
      <c r="AX80" s="1260"/>
      <c r="AY80" s="1260"/>
      <c r="AZ80" s="1260"/>
      <c r="BA80" s="1260"/>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CBLLalOz9xs2evDfm17d/Y9fd8QT84ADpVoTEjTFa9HgDyshXk5dCDq0FIe7cJnn8L+YV4Hr9g9ZjS0QfCEhLg==" saltValue="A2s6RY2a30buBKJqFzkXL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4RvFo6x0ibm5J8goEffs/WDS5SmS1PetzHEp3VejjickxM9/7DLHs4hjhU3OrjKXafeNSQi3HoSFteIioRutig==" saltValue="LktEOEsM5T7n70qeM7XuC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O9DQHQ+nvBgxJxuIH6+0ERh8aOSjU7XsI3W01MWz9nKGgsf7HwdiKZooQUa2tH8B+y/pNp9MhspXUeeNDHGkXA==" saltValue="skYNYXJ2uNH9bbX5hd6X2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80713</v>
      </c>
      <c r="E3" s="156"/>
      <c r="F3" s="157">
        <v>45588</v>
      </c>
      <c r="G3" s="158"/>
      <c r="H3" s="159"/>
    </row>
    <row r="4" spans="1:8" x14ac:dyDescent="0.15">
      <c r="A4" s="160"/>
      <c r="B4" s="161"/>
      <c r="C4" s="162"/>
      <c r="D4" s="163">
        <v>42799</v>
      </c>
      <c r="E4" s="164"/>
      <c r="F4" s="165">
        <v>24150</v>
      </c>
      <c r="G4" s="166"/>
      <c r="H4" s="167"/>
    </row>
    <row r="5" spans="1:8" x14ac:dyDescent="0.15">
      <c r="A5" s="148" t="s">
        <v>523</v>
      </c>
      <c r="B5" s="153"/>
      <c r="C5" s="154"/>
      <c r="D5" s="155">
        <v>68425</v>
      </c>
      <c r="E5" s="156"/>
      <c r="F5" s="157">
        <v>45483</v>
      </c>
      <c r="G5" s="158"/>
      <c r="H5" s="159"/>
    </row>
    <row r="6" spans="1:8" x14ac:dyDescent="0.15">
      <c r="A6" s="160"/>
      <c r="B6" s="161"/>
      <c r="C6" s="162"/>
      <c r="D6" s="163">
        <v>43604</v>
      </c>
      <c r="E6" s="164"/>
      <c r="F6" s="165">
        <v>24241</v>
      </c>
      <c r="G6" s="166"/>
      <c r="H6" s="167"/>
    </row>
    <row r="7" spans="1:8" x14ac:dyDescent="0.15">
      <c r="A7" s="148" t="s">
        <v>524</v>
      </c>
      <c r="B7" s="153"/>
      <c r="C7" s="154"/>
      <c r="D7" s="155">
        <v>48916</v>
      </c>
      <c r="E7" s="156"/>
      <c r="F7" s="157">
        <v>45945</v>
      </c>
      <c r="G7" s="158"/>
      <c r="H7" s="159"/>
    </row>
    <row r="8" spans="1:8" x14ac:dyDescent="0.15">
      <c r="A8" s="160"/>
      <c r="B8" s="161"/>
      <c r="C8" s="162"/>
      <c r="D8" s="163">
        <v>33019</v>
      </c>
      <c r="E8" s="164"/>
      <c r="F8" s="165">
        <v>25180</v>
      </c>
      <c r="G8" s="166"/>
      <c r="H8" s="167"/>
    </row>
    <row r="9" spans="1:8" x14ac:dyDescent="0.15">
      <c r="A9" s="148" t="s">
        <v>525</v>
      </c>
      <c r="B9" s="153"/>
      <c r="C9" s="154"/>
      <c r="D9" s="155">
        <v>64010</v>
      </c>
      <c r="E9" s="156"/>
      <c r="F9" s="157">
        <v>44475</v>
      </c>
      <c r="G9" s="158"/>
      <c r="H9" s="159"/>
    </row>
    <row r="10" spans="1:8" x14ac:dyDescent="0.15">
      <c r="A10" s="160"/>
      <c r="B10" s="161"/>
      <c r="C10" s="162"/>
      <c r="D10" s="163">
        <v>46090</v>
      </c>
      <c r="E10" s="164"/>
      <c r="F10" s="165">
        <v>24780</v>
      </c>
      <c r="G10" s="166"/>
      <c r="H10" s="167"/>
    </row>
    <row r="11" spans="1:8" x14ac:dyDescent="0.15">
      <c r="A11" s="148" t="s">
        <v>526</v>
      </c>
      <c r="B11" s="153"/>
      <c r="C11" s="154"/>
      <c r="D11" s="155">
        <v>80838</v>
      </c>
      <c r="E11" s="156"/>
      <c r="F11" s="157">
        <v>45982</v>
      </c>
      <c r="G11" s="158"/>
      <c r="H11" s="159"/>
    </row>
    <row r="12" spans="1:8" x14ac:dyDescent="0.15">
      <c r="A12" s="160"/>
      <c r="B12" s="161"/>
      <c r="C12" s="168"/>
      <c r="D12" s="163">
        <v>58314</v>
      </c>
      <c r="E12" s="164"/>
      <c r="F12" s="165">
        <v>25583</v>
      </c>
      <c r="G12" s="166"/>
      <c r="H12" s="167"/>
    </row>
    <row r="13" spans="1:8" x14ac:dyDescent="0.15">
      <c r="A13" s="148"/>
      <c r="B13" s="153"/>
      <c r="C13" s="169"/>
      <c r="D13" s="170">
        <v>68580</v>
      </c>
      <c r="E13" s="171"/>
      <c r="F13" s="172">
        <v>45495</v>
      </c>
      <c r="G13" s="173"/>
      <c r="H13" s="159"/>
    </row>
    <row r="14" spans="1:8" x14ac:dyDescent="0.15">
      <c r="A14" s="160"/>
      <c r="B14" s="161"/>
      <c r="C14" s="162"/>
      <c r="D14" s="163">
        <v>44765</v>
      </c>
      <c r="E14" s="164"/>
      <c r="F14" s="165">
        <v>24787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10.94</v>
      </c>
      <c r="C19" s="174">
        <f>ROUND(VALUE(SUBSTITUTE(実質収支比率等に係る経年分析!G$48,"▲","-")),2)</f>
        <v>9.23</v>
      </c>
      <c r="D19" s="174">
        <f>ROUND(VALUE(SUBSTITUTE(実質収支比率等に係る経年分析!H$48,"▲","-")),2)</f>
        <v>11.59</v>
      </c>
      <c r="E19" s="174">
        <f>ROUND(VALUE(SUBSTITUTE(実質収支比率等に係る経年分析!I$48,"▲","-")),2)</f>
        <v>15.65</v>
      </c>
      <c r="F19" s="174">
        <f>ROUND(VALUE(SUBSTITUTE(実質収支比率等に係る経年分析!J$48,"▲","-")),2)</f>
        <v>9.6300000000000008</v>
      </c>
    </row>
    <row r="20" spans="1:11" x14ac:dyDescent="0.15">
      <c r="A20" s="174" t="s">
        <v>53</v>
      </c>
      <c r="B20" s="174">
        <f>ROUND(VALUE(SUBSTITUTE(実質収支比率等に係る経年分析!F$47,"▲","-")),2)</f>
        <v>12.08</v>
      </c>
      <c r="C20" s="174">
        <f>ROUND(VALUE(SUBSTITUTE(実質収支比率等に係る経年分析!G$47,"▲","-")),2)</f>
        <v>13.24</v>
      </c>
      <c r="D20" s="174">
        <f>ROUND(VALUE(SUBSTITUTE(実質収支比率等に係る経年分析!H$47,"▲","-")),2)</f>
        <v>14.46</v>
      </c>
      <c r="E20" s="174">
        <f>ROUND(VALUE(SUBSTITUTE(実質収支比率等に係る経年分析!I$47,"▲","-")),2)</f>
        <v>18.32</v>
      </c>
      <c r="F20" s="174">
        <f>ROUND(VALUE(SUBSTITUTE(実質収支比率等に係る経年分析!J$47,"▲","-")),2)</f>
        <v>17.8</v>
      </c>
    </row>
    <row r="21" spans="1:11" x14ac:dyDescent="0.15">
      <c r="A21" s="174" t="s">
        <v>54</v>
      </c>
      <c r="B21" s="174">
        <f>IF(ISNUMBER(VALUE(SUBSTITUTE(実質収支比率等に係る経年分析!F$49,"▲","-"))),ROUND(VALUE(SUBSTITUTE(実質収支比率等に係る経年分析!F$49,"▲","-")),2),NA())</f>
        <v>3.06</v>
      </c>
      <c r="C21" s="174">
        <f>IF(ISNUMBER(VALUE(SUBSTITUTE(実質収支比率等に係る経年分析!G$49,"▲","-"))),ROUND(VALUE(SUBSTITUTE(実質収支比率等に係る経年分析!G$49,"▲","-")),2),NA())</f>
        <v>0.4</v>
      </c>
      <c r="D21" s="174">
        <f>IF(ISNUMBER(VALUE(SUBSTITUTE(実質収支比率等に係る経年分析!H$49,"▲","-"))),ROUND(VALUE(SUBSTITUTE(実質収支比率等に係る経年分析!H$49,"▲","-")),2),NA())</f>
        <v>3.16</v>
      </c>
      <c r="E21" s="174">
        <f>IF(ISNUMBER(VALUE(SUBSTITUTE(実質収支比率等に係る経年分析!I$49,"▲","-"))),ROUND(VALUE(SUBSTITUTE(実質収支比率等に係る経年分析!I$49,"▲","-")),2),NA())</f>
        <v>7.93</v>
      </c>
      <c r="F21" s="174">
        <f>IF(ISNUMBER(VALUE(SUBSTITUTE(実質収支比率等に係る経年分析!J$49,"▲","-"))),ROUND(VALUE(SUBSTITUTE(実質収支比率等に係る経年分析!J$49,"▲","-")),2),NA())</f>
        <v>-4.58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0.14000000000000001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0.14000000000000001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0.14000000000000001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救急医療センター特別会計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0.09</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0.11</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0.31</v>
      </c>
    </row>
    <row r="31" spans="1:11" x14ac:dyDescent="0.15">
      <c r="A31" s="175" t="str">
        <f>IF(連結実質赤字比率に係る赤字・黒字の構成分析!C$39="",NA(),連結実質赤字比率に係る赤字・黒字の構成分析!C$39)</f>
        <v>公共下水道事業会計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0.28999999999999998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0.55000000000000004</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1.87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1.68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1.83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1.68</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1.76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2.2999999999999998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2.5299999999999998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2.12</v>
      </c>
    </row>
    <row r="34" spans="1:16" x14ac:dyDescent="0.15">
      <c r="A34" s="175" t="str">
        <f>IF(連結実質赤字比率に係る赤字・黒字の構成分析!C$36="",NA(),連結実質赤字比率に係る赤字・黒字の構成分析!C$36)</f>
        <v>工業用水道事業会計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2.5299999999999998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2.62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10.81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9.1300000000000008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15.58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9.5</v>
      </c>
    </row>
    <row r="36" spans="1:16" x14ac:dyDescent="0.15">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23.17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21.66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23.92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24.43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23.15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1926</v>
      </c>
      <c r="E42" s="176"/>
      <c r="F42" s="176"/>
      <c r="G42" s="176">
        <f>'実質公債費比率（分子）の構造'!L$52</f>
        <v>1893</v>
      </c>
      <c r="H42" s="176"/>
      <c r="I42" s="176"/>
      <c r="J42" s="176">
        <f>'実質公債費比率（分子）の構造'!M$52</f>
        <v>1871</v>
      </c>
      <c r="K42" s="176"/>
      <c r="L42" s="176"/>
      <c r="M42" s="176">
        <f>'実質公債費比率（分子）の構造'!N$52</f>
        <v>1834</v>
      </c>
      <c r="N42" s="176"/>
      <c r="O42" s="176"/>
      <c r="P42" s="176">
        <f>'実質公債費比率（分子）の構造'!O$52</f>
        <v>1739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69</v>
      </c>
      <c r="C44" s="176"/>
      <c r="D44" s="176"/>
      <c r="E44" s="176">
        <f>'実質公債費比率（分子）の構造'!L$50</f>
        <v>69</v>
      </c>
      <c r="F44" s="176"/>
      <c r="G44" s="176"/>
      <c r="H44" s="176">
        <f>'実質公債費比率（分子）の構造'!M$50</f>
        <v>69</v>
      </c>
      <c r="I44" s="176"/>
      <c r="J44" s="176"/>
      <c r="K44" s="176">
        <f>'実質公債費比率（分子）の構造'!N$50</f>
        <v>69</v>
      </c>
      <c r="L44" s="176"/>
      <c r="M44" s="176"/>
      <c r="N44" s="176">
        <f>'実質公債費比率（分子）の構造'!O$50</f>
        <v>69</v>
      </c>
      <c r="O44" s="176"/>
      <c r="P44" s="176"/>
    </row>
    <row r="45" spans="1:16" x14ac:dyDescent="0.15">
      <c r="A45" s="176" t="s">
        <v>63</v>
      </c>
      <c r="B45" s="176">
        <f>'実質公債費比率（分子）の構造'!K$49</f>
        <v>108</v>
      </c>
      <c r="C45" s="176"/>
      <c r="D45" s="176"/>
      <c r="E45" s="176">
        <f>'実質公債費比率（分子）の構造'!L$49</f>
        <v>196</v>
      </c>
      <c r="F45" s="176"/>
      <c r="G45" s="176"/>
      <c r="H45" s="176">
        <f>'実質公債費比率（分子）の構造'!M$49</f>
        <v>168</v>
      </c>
      <c r="I45" s="176"/>
      <c r="J45" s="176"/>
      <c r="K45" s="176">
        <f>'実質公債費比率（分子）の構造'!N$49</f>
        <v>162</v>
      </c>
      <c r="L45" s="176"/>
      <c r="M45" s="176"/>
      <c r="N45" s="176">
        <f>'実質公債費比率（分子）の構造'!O$49</f>
        <v>206</v>
      </c>
      <c r="O45" s="176"/>
      <c r="P45" s="176"/>
    </row>
    <row r="46" spans="1:16" x14ac:dyDescent="0.15">
      <c r="A46" s="176" t="s">
        <v>64</v>
      </c>
      <c r="B46" s="176">
        <f>'実質公債費比率（分子）の構造'!K$48</f>
        <v>490</v>
      </c>
      <c r="C46" s="176"/>
      <c r="D46" s="176"/>
      <c r="E46" s="176">
        <f>'実質公債費比率（分子）の構造'!L$48</f>
        <v>496</v>
      </c>
      <c r="F46" s="176"/>
      <c r="G46" s="176"/>
      <c r="H46" s="176">
        <f>'実質公債費比率（分子）の構造'!M$48</f>
        <v>489</v>
      </c>
      <c r="I46" s="176"/>
      <c r="J46" s="176"/>
      <c r="K46" s="176">
        <f>'実質公債費比率（分子）の構造'!N$48</f>
        <v>500</v>
      </c>
      <c r="L46" s="176"/>
      <c r="M46" s="176"/>
      <c r="N46" s="176">
        <f>'実質公債費比率（分子）の構造'!O$48</f>
        <v>504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2894</v>
      </c>
      <c r="C49" s="176"/>
      <c r="D49" s="176"/>
      <c r="E49" s="176">
        <f>'実質公債費比率（分子）の構造'!L$45</f>
        <v>2915</v>
      </c>
      <c r="F49" s="176"/>
      <c r="G49" s="176"/>
      <c r="H49" s="176">
        <f>'実質公債費比率（分子）の構造'!M$45</f>
        <v>2940</v>
      </c>
      <c r="I49" s="176"/>
      <c r="J49" s="176"/>
      <c r="K49" s="176">
        <f>'実質公債費比率（分子）の構造'!N$45</f>
        <v>2982</v>
      </c>
      <c r="L49" s="176"/>
      <c r="M49" s="176"/>
      <c r="N49" s="176">
        <f>'実質公債費比率（分子）の構造'!O$45</f>
        <v>2859</v>
      </c>
      <c r="O49" s="176"/>
      <c r="P49" s="176"/>
    </row>
    <row r="50" spans="1:16" x14ac:dyDescent="0.15">
      <c r="A50" s="176" t="s">
        <v>67</v>
      </c>
      <c r="B50" s="176" t="e">
        <f>NA()</f>
        <v>#N/A</v>
      </c>
      <c r="C50" s="176">
        <f>IF(ISNUMBER('実質公債費比率（分子）の構造'!K$53),'実質公債費比率（分子）の構造'!K$53,NA())</f>
        <v>1635</v>
      </c>
      <c r="D50" s="176" t="e">
        <f>NA()</f>
        <v>#N/A</v>
      </c>
      <c r="E50" s="176" t="e">
        <f>NA()</f>
        <v>#N/A</v>
      </c>
      <c r="F50" s="176">
        <f>IF(ISNUMBER('実質公債費比率（分子）の構造'!L$53),'実質公債費比率（分子）の構造'!L$53,NA())</f>
        <v>1783</v>
      </c>
      <c r="G50" s="176" t="e">
        <f>NA()</f>
        <v>#N/A</v>
      </c>
      <c r="H50" s="176" t="e">
        <f>NA()</f>
        <v>#N/A</v>
      </c>
      <c r="I50" s="176">
        <f>IF(ISNUMBER('実質公債費比率（分子）の構造'!M$53),'実質公債費比率（分子）の構造'!M$53,NA())</f>
        <v>1795</v>
      </c>
      <c r="J50" s="176" t="e">
        <f>NA()</f>
        <v>#N/A</v>
      </c>
      <c r="K50" s="176" t="e">
        <f>NA()</f>
        <v>#N/A</v>
      </c>
      <c r="L50" s="176">
        <f>IF(ISNUMBER('実質公債費比率（分子）の構造'!N$53),'実質公債費比率（分子）の構造'!N$53,NA())</f>
        <v>1879</v>
      </c>
      <c r="M50" s="176" t="e">
        <f>NA()</f>
        <v>#N/A</v>
      </c>
      <c r="N50" s="176" t="e">
        <f>NA()</f>
        <v>#N/A</v>
      </c>
      <c r="O50" s="176">
        <f>IF(ISNUMBER('実質公債費比率（分子）の構造'!O$53),'実質公債費比率（分子）の構造'!O$53,NA())</f>
        <v>1899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15672</v>
      </c>
      <c r="E56" s="175"/>
      <c r="F56" s="175"/>
      <c r="G56" s="175">
        <f>'将来負担比率（分子）の構造'!J$52</f>
        <v>14935</v>
      </c>
      <c r="H56" s="175"/>
      <c r="I56" s="175"/>
      <c r="J56" s="175">
        <f>'将来負担比率（分子）の構造'!K$52</f>
        <v>14197</v>
      </c>
      <c r="K56" s="175"/>
      <c r="L56" s="175"/>
      <c r="M56" s="175">
        <f>'将来負担比率（分子）の構造'!L$52</f>
        <v>13121</v>
      </c>
      <c r="N56" s="175"/>
      <c r="O56" s="175"/>
      <c r="P56" s="175">
        <f>'将来負担比率（分子）の構造'!M$52</f>
        <v>12232</v>
      </c>
    </row>
    <row r="57" spans="1:16" x14ac:dyDescent="0.15">
      <c r="A57" s="175" t="s">
        <v>42</v>
      </c>
      <c r="B57" s="175"/>
      <c r="C57" s="175"/>
      <c r="D57" s="175">
        <f>'将来負担比率（分子）の構造'!I$51</f>
        <v>5317</v>
      </c>
      <c r="E57" s="175"/>
      <c r="F57" s="175"/>
      <c r="G57" s="175">
        <f>'将来負担比率（分子）の構造'!J$51</f>
        <v>5613</v>
      </c>
      <c r="H57" s="175"/>
      <c r="I57" s="175"/>
      <c r="J57" s="175">
        <f>'将来負担比率（分子）の構造'!K$51</f>
        <v>5893</v>
      </c>
      <c r="K57" s="175"/>
      <c r="L57" s="175"/>
      <c r="M57" s="175">
        <f>'将来負担比率（分子）の構造'!L$51</f>
        <v>6031</v>
      </c>
      <c r="N57" s="175"/>
      <c r="O57" s="175"/>
      <c r="P57" s="175">
        <f>'将来負担比率（分子）の構造'!M$51</f>
        <v>4987</v>
      </c>
    </row>
    <row r="58" spans="1:16" x14ac:dyDescent="0.15">
      <c r="A58" s="175" t="s">
        <v>41</v>
      </c>
      <c r="B58" s="175"/>
      <c r="C58" s="175"/>
      <c r="D58" s="175">
        <f>'将来負担比率（分子）の構造'!I$50</f>
        <v>7457</v>
      </c>
      <c r="E58" s="175"/>
      <c r="F58" s="175"/>
      <c r="G58" s="175">
        <f>'将来負担比率（分子）の構造'!J$50</f>
        <v>9599</v>
      </c>
      <c r="H58" s="175"/>
      <c r="I58" s="175"/>
      <c r="J58" s="175">
        <f>'将来負担比率（分子）の構造'!K$50</f>
        <v>11346</v>
      </c>
      <c r="K58" s="175"/>
      <c r="L58" s="175"/>
      <c r="M58" s="175">
        <f>'将来負担比率（分子）の構造'!L$50</f>
        <v>13103</v>
      </c>
      <c r="N58" s="175"/>
      <c r="O58" s="175"/>
      <c r="P58" s="175">
        <f>'将来負担比率（分子）の構造'!M$50</f>
        <v>13231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f>'将来負担比率（分子）の構造'!L$46</f>
        <v>623</v>
      </c>
      <c r="L61" s="175"/>
      <c r="M61" s="175"/>
      <c r="N61" s="175" t="str">
        <f>'将来負担比率（分子）の構造'!M$46</f>
        <v>-</v>
      </c>
      <c r="O61" s="175"/>
      <c r="P61" s="175"/>
    </row>
    <row r="62" spans="1:16" x14ac:dyDescent="0.15">
      <c r="A62" s="175" t="s">
        <v>35</v>
      </c>
      <c r="B62" s="175">
        <f>'将来負担比率（分子）の構造'!I$45</f>
        <v>4026</v>
      </c>
      <c r="C62" s="175"/>
      <c r="D62" s="175"/>
      <c r="E62" s="175">
        <f>'将来負担比率（分子）の構造'!J$45</f>
        <v>4160</v>
      </c>
      <c r="F62" s="175"/>
      <c r="G62" s="175"/>
      <c r="H62" s="175">
        <f>'将来負担比率（分子）の構造'!K$45</f>
        <v>4158</v>
      </c>
      <c r="I62" s="175"/>
      <c r="J62" s="175"/>
      <c r="K62" s="175">
        <f>'将来負担比率（分子）の構造'!L$45</f>
        <v>4314</v>
      </c>
      <c r="L62" s="175"/>
      <c r="M62" s="175"/>
      <c r="N62" s="175">
        <f>'将来負担比率（分子）の構造'!M$45</f>
        <v>4487</v>
      </c>
      <c r="O62" s="175"/>
      <c r="P62" s="175"/>
    </row>
    <row r="63" spans="1:16" x14ac:dyDescent="0.15">
      <c r="A63" s="175" t="s">
        <v>34</v>
      </c>
      <c r="B63" s="175">
        <f>'将来負担比率（分子）の構造'!I$44</f>
        <v>1559</v>
      </c>
      <c r="C63" s="175"/>
      <c r="D63" s="175"/>
      <c r="E63" s="175">
        <f>'将来負担比率（分子）の構造'!J$44</f>
        <v>1377</v>
      </c>
      <c r="F63" s="175"/>
      <c r="G63" s="175"/>
      <c r="H63" s="175">
        <f>'将来負担比率（分子）の構造'!K$44</f>
        <v>1325</v>
      </c>
      <c r="I63" s="175"/>
      <c r="J63" s="175"/>
      <c r="K63" s="175">
        <f>'将来負担比率（分子）の構造'!L$44</f>
        <v>1214</v>
      </c>
      <c r="L63" s="175"/>
      <c r="M63" s="175"/>
      <c r="N63" s="175">
        <f>'将来負担比率（分子）の構造'!M$44</f>
        <v>1139</v>
      </c>
      <c r="O63" s="175"/>
      <c r="P63" s="175"/>
    </row>
    <row r="64" spans="1:16" x14ac:dyDescent="0.15">
      <c r="A64" s="175" t="s">
        <v>33</v>
      </c>
      <c r="B64" s="175">
        <f>'将来負担比率（分子）の構造'!I$43</f>
        <v>6880</v>
      </c>
      <c r="C64" s="175"/>
      <c r="D64" s="175"/>
      <c r="E64" s="175">
        <f>'将来負担比率（分子）の構造'!J$43</f>
        <v>6791</v>
      </c>
      <c r="F64" s="175"/>
      <c r="G64" s="175"/>
      <c r="H64" s="175">
        <f>'将来負担比率（分子）の構造'!K$43</f>
        <v>6493</v>
      </c>
      <c r="I64" s="175"/>
      <c r="J64" s="175"/>
      <c r="K64" s="175">
        <f>'将来負担比率（分子）の構造'!L$43</f>
        <v>6373</v>
      </c>
      <c r="L64" s="175"/>
      <c r="M64" s="175"/>
      <c r="N64" s="175">
        <f>'将来負担比率（分子）の構造'!M$43</f>
        <v>5011</v>
      </c>
      <c r="O64" s="175"/>
      <c r="P64" s="175"/>
    </row>
    <row r="65" spans="1:16" x14ac:dyDescent="0.15">
      <c r="A65" s="175" t="s">
        <v>32</v>
      </c>
      <c r="B65" s="175">
        <f>'将来負担比率（分子）の構造'!I$42</f>
        <v>1332</v>
      </c>
      <c r="C65" s="175"/>
      <c r="D65" s="175"/>
      <c r="E65" s="175">
        <f>'将来負担比率（分子）の構造'!J$42</f>
        <v>1123</v>
      </c>
      <c r="F65" s="175"/>
      <c r="G65" s="175"/>
      <c r="H65" s="175">
        <f>'将来負担比率（分子）の構造'!K$42</f>
        <v>1510</v>
      </c>
      <c r="I65" s="175"/>
      <c r="J65" s="175"/>
      <c r="K65" s="175">
        <f>'将来負担比率（分子）の構造'!L$42</f>
        <v>1212</v>
      </c>
      <c r="L65" s="175"/>
      <c r="M65" s="175"/>
      <c r="N65" s="175">
        <f>'将来負担比率（分子）の構造'!M$42</f>
        <v>1236</v>
      </c>
      <c r="O65" s="175"/>
      <c r="P65" s="175"/>
    </row>
    <row r="66" spans="1:16" x14ac:dyDescent="0.15">
      <c r="A66" s="175" t="s">
        <v>31</v>
      </c>
      <c r="B66" s="175">
        <f>'将来負担比率（分子）の構造'!I$41</f>
        <v>25441</v>
      </c>
      <c r="C66" s="175"/>
      <c r="D66" s="175"/>
      <c r="E66" s="175">
        <f>'将来負担比率（分子）の構造'!J$41</f>
        <v>24612</v>
      </c>
      <c r="F66" s="175"/>
      <c r="G66" s="175"/>
      <c r="H66" s="175">
        <f>'将来負担比率（分子）の構造'!K$41</f>
        <v>23186</v>
      </c>
      <c r="I66" s="175"/>
      <c r="J66" s="175"/>
      <c r="K66" s="175">
        <f>'将来負担比率（分子）の構造'!L$41</f>
        <v>21587</v>
      </c>
      <c r="L66" s="175"/>
      <c r="M66" s="175"/>
      <c r="N66" s="175">
        <f>'将来負担比率（分子）の構造'!M$41</f>
        <v>20630</v>
      </c>
      <c r="O66" s="175"/>
      <c r="P66" s="175"/>
    </row>
    <row r="67" spans="1:16" x14ac:dyDescent="0.15">
      <c r="A67" s="175" t="s">
        <v>71</v>
      </c>
      <c r="B67" s="175" t="e">
        <f>NA()</f>
        <v>#N/A</v>
      </c>
      <c r="C67" s="175">
        <f>IF(ISNUMBER('将来負担比率（分子）の構造'!I$53), IF('将来負担比率（分子）の構造'!I$53 &lt; 0, 0, '将来負担比率（分子）の構造'!I$53), NA())</f>
        <v>10792</v>
      </c>
      <c r="D67" s="175" t="e">
        <f>NA()</f>
        <v>#N/A</v>
      </c>
      <c r="E67" s="175" t="e">
        <f>NA()</f>
        <v>#N/A</v>
      </c>
      <c r="F67" s="175">
        <f>IF(ISNUMBER('将来負担比率（分子）の構造'!J$53), IF('将来負担比率（分子）の構造'!J$53 &lt; 0, 0, '将来負担比率（分子）の構造'!J$53), NA())</f>
        <v>7916</v>
      </c>
      <c r="G67" s="175" t="e">
        <f>NA()</f>
        <v>#N/A</v>
      </c>
      <c r="H67" s="175" t="e">
        <f>NA()</f>
        <v>#N/A</v>
      </c>
      <c r="I67" s="175">
        <f>IF(ISNUMBER('将来負担比率（分子）の構造'!K$53), IF('将来負担比率（分子）の構造'!K$53 &lt; 0, 0, '将来負担比率（分子）の構造'!K$53), NA())</f>
        <v>5236</v>
      </c>
      <c r="J67" s="175" t="e">
        <f>NA()</f>
        <v>#N/A</v>
      </c>
      <c r="K67" s="175" t="e">
        <f>NA()</f>
        <v>#N/A</v>
      </c>
      <c r="L67" s="175">
        <f>IF(ISNUMBER('将来負担比率（分子）の構造'!L$53), IF('将来負担比率（分子）の構造'!L$53 &lt; 0, 0, '将来負担比率（分子）の構造'!L$53), NA())</f>
        <v>3070</v>
      </c>
      <c r="M67" s="175" t="e">
        <f>NA()</f>
        <v>#N/A</v>
      </c>
      <c r="N67" s="175" t="e">
        <f>NA()</f>
        <v>#N/A</v>
      </c>
      <c r="O67" s="175">
        <f>IF(ISNUMBER('将来負担比率（分子）の構造'!M$53), IF('将来負担比率（分子）の構造'!M$53 &lt; 0, 0, '将来負担比率（分子）の構造'!M$53), NA())</f>
        <v>2053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2705</v>
      </c>
      <c r="C72" s="179">
        <f>基金残高に係る経年分析!G55</f>
        <v>3428</v>
      </c>
      <c r="D72" s="179">
        <f>基金残高に係る経年分析!H55</f>
        <v>3534</v>
      </c>
    </row>
    <row r="73" spans="1:16" x14ac:dyDescent="0.15">
      <c r="A73" s="178" t="s">
        <v>74</v>
      </c>
      <c r="B73" s="179">
        <f>基金残高に係る経年分析!F56</f>
        <v>1780</v>
      </c>
      <c r="C73" s="179">
        <f>基金残高に係る経年分析!G56</f>
        <v>2261</v>
      </c>
      <c r="D73" s="179">
        <f>基金残高に係る経年分析!H56</f>
        <v>2061</v>
      </c>
    </row>
    <row r="74" spans="1:16" x14ac:dyDescent="0.15">
      <c r="A74" s="178" t="s">
        <v>75</v>
      </c>
      <c r="B74" s="179">
        <f>基金残高に係る経年分析!F57</f>
        <v>4689</v>
      </c>
      <c r="C74" s="179">
        <f>基金残高に係る経年分析!G57</f>
        <v>5137</v>
      </c>
      <c r="D74" s="179">
        <f>基金残高に係る経年分析!H57</f>
        <v>5338</v>
      </c>
    </row>
  </sheetData>
  <sheetProtection algorithmName="SHA-512" hashValue="ZFHTFOvQ6/igVJN7ix2D3Au0PpsJACcD7qZDrAdrOGh56YSceX8aJfdYyue/iGx8agojZxbFzXbWsD9hhwntJg==" saltValue="9BqBoAFXG3RXbtZt9xrl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16438167</v>
      </c>
      <c r="S5" s="649"/>
      <c r="T5" s="649"/>
      <c r="U5" s="649"/>
      <c r="V5" s="649"/>
      <c r="W5" s="649"/>
      <c r="X5" s="649"/>
      <c r="Y5" s="650"/>
      <c r="Z5" s="651">
        <v>36.799999999999997</v>
      </c>
      <c r="AA5" s="651"/>
      <c r="AB5" s="651"/>
      <c r="AC5" s="651"/>
      <c r="AD5" s="652">
        <v>15900075</v>
      </c>
      <c r="AE5" s="652"/>
      <c r="AF5" s="652"/>
      <c r="AG5" s="652"/>
      <c r="AH5" s="652"/>
      <c r="AI5" s="652"/>
      <c r="AJ5" s="652"/>
      <c r="AK5" s="652"/>
      <c r="AL5" s="653">
        <v>81</v>
      </c>
      <c r="AM5" s="654"/>
      <c r="AN5" s="654"/>
      <c r="AO5" s="655"/>
      <c r="AP5" s="645" t="s">
        <v>216</v>
      </c>
      <c r="AQ5" s="646"/>
      <c r="AR5" s="646"/>
      <c r="AS5" s="646"/>
      <c r="AT5" s="646"/>
      <c r="AU5" s="646"/>
      <c r="AV5" s="646"/>
      <c r="AW5" s="646"/>
      <c r="AX5" s="646"/>
      <c r="AY5" s="646"/>
      <c r="AZ5" s="646"/>
      <c r="BA5" s="646"/>
      <c r="BB5" s="646"/>
      <c r="BC5" s="646"/>
      <c r="BD5" s="646"/>
      <c r="BE5" s="646"/>
      <c r="BF5" s="647"/>
      <c r="BG5" s="659">
        <v>15860565</v>
      </c>
      <c r="BH5" s="660"/>
      <c r="BI5" s="660"/>
      <c r="BJ5" s="660"/>
      <c r="BK5" s="660"/>
      <c r="BL5" s="660"/>
      <c r="BM5" s="660"/>
      <c r="BN5" s="661"/>
      <c r="BO5" s="662">
        <v>96.5</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311285</v>
      </c>
      <c r="S6" s="660"/>
      <c r="T6" s="660"/>
      <c r="U6" s="660"/>
      <c r="V6" s="660"/>
      <c r="W6" s="660"/>
      <c r="X6" s="660"/>
      <c r="Y6" s="661"/>
      <c r="Z6" s="662">
        <v>0.7</v>
      </c>
      <c r="AA6" s="662"/>
      <c r="AB6" s="662"/>
      <c r="AC6" s="662"/>
      <c r="AD6" s="663">
        <v>311285</v>
      </c>
      <c r="AE6" s="663"/>
      <c r="AF6" s="663"/>
      <c r="AG6" s="663"/>
      <c r="AH6" s="663"/>
      <c r="AI6" s="663"/>
      <c r="AJ6" s="663"/>
      <c r="AK6" s="663"/>
      <c r="AL6" s="664">
        <v>1.6</v>
      </c>
      <c r="AM6" s="665"/>
      <c r="AN6" s="665"/>
      <c r="AO6" s="666"/>
      <c r="AP6" s="656" t="s">
        <v>221</v>
      </c>
      <c r="AQ6" s="657"/>
      <c r="AR6" s="657"/>
      <c r="AS6" s="657"/>
      <c r="AT6" s="657"/>
      <c r="AU6" s="657"/>
      <c r="AV6" s="657"/>
      <c r="AW6" s="657"/>
      <c r="AX6" s="657"/>
      <c r="AY6" s="657"/>
      <c r="AZ6" s="657"/>
      <c r="BA6" s="657"/>
      <c r="BB6" s="657"/>
      <c r="BC6" s="657"/>
      <c r="BD6" s="657"/>
      <c r="BE6" s="657"/>
      <c r="BF6" s="658"/>
      <c r="BG6" s="659">
        <v>15860565</v>
      </c>
      <c r="BH6" s="660"/>
      <c r="BI6" s="660"/>
      <c r="BJ6" s="660"/>
      <c r="BK6" s="660"/>
      <c r="BL6" s="660"/>
      <c r="BM6" s="660"/>
      <c r="BN6" s="661"/>
      <c r="BO6" s="662">
        <v>96.5</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211722</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211110</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6074</v>
      </c>
      <c r="S7" s="660"/>
      <c r="T7" s="660"/>
      <c r="U7" s="660"/>
      <c r="V7" s="660"/>
      <c r="W7" s="660"/>
      <c r="X7" s="660"/>
      <c r="Y7" s="661"/>
      <c r="Z7" s="662">
        <v>0</v>
      </c>
      <c r="AA7" s="662"/>
      <c r="AB7" s="662"/>
      <c r="AC7" s="662"/>
      <c r="AD7" s="663">
        <v>6074</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7053668</v>
      </c>
      <c r="BH7" s="660"/>
      <c r="BI7" s="660"/>
      <c r="BJ7" s="660"/>
      <c r="BK7" s="660"/>
      <c r="BL7" s="660"/>
      <c r="BM7" s="660"/>
      <c r="BN7" s="661"/>
      <c r="BO7" s="662">
        <v>42.9</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8235878</v>
      </c>
      <c r="CS7" s="660"/>
      <c r="CT7" s="660"/>
      <c r="CU7" s="660"/>
      <c r="CV7" s="660"/>
      <c r="CW7" s="660"/>
      <c r="CX7" s="660"/>
      <c r="CY7" s="661"/>
      <c r="CZ7" s="662">
        <v>19.399999999999999</v>
      </c>
      <c r="DA7" s="662"/>
      <c r="DB7" s="662"/>
      <c r="DC7" s="662"/>
      <c r="DD7" s="668">
        <v>281482</v>
      </c>
      <c r="DE7" s="660"/>
      <c r="DF7" s="660"/>
      <c r="DG7" s="660"/>
      <c r="DH7" s="660"/>
      <c r="DI7" s="660"/>
      <c r="DJ7" s="660"/>
      <c r="DK7" s="660"/>
      <c r="DL7" s="660"/>
      <c r="DM7" s="660"/>
      <c r="DN7" s="660"/>
      <c r="DO7" s="660"/>
      <c r="DP7" s="661"/>
      <c r="DQ7" s="668">
        <v>5866028</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94133</v>
      </c>
      <c r="S8" s="660"/>
      <c r="T8" s="660"/>
      <c r="U8" s="660"/>
      <c r="V8" s="660"/>
      <c r="W8" s="660"/>
      <c r="X8" s="660"/>
      <c r="Y8" s="661"/>
      <c r="Z8" s="662">
        <v>0.2</v>
      </c>
      <c r="AA8" s="662"/>
      <c r="AB8" s="662"/>
      <c r="AC8" s="662"/>
      <c r="AD8" s="663">
        <v>94133</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174533</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11914628</v>
      </c>
      <c r="CS8" s="660"/>
      <c r="CT8" s="660"/>
      <c r="CU8" s="660"/>
      <c r="CV8" s="660"/>
      <c r="CW8" s="660"/>
      <c r="CX8" s="660"/>
      <c r="CY8" s="661"/>
      <c r="CZ8" s="662">
        <v>28.1</v>
      </c>
      <c r="DA8" s="662"/>
      <c r="DB8" s="662"/>
      <c r="DC8" s="662"/>
      <c r="DD8" s="668">
        <v>76038</v>
      </c>
      <c r="DE8" s="660"/>
      <c r="DF8" s="660"/>
      <c r="DG8" s="660"/>
      <c r="DH8" s="660"/>
      <c r="DI8" s="660"/>
      <c r="DJ8" s="660"/>
      <c r="DK8" s="660"/>
      <c r="DL8" s="660"/>
      <c r="DM8" s="660"/>
      <c r="DN8" s="660"/>
      <c r="DO8" s="660"/>
      <c r="DP8" s="661"/>
      <c r="DQ8" s="668">
        <v>6198438</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152395</v>
      </c>
      <c r="S9" s="660"/>
      <c r="T9" s="660"/>
      <c r="U9" s="660"/>
      <c r="V9" s="660"/>
      <c r="W9" s="660"/>
      <c r="X9" s="660"/>
      <c r="Y9" s="661"/>
      <c r="Z9" s="662">
        <v>0.3</v>
      </c>
      <c r="AA9" s="662"/>
      <c r="AB9" s="662"/>
      <c r="AC9" s="662"/>
      <c r="AD9" s="663">
        <v>152395</v>
      </c>
      <c r="AE9" s="663"/>
      <c r="AF9" s="663"/>
      <c r="AG9" s="663"/>
      <c r="AH9" s="663"/>
      <c r="AI9" s="663"/>
      <c r="AJ9" s="663"/>
      <c r="AK9" s="663"/>
      <c r="AL9" s="664">
        <v>0.8</v>
      </c>
      <c r="AM9" s="665"/>
      <c r="AN9" s="665"/>
      <c r="AO9" s="666"/>
      <c r="AP9" s="656" t="s">
        <v>230</v>
      </c>
      <c r="AQ9" s="657"/>
      <c r="AR9" s="657"/>
      <c r="AS9" s="657"/>
      <c r="AT9" s="657"/>
      <c r="AU9" s="657"/>
      <c r="AV9" s="657"/>
      <c r="AW9" s="657"/>
      <c r="AX9" s="657"/>
      <c r="AY9" s="657"/>
      <c r="AZ9" s="657"/>
      <c r="BA9" s="657"/>
      <c r="BB9" s="657"/>
      <c r="BC9" s="657"/>
      <c r="BD9" s="657"/>
      <c r="BE9" s="657"/>
      <c r="BF9" s="658"/>
      <c r="BG9" s="659">
        <v>5429668</v>
      </c>
      <c r="BH9" s="660"/>
      <c r="BI9" s="660"/>
      <c r="BJ9" s="660"/>
      <c r="BK9" s="660"/>
      <c r="BL9" s="660"/>
      <c r="BM9" s="660"/>
      <c r="BN9" s="661"/>
      <c r="BO9" s="662">
        <v>33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4077500</v>
      </c>
      <c r="CS9" s="660"/>
      <c r="CT9" s="660"/>
      <c r="CU9" s="660"/>
      <c r="CV9" s="660"/>
      <c r="CW9" s="660"/>
      <c r="CX9" s="660"/>
      <c r="CY9" s="661"/>
      <c r="CZ9" s="662">
        <v>9.6</v>
      </c>
      <c r="DA9" s="662"/>
      <c r="DB9" s="662"/>
      <c r="DC9" s="662"/>
      <c r="DD9" s="668">
        <v>53448</v>
      </c>
      <c r="DE9" s="660"/>
      <c r="DF9" s="660"/>
      <c r="DG9" s="660"/>
      <c r="DH9" s="660"/>
      <c r="DI9" s="660"/>
      <c r="DJ9" s="660"/>
      <c r="DK9" s="660"/>
      <c r="DL9" s="660"/>
      <c r="DM9" s="660"/>
      <c r="DN9" s="660"/>
      <c r="DO9" s="660"/>
      <c r="DP9" s="661"/>
      <c r="DQ9" s="668">
        <v>2287947</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331280</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79559</v>
      </c>
      <c r="CS10" s="660"/>
      <c r="CT10" s="660"/>
      <c r="CU10" s="660"/>
      <c r="CV10" s="660"/>
      <c r="CW10" s="660"/>
      <c r="CX10" s="660"/>
      <c r="CY10" s="661"/>
      <c r="CZ10" s="662">
        <v>0.2</v>
      </c>
      <c r="DA10" s="662"/>
      <c r="DB10" s="662"/>
      <c r="DC10" s="662"/>
      <c r="DD10" s="668">
        <v>3322</v>
      </c>
      <c r="DE10" s="660"/>
      <c r="DF10" s="660"/>
      <c r="DG10" s="660"/>
      <c r="DH10" s="660"/>
      <c r="DI10" s="660"/>
      <c r="DJ10" s="660"/>
      <c r="DK10" s="660"/>
      <c r="DL10" s="660"/>
      <c r="DM10" s="660"/>
      <c r="DN10" s="660"/>
      <c r="DO10" s="660"/>
      <c r="DP10" s="661"/>
      <c r="DQ10" s="668">
        <v>68453</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2251637</v>
      </c>
      <c r="S11" s="660"/>
      <c r="T11" s="660"/>
      <c r="U11" s="660"/>
      <c r="V11" s="660"/>
      <c r="W11" s="660"/>
      <c r="X11" s="660"/>
      <c r="Y11" s="661"/>
      <c r="Z11" s="664">
        <v>5</v>
      </c>
      <c r="AA11" s="665"/>
      <c r="AB11" s="665"/>
      <c r="AC11" s="671"/>
      <c r="AD11" s="668">
        <v>2251637</v>
      </c>
      <c r="AE11" s="660"/>
      <c r="AF11" s="660"/>
      <c r="AG11" s="660"/>
      <c r="AH11" s="660"/>
      <c r="AI11" s="660"/>
      <c r="AJ11" s="660"/>
      <c r="AK11" s="661"/>
      <c r="AL11" s="664">
        <v>11.5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1118187</v>
      </c>
      <c r="BH11" s="660"/>
      <c r="BI11" s="660"/>
      <c r="BJ11" s="660"/>
      <c r="BK11" s="660"/>
      <c r="BL11" s="660"/>
      <c r="BM11" s="660"/>
      <c r="BN11" s="661"/>
      <c r="BO11" s="662">
        <v>6.8</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936931</v>
      </c>
      <c r="CS11" s="660"/>
      <c r="CT11" s="660"/>
      <c r="CU11" s="660"/>
      <c r="CV11" s="660"/>
      <c r="CW11" s="660"/>
      <c r="CX11" s="660"/>
      <c r="CY11" s="661"/>
      <c r="CZ11" s="662">
        <v>2.2000000000000002</v>
      </c>
      <c r="DA11" s="662"/>
      <c r="DB11" s="662"/>
      <c r="DC11" s="662"/>
      <c r="DD11" s="668">
        <v>477784</v>
      </c>
      <c r="DE11" s="660"/>
      <c r="DF11" s="660"/>
      <c r="DG11" s="660"/>
      <c r="DH11" s="660"/>
      <c r="DI11" s="660"/>
      <c r="DJ11" s="660"/>
      <c r="DK11" s="660"/>
      <c r="DL11" s="660"/>
      <c r="DM11" s="660"/>
      <c r="DN11" s="660"/>
      <c r="DO11" s="660"/>
      <c r="DP11" s="661"/>
      <c r="DQ11" s="668">
        <v>443385</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188518</v>
      </c>
      <c r="S12" s="660"/>
      <c r="T12" s="660"/>
      <c r="U12" s="660"/>
      <c r="V12" s="660"/>
      <c r="W12" s="660"/>
      <c r="X12" s="660"/>
      <c r="Y12" s="661"/>
      <c r="Z12" s="662">
        <v>0.4</v>
      </c>
      <c r="AA12" s="662"/>
      <c r="AB12" s="662"/>
      <c r="AC12" s="662"/>
      <c r="AD12" s="663">
        <v>188518</v>
      </c>
      <c r="AE12" s="663"/>
      <c r="AF12" s="663"/>
      <c r="AG12" s="663"/>
      <c r="AH12" s="663"/>
      <c r="AI12" s="663"/>
      <c r="AJ12" s="663"/>
      <c r="AK12" s="663"/>
      <c r="AL12" s="664">
        <v>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7684761</v>
      </c>
      <c r="BH12" s="660"/>
      <c r="BI12" s="660"/>
      <c r="BJ12" s="660"/>
      <c r="BK12" s="660"/>
      <c r="BL12" s="660"/>
      <c r="BM12" s="660"/>
      <c r="BN12" s="661"/>
      <c r="BO12" s="662">
        <v>46.7</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1127886</v>
      </c>
      <c r="CS12" s="660"/>
      <c r="CT12" s="660"/>
      <c r="CU12" s="660"/>
      <c r="CV12" s="660"/>
      <c r="CW12" s="660"/>
      <c r="CX12" s="660"/>
      <c r="CY12" s="661"/>
      <c r="CZ12" s="662">
        <v>2.7</v>
      </c>
      <c r="DA12" s="662"/>
      <c r="DB12" s="662"/>
      <c r="DC12" s="662"/>
      <c r="DD12" s="668">
        <v>102340</v>
      </c>
      <c r="DE12" s="660"/>
      <c r="DF12" s="660"/>
      <c r="DG12" s="660"/>
      <c r="DH12" s="660"/>
      <c r="DI12" s="660"/>
      <c r="DJ12" s="660"/>
      <c r="DK12" s="660"/>
      <c r="DL12" s="660"/>
      <c r="DM12" s="660"/>
      <c r="DN12" s="660"/>
      <c r="DO12" s="660"/>
      <c r="DP12" s="661"/>
      <c r="DQ12" s="668">
        <v>797347</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7675269</v>
      </c>
      <c r="BH13" s="660"/>
      <c r="BI13" s="660"/>
      <c r="BJ13" s="660"/>
      <c r="BK13" s="660"/>
      <c r="BL13" s="660"/>
      <c r="BM13" s="660"/>
      <c r="BN13" s="661"/>
      <c r="BO13" s="662">
        <v>46.7</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5024236</v>
      </c>
      <c r="CS13" s="660"/>
      <c r="CT13" s="660"/>
      <c r="CU13" s="660"/>
      <c r="CV13" s="660"/>
      <c r="CW13" s="660"/>
      <c r="CX13" s="660"/>
      <c r="CY13" s="661"/>
      <c r="CZ13" s="662">
        <v>11.9</v>
      </c>
      <c r="DA13" s="662"/>
      <c r="DB13" s="662"/>
      <c r="DC13" s="662"/>
      <c r="DD13" s="668">
        <v>3221793</v>
      </c>
      <c r="DE13" s="660"/>
      <c r="DF13" s="660"/>
      <c r="DG13" s="660"/>
      <c r="DH13" s="660"/>
      <c r="DI13" s="660"/>
      <c r="DJ13" s="660"/>
      <c r="DK13" s="660"/>
      <c r="DL13" s="660"/>
      <c r="DM13" s="660"/>
      <c r="DN13" s="660"/>
      <c r="DO13" s="660"/>
      <c r="DP13" s="661"/>
      <c r="DQ13" s="668">
        <v>2160018</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3927</v>
      </c>
      <c r="S14" s="660"/>
      <c r="T14" s="660"/>
      <c r="U14" s="660"/>
      <c r="V14" s="660"/>
      <c r="W14" s="660"/>
      <c r="X14" s="660"/>
      <c r="Y14" s="661"/>
      <c r="Z14" s="662">
        <v>0</v>
      </c>
      <c r="AA14" s="662"/>
      <c r="AB14" s="662"/>
      <c r="AC14" s="662"/>
      <c r="AD14" s="663">
        <v>3927</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307563</v>
      </c>
      <c r="BH14" s="660"/>
      <c r="BI14" s="660"/>
      <c r="BJ14" s="660"/>
      <c r="BK14" s="660"/>
      <c r="BL14" s="660"/>
      <c r="BM14" s="660"/>
      <c r="BN14" s="661"/>
      <c r="BO14" s="662">
        <v>1.9</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1305435</v>
      </c>
      <c r="CS14" s="660"/>
      <c r="CT14" s="660"/>
      <c r="CU14" s="660"/>
      <c r="CV14" s="660"/>
      <c r="CW14" s="660"/>
      <c r="CX14" s="660"/>
      <c r="CY14" s="661"/>
      <c r="CZ14" s="662">
        <v>3.1</v>
      </c>
      <c r="DA14" s="662"/>
      <c r="DB14" s="662"/>
      <c r="DC14" s="662"/>
      <c r="DD14" s="668">
        <v>17338</v>
      </c>
      <c r="DE14" s="660"/>
      <c r="DF14" s="660"/>
      <c r="DG14" s="660"/>
      <c r="DH14" s="660"/>
      <c r="DI14" s="660"/>
      <c r="DJ14" s="660"/>
      <c r="DK14" s="660"/>
      <c r="DL14" s="660"/>
      <c r="DM14" s="660"/>
      <c r="DN14" s="660"/>
      <c r="DO14" s="660"/>
      <c r="DP14" s="661"/>
      <c r="DQ14" s="668">
        <v>1232785</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814573</v>
      </c>
      <c r="BH15" s="660"/>
      <c r="BI15" s="660"/>
      <c r="BJ15" s="660"/>
      <c r="BK15" s="660"/>
      <c r="BL15" s="660"/>
      <c r="BM15" s="660"/>
      <c r="BN15" s="661"/>
      <c r="BO15" s="662">
        <v>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6604514</v>
      </c>
      <c r="CS15" s="660"/>
      <c r="CT15" s="660"/>
      <c r="CU15" s="660"/>
      <c r="CV15" s="660"/>
      <c r="CW15" s="660"/>
      <c r="CX15" s="660"/>
      <c r="CY15" s="661"/>
      <c r="CZ15" s="662">
        <v>15.6</v>
      </c>
      <c r="DA15" s="662"/>
      <c r="DB15" s="662"/>
      <c r="DC15" s="662"/>
      <c r="DD15" s="668">
        <v>2576237</v>
      </c>
      <c r="DE15" s="660"/>
      <c r="DF15" s="660"/>
      <c r="DG15" s="660"/>
      <c r="DH15" s="660"/>
      <c r="DI15" s="660"/>
      <c r="DJ15" s="660"/>
      <c r="DK15" s="660"/>
      <c r="DL15" s="660"/>
      <c r="DM15" s="660"/>
      <c r="DN15" s="660"/>
      <c r="DO15" s="660"/>
      <c r="DP15" s="661"/>
      <c r="DQ15" s="668">
        <v>3015963</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45298</v>
      </c>
      <c r="S16" s="660"/>
      <c r="T16" s="660"/>
      <c r="U16" s="660"/>
      <c r="V16" s="660"/>
      <c r="W16" s="660"/>
      <c r="X16" s="660"/>
      <c r="Y16" s="661"/>
      <c r="Z16" s="662">
        <v>0.1</v>
      </c>
      <c r="AA16" s="662"/>
      <c r="AB16" s="662"/>
      <c r="AC16" s="662"/>
      <c r="AD16" s="663">
        <v>45298</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9708</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3908</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246292</v>
      </c>
      <c r="S17" s="660"/>
      <c r="T17" s="660"/>
      <c r="U17" s="660"/>
      <c r="V17" s="660"/>
      <c r="W17" s="660"/>
      <c r="X17" s="660"/>
      <c r="Y17" s="661"/>
      <c r="Z17" s="662">
        <v>0.6</v>
      </c>
      <c r="AA17" s="662"/>
      <c r="AB17" s="662"/>
      <c r="AC17" s="662"/>
      <c r="AD17" s="663">
        <v>246292</v>
      </c>
      <c r="AE17" s="663"/>
      <c r="AF17" s="663"/>
      <c r="AG17" s="663"/>
      <c r="AH17" s="663"/>
      <c r="AI17" s="663"/>
      <c r="AJ17" s="663"/>
      <c r="AK17" s="663"/>
      <c r="AL17" s="664">
        <v>1.3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2859450</v>
      </c>
      <c r="CS17" s="660"/>
      <c r="CT17" s="660"/>
      <c r="CU17" s="660"/>
      <c r="CV17" s="660"/>
      <c r="CW17" s="660"/>
      <c r="CX17" s="660"/>
      <c r="CY17" s="661"/>
      <c r="CZ17" s="662">
        <v>6.7</v>
      </c>
      <c r="DA17" s="662"/>
      <c r="DB17" s="662"/>
      <c r="DC17" s="662"/>
      <c r="DD17" s="668" t="s">
        <v>122</v>
      </c>
      <c r="DE17" s="660"/>
      <c r="DF17" s="660"/>
      <c r="DG17" s="660"/>
      <c r="DH17" s="660"/>
      <c r="DI17" s="660"/>
      <c r="DJ17" s="660"/>
      <c r="DK17" s="660"/>
      <c r="DL17" s="660"/>
      <c r="DM17" s="660"/>
      <c r="DN17" s="660"/>
      <c r="DO17" s="660"/>
      <c r="DP17" s="661"/>
      <c r="DQ17" s="668">
        <v>2859450</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97814</v>
      </c>
      <c r="S18" s="660"/>
      <c r="T18" s="660"/>
      <c r="U18" s="660"/>
      <c r="V18" s="660"/>
      <c r="W18" s="660"/>
      <c r="X18" s="660"/>
      <c r="Y18" s="661"/>
      <c r="Z18" s="662">
        <v>0.2</v>
      </c>
      <c r="AA18" s="662"/>
      <c r="AB18" s="662"/>
      <c r="AC18" s="662"/>
      <c r="AD18" s="663">
        <v>97814</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84054</v>
      </c>
      <c r="S19" s="660"/>
      <c r="T19" s="660"/>
      <c r="U19" s="660"/>
      <c r="V19" s="660"/>
      <c r="W19" s="660"/>
      <c r="X19" s="660"/>
      <c r="Y19" s="661"/>
      <c r="Z19" s="662">
        <v>0.2</v>
      </c>
      <c r="AA19" s="662"/>
      <c r="AB19" s="662"/>
      <c r="AC19" s="662"/>
      <c r="AD19" s="663">
        <v>84054</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577602</v>
      </c>
      <c r="BH19" s="660"/>
      <c r="BI19" s="660"/>
      <c r="BJ19" s="660"/>
      <c r="BK19" s="660"/>
      <c r="BL19" s="660"/>
      <c r="BM19" s="660"/>
      <c r="BN19" s="661"/>
      <c r="BO19" s="662">
        <v>3.5</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13760</v>
      </c>
      <c r="S20" s="660"/>
      <c r="T20" s="660"/>
      <c r="U20" s="660"/>
      <c r="V20" s="660"/>
      <c r="W20" s="660"/>
      <c r="X20" s="660"/>
      <c r="Y20" s="661"/>
      <c r="Z20" s="662">
        <v>0</v>
      </c>
      <c r="AA20" s="662"/>
      <c r="AB20" s="662"/>
      <c r="AC20" s="662"/>
      <c r="AD20" s="663">
        <v>13760</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577602</v>
      </c>
      <c r="BH20" s="660"/>
      <c r="BI20" s="660"/>
      <c r="BJ20" s="660"/>
      <c r="BK20" s="660"/>
      <c r="BL20" s="660"/>
      <c r="BM20" s="660"/>
      <c r="BN20" s="661"/>
      <c r="BO20" s="662">
        <v>3.5</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42387447</v>
      </c>
      <c r="CS20" s="660"/>
      <c r="CT20" s="660"/>
      <c r="CU20" s="660"/>
      <c r="CV20" s="660"/>
      <c r="CW20" s="660"/>
      <c r="CX20" s="660"/>
      <c r="CY20" s="661"/>
      <c r="CZ20" s="662">
        <v>100</v>
      </c>
      <c r="DA20" s="662"/>
      <c r="DB20" s="662"/>
      <c r="DC20" s="662"/>
      <c r="DD20" s="668">
        <v>6809782</v>
      </c>
      <c r="DE20" s="660"/>
      <c r="DF20" s="660"/>
      <c r="DG20" s="660"/>
      <c r="DH20" s="660"/>
      <c r="DI20" s="660"/>
      <c r="DJ20" s="660"/>
      <c r="DK20" s="660"/>
      <c r="DL20" s="660"/>
      <c r="DM20" s="660"/>
      <c r="DN20" s="660"/>
      <c r="DO20" s="660"/>
      <c r="DP20" s="661"/>
      <c r="DQ20" s="668">
        <v>25144832</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56715</v>
      </c>
      <c r="S21" s="660"/>
      <c r="T21" s="660"/>
      <c r="U21" s="660"/>
      <c r="V21" s="660"/>
      <c r="W21" s="660"/>
      <c r="X21" s="660"/>
      <c r="Y21" s="661"/>
      <c r="Z21" s="662">
        <v>0.1</v>
      </c>
      <c r="AA21" s="662"/>
      <c r="AB21" s="662"/>
      <c r="AC21" s="662"/>
      <c r="AD21" s="663" t="s">
        <v>122</v>
      </c>
      <c r="AE21" s="663"/>
      <c r="AF21" s="663"/>
      <c r="AG21" s="663"/>
      <c r="AH21" s="663"/>
      <c r="AI21" s="663"/>
      <c r="AJ21" s="663"/>
      <c r="AK21" s="663"/>
      <c r="AL21" s="664" t="s">
        <v>122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39510</v>
      </c>
      <c r="BH21" s="660"/>
      <c r="BI21" s="660"/>
      <c r="BJ21" s="660"/>
      <c r="BK21" s="660"/>
      <c r="BL21" s="660"/>
      <c r="BM21" s="660"/>
      <c r="BN21" s="661"/>
      <c r="BO21" s="662">
        <v>0.2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t="s">
        <v>122</v>
      </c>
      <c r="S22" s="660"/>
      <c r="T22" s="660"/>
      <c r="U22" s="660"/>
      <c r="V22" s="660"/>
      <c r="W22" s="660"/>
      <c r="X22" s="660"/>
      <c r="Y22" s="661"/>
      <c r="Z22" s="662" t="s">
        <v>122</v>
      </c>
      <c r="AA22" s="662"/>
      <c r="AB22" s="662"/>
      <c r="AC22" s="662"/>
      <c r="AD22" s="663" t="s">
        <v>122</v>
      </c>
      <c r="AE22" s="663"/>
      <c r="AF22" s="663"/>
      <c r="AG22" s="663"/>
      <c r="AH22" s="663"/>
      <c r="AI22" s="663"/>
      <c r="AJ22" s="663"/>
      <c r="AK22" s="663"/>
      <c r="AL22" s="664" t="s">
        <v>122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56715</v>
      </c>
      <c r="S23" s="660"/>
      <c r="T23" s="660"/>
      <c r="U23" s="660"/>
      <c r="V23" s="660"/>
      <c r="W23" s="660"/>
      <c r="X23" s="660"/>
      <c r="Y23" s="661"/>
      <c r="Z23" s="662">
        <v>0.1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538092</v>
      </c>
      <c r="BH23" s="660"/>
      <c r="BI23" s="660"/>
      <c r="BJ23" s="660"/>
      <c r="BK23" s="660"/>
      <c r="BL23" s="660"/>
      <c r="BM23" s="660"/>
      <c r="BN23" s="661"/>
      <c r="BO23" s="662">
        <v>3.3</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16050708</v>
      </c>
      <c r="CS24" s="649"/>
      <c r="CT24" s="649"/>
      <c r="CU24" s="649"/>
      <c r="CV24" s="649"/>
      <c r="CW24" s="649"/>
      <c r="CX24" s="649"/>
      <c r="CY24" s="650"/>
      <c r="CZ24" s="653">
        <v>37.9</v>
      </c>
      <c r="DA24" s="654"/>
      <c r="DB24" s="654"/>
      <c r="DC24" s="670"/>
      <c r="DD24" s="694">
        <v>10334764</v>
      </c>
      <c r="DE24" s="649"/>
      <c r="DF24" s="649"/>
      <c r="DG24" s="649"/>
      <c r="DH24" s="649"/>
      <c r="DI24" s="649"/>
      <c r="DJ24" s="649"/>
      <c r="DK24" s="650"/>
      <c r="DL24" s="694">
        <v>9394626</v>
      </c>
      <c r="DM24" s="649"/>
      <c r="DN24" s="649"/>
      <c r="DO24" s="649"/>
      <c r="DP24" s="649"/>
      <c r="DQ24" s="649"/>
      <c r="DR24" s="649"/>
      <c r="DS24" s="649"/>
      <c r="DT24" s="649"/>
      <c r="DU24" s="649"/>
      <c r="DV24" s="650"/>
      <c r="DW24" s="653">
        <v>47.9</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19892255</v>
      </c>
      <c r="S25" s="660"/>
      <c r="T25" s="660"/>
      <c r="U25" s="660"/>
      <c r="V25" s="660"/>
      <c r="W25" s="660"/>
      <c r="X25" s="660"/>
      <c r="Y25" s="661"/>
      <c r="Z25" s="662">
        <v>44.6</v>
      </c>
      <c r="AA25" s="662"/>
      <c r="AB25" s="662"/>
      <c r="AC25" s="662"/>
      <c r="AD25" s="663">
        <v>19297448</v>
      </c>
      <c r="AE25" s="663"/>
      <c r="AF25" s="663"/>
      <c r="AG25" s="663"/>
      <c r="AH25" s="663"/>
      <c r="AI25" s="663"/>
      <c r="AJ25" s="663"/>
      <c r="AK25" s="663"/>
      <c r="AL25" s="664">
        <v>98.4</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5866205</v>
      </c>
      <c r="CS25" s="691"/>
      <c r="CT25" s="691"/>
      <c r="CU25" s="691"/>
      <c r="CV25" s="691"/>
      <c r="CW25" s="691"/>
      <c r="CX25" s="691"/>
      <c r="CY25" s="692"/>
      <c r="CZ25" s="664">
        <v>13.8</v>
      </c>
      <c r="DA25" s="689"/>
      <c r="DB25" s="689"/>
      <c r="DC25" s="693"/>
      <c r="DD25" s="668">
        <v>5031316</v>
      </c>
      <c r="DE25" s="691"/>
      <c r="DF25" s="691"/>
      <c r="DG25" s="691"/>
      <c r="DH25" s="691"/>
      <c r="DI25" s="691"/>
      <c r="DJ25" s="691"/>
      <c r="DK25" s="692"/>
      <c r="DL25" s="668">
        <v>4816593</v>
      </c>
      <c r="DM25" s="691"/>
      <c r="DN25" s="691"/>
      <c r="DO25" s="691"/>
      <c r="DP25" s="691"/>
      <c r="DQ25" s="691"/>
      <c r="DR25" s="691"/>
      <c r="DS25" s="691"/>
      <c r="DT25" s="691"/>
      <c r="DU25" s="691"/>
      <c r="DV25" s="692"/>
      <c r="DW25" s="664">
        <v>24.6</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12597</v>
      </c>
      <c r="S26" s="660"/>
      <c r="T26" s="660"/>
      <c r="U26" s="660"/>
      <c r="V26" s="660"/>
      <c r="W26" s="660"/>
      <c r="X26" s="660"/>
      <c r="Y26" s="661"/>
      <c r="Z26" s="662">
        <v>0</v>
      </c>
      <c r="AA26" s="662"/>
      <c r="AB26" s="662"/>
      <c r="AC26" s="662"/>
      <c r="AD26" s="663">
        <v>12597</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3875293</v>
      </c>
      <c r="CS26" s="660"/>
      <c r="CT26" s="660"/>
      <c r="CU26" s="660"/>
      <c r="CV26" s="660"/>
      <c r="CW26" s="660"/>
      <c r="CX26" s="660"/>
      <c r="CY26" s="661"/>
      <c r="CZ26" s="664">
        <v>9.1</v>
      </c>
      <c r="DA26" s="689"/>
      <c r="DB26" s="689"/>
      <c r="DC26" s="693"/>
      <c r="DD26" s="668">
        <v>3438105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253338</v>
      </c>
      <c r="S27" s="660"/>
      <c r="T27" s="660"/>
      <c r="U27" s="660"/>
      <c r="V27" s="660"/>
      <c r="W27" s="660"/>
      <c r="X27" s="660"/>
      <c r="Y27" s="661"/>
      <c r="Z27" s="662">
        <v>0.6</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16438167</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7325053</v>
      </c>
      <c r="CS27" s="691"/>
      <c r="CT27" s="691"/>
      <c r="CU27" s="691"/>
      <c r="CV27" s="691"/>
      <c r="CW27" s="691"/>
      <c r="CX27" s="691"/>
      <c r="CY27" s="692"/>
      <c r="CZ27" s="664">
        <v>17.3</v>
      </c>
      <c r="DA27" s="689"/>
      <c r="DB27" s="689"/>
      <c r="DC27" s="693"/>
      <c r="DD27" s="668">
        <v>2443998</v>
      </c>
      <c r="DE27" s="691"/>
      <c r="DF27" s="691"/>
      <c r="DG27" s="691"/>
      <c r="DH27" s="691"/>
      <c r="DI27" s="691"/>
      <c r="DJ27" s="691"/>
      <c r="DK27" s="692"/>
      <c r="DL27" s="668">
        <v>1718583</v>
      </c>
      <c r="DM27" s="691"/>
      <c r="DN27" s="691"/>
      <c r="DO27" s="691"/>
      <c r="DP27" s="691"/>
      <c r="DQ27" s="691"/>
      <c r="DR27" s="691"/>
      <c r="DS27" s="691"/>
      <c r="DT27" s="691"/>
      <c r="DU27" s="691"/>
      <c r="DV27" s="692"/>
      <c r="DW27" s="664">
        <v>8.8000000000000007</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385676</v>
      </c>
      <c r="S28" s="660"/>
      <c r="T28" s="660"/>
      <c r="U28" s="660"/>
      <c r="V28" s="660"/>
      <c r="W28" s="660"/>
      <c r="X28" s="660"/>
      <c r="Y28" s="661"/>
      <c r="Z28" s="662">
        <v>0.9</v>
      </c>
      <c r="AA28" s="662"/>
      <c r="AB28" s="662"/>
      <c r="AC28" s="662"/>
      <c r="AD28" s="663">
        <v>33298</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2859450</v>
      </c>
      <c r="CS28" s="660"/>
      <c r="CT28" s="660"/>
      <c r="CU28" s="660"/>
      <c r="CV28" s="660"/>
      <c r="CW28" s="660"/>
      <c r="CX28" s="660"/>
      <c r="CY28" s="661"/>
      <c r="CZ28" s="664">
        <v>6.7</v>
      </c>
      <c r="DA28" s="689"/>
      <c r="DB28" s="689"/>
      <c r="DC28" s="693"/>
      <c r="DD28" s="668">
        <v>2859450</v>
      </c>
      <c r="DE28" s="660"/>
      <c r="DF28" s="660"/>
      <c r="DG28" s="660"/>
      <c r="DH28" s="660"/>
      <c r="DI28" s="660"/>
      <c r="DJ28" s="660"/>
      <c r="DK28" s="661"/>
      <c r="DL28" s="668">
        <v>2859450</v>
      </c>
      <c r="DM28" s="660"/>
      <c r="DN28" s="660"/>
      <c r="DO28" s="660"/>
      <c r="DP28" s="660"/>
      <c r="DQ28" s="660"/>
      <c r="DR28" s="660"/>
      <c r="DS28" s="660"/>
      <c r="DT28" s="660"/>
      <c r="DU28" s="660"/>
      <c r="DV28" s="661"/>
      <c r="DW28" s="664">
        <v>14.6</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54010</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2859450</v>
      </c>
      <c r="CS29" s="691"/>
      <c r="CT29" s="691"/>
      <c r="CU29" s="691"/>
      <c r="CV29" s="691"/>
      <c r="CW29" s="691"/>
      <c r="CX29" s="691"/>
      <c r="CY29" s="692"/>
      <c r="CZ29" s="664">
        <v>6.7</v>
      </c>
      <c r="DA29" s="689"/>
      <c r="DB29" s="689"/>
      <c r="DC29" s="693"/>
      <c r="DD29" s="668">
        <v>2859450</v>
      </c>
      <c r="DE29" s="691"/>
      <c r="DF29" s="691"/>
      <c r="DG29" s="691"/>
      <c r="DH29" s="691"/>
      <c r="DI29" s="691"/>
      <c r="DJ29" s="691"/>
      <c r="DK29" s="692"/>
      <c r="DL29" s="668">
        <v>2859450</v>
      </c>
      <c r="DM29" s="691"/>
      <c r="DN29" s="691"/>
      <c r="DO29" s="691"/>
      <c r="DP29" s="691"/>
      <c r="DQ29" s="691"/>
      <c r="DR29" s="691"/>
      <c r="DS29" s="691"/>
      <c r="DT29" s="691"/>
      <c r="DU29" s="691"/>
      <c r="DV29" s="692"/>
      <c r="DW29" s="664">
        <v>14.6</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6326661</v>
      </c>
      <c r="S30" s="660"/>
      <c r="T30" s="660"/>
      <c r="U30" s="660"/>
      <c r="V30" s="660"/>
      <c r="W30" s="660"/>
      <c r="X30" s="660"/>
      <c r="Y30" s="661"/>
      <c r="Z30" s="662">
        <v>14.2</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2740526</v>
      </c>
      <c r="CS30" s="660"/>
      <c r="CT30" s="660"/>
      <c r="CU30" s="660"/>
      <c r="CV30" s="660"/>
      <c r="CW30" s="660"/>
      <c r="CX30" s="660"/>
      <c r="CY30" s="661"/>
      <c r="CZ30" s="664">
        <v>6.5</v>
      </c>
      <c r="DA30" s="689"/>
      <c r="DB30" s="689"/>
      <c r="DC30" s="693"/>
      <c r="DD30" s="668">
        <v>2740526</v>
      </c>
      <c r="DE30" s="660"/>
      <c r="DF30" s="660"/>
      <c r="DG30" s="660"/>
      <c r="DH30" s="660"/>
      <c r="DI30" s="660"/>
      <c r="DJ30" s="660"/>
      <c r="DK30" s="661"/>
      <c r="DL30" s="668">
        <v>2740526</v>
      </c>
      <c r="DM30" s="660"/>
      <c r="DN30" s="660"/>
      <c r="DO30" s="660"/>
      <c r="DP30" s="660"/>
      <c r="DQ30" s="660"/>
      <c r="DR30" s="660"/>
      <c r="DS30" s="660"/>
      <c r="DT30" s="660"/>
      <c r="DU30" s="660"/>
      <c r="DV30" s="661"/>
      <c r="DW30" s="664">
        <v>14</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v>160152</v>
      </c>
      <c r="S31" s="660"/>
      <c r="T31" s="660"/>
      <c r="U31" s="660"/>
      <c r="V31" s="660"/>
      <c r="W31" s="660"/>
      <c r="X31" s="660"/>
      <c r="Y31" s="661"/>
      <c r="Z31" s="662">
        <v>0.4</v>
      </c>
      <c r="AA31" s="662"/>
      <c r="AB31" s="662"/>
      <c r="AC31" s="662"/>
      <c r="AD31" s="663">
        <v>160152</v>
      </c>
      <c r="AE31" s="663"/>
      <c r="AF31" s="663"/>
      <c r="AG31" s="663"/>
      <c r="AH31" s="663"/>
      <c r="AI31" s="663"/>
      <c r="AJ31" s="663"/>
      <c r="AK31" s="663"/>
      <c r="AL31" s="664">
        <v>0.8</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99.7</v>
      </c>
      <c r="BH31" s="703"/>
      <c r="BI31" s="703"/>
      <c r="BJ31" s="703"/>
      <c r="BK31" s="703"/>
      <c r="BL31" s="703"/>
      <c r="BM31" s="654">
        <v>99</v>
      </c>
      <c r="BN31" s="703"/>
      <c r="BO31" s="703"/>
      <c r="BP31" s="703"/>
      <c r="BQ31" s="704"/>
      <c r="BR31" s="715">
        <v>99.7</v>
      </c>
      <c r="BS31" s="703"/>
      <c r="BT31" s="703"/>
      <c r="BU31" s="703"/>
      <c r="BV31" s="703"/>
      <c r="BW31" s="703"/>
      <c r="BX31" s="654">
        <v>99</v>
      </c>
      <c r="BY31" s="703"/>
      <c r="BZ31" s="703"/>
      <c r="CA31" s="703"/>
      <c r="CB31" s="704"/>
      <c r="CD31" s="697"/>
      <c r="CE31" s="698"/>
      <c r="CF31" s="656" t="s">
        <v>300</v>
      </c>
      <c r="CG31" s="657"/>
      <c r="CH31" s="657"/>
      <c r="CI31" s="657"/>
      <c r="CJ31" s="657"/>
      <c r="CK31" s="657"/>
      <c r="CL31" s="657"/>
      <c r="CM31" s="657"/>
      <c r="CN31" s="657"/>
      <c r="CO31" s="657"/>
      <c r="CP31" s="657"/>
      <c r="CQ31" s="658"/>
      <c r="CR31" s="659">
        <v>118924</v>
      </c>
      <c r="CS31" s="691"/>
      <c r="CT31" s="691"/>
      <c r="CU31" s="691"/>
      <c r="CV31" s="691"/>
      <c r="CW31" s="691"/>
      <c r="CX31" s="691"/>
      <c r="CY31" s="692"/>
      <c r="CZ31" s="664">
        <v>0.3</v>
      </c>
      <c r="DA31" s="689"/>
      <c r="DB31" s="689"/>
      <c r="DC31" s="693"/>
      <c r="DD31" s="668">
        <v>118924</v>
      </c>
      <c r="DE31" s="691"/>
      <c r="DF31" s="691"/>
      <c r="DG31" s="691"/>
      <c r="DH31" s="691"/>
      <c r="DI31" s="691"/>
      <c r="DJ31" s="691"/>
      <c r="DK31" s="692"/>
      <c r="DL31" s="668">
        <v>118924</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2118082</v>
      </c>
      <c r="S32" s="660"/>
      <c r="T32" s="660"/>
      <c r="U32" s="660"/>
      <c r="V32" s="660"/>
      <c r="W32" s="660"/>
      <c r="X32" s="660"/>
      <c r="Y32" s="661"/>
      <c r="Z32" s="662">
        <v>4.7</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99.6</v>
      </c>
      <c r="BH32" s="691"/>
      <c r="BI32" s="691"/>
      <c r="BJ32" s="691"/>
      <c r="BK32" s="691"/>
      <c r="BL32" s="691"/>
      <c r="BM32" s="665">
        <v>98.9</v>
      </c>
      <c r="BN32" s="691"/>
      <c r="BO32" s="691"/>
      <c r="BP32" s="691"/>
      <c r="BQ32" s="714"/>
      <c r="BR32" s="716">
        <v>99.6</v>
      </c>
      <c r="BS32" s="691"/>
      <c r="BT32" s="691"/>
      <c r="BU32" s="691"/>
      <c r="BV32" s="691"/>
      <c r="BW32" s="691"/>
      <c r="BX32" s="665">
        <v>98.8</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132670</v>
      </c>
      <c r="S33" s="660"/>
      <c r="T33" s="660"/>
      <c r="U33" s="660"/>
      <c r="V33" s="660"/>
      <c r="W33" s="660"/>
      <c r="X33" s="660"/>
      <c r="Y33" s="661"/>
      <c r="Z33" s="662">
        <v>0.3</v>
      </c>
      <c r="AA33" s="662"/>
      <c r="AB33" s="662"/>
      <c r="AC33" s="662"/>
      <c r="AD33" s="663">
        <v>93075</v>
      </c>
      <c r="AE33" s="663"/>
      <c r="AF33" s="663"/>
      <c r="AG33" s="663"/>
      <c r="AH33" s="663"/>
      <c r="AI33" s="663"/>
      <c r="AJ33" s="663"/>
      <c r="AK33" s="663"/>
      <c r="AL33" s="664">
        <v>0.5</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99.7</v>
      </c>
      <c r="BH33" s="718"/>
      <c r="BI33" s="718"/>
      <c r="BJ33" s="718"/>
      <c r="BK33" s="718"/>
      <c r="BL33" s="718"/>
      <c r="BM33" s="719">
        <v>99</v>
      </c>
      <c r="BN33" s="718"/>
      <c r="BO33" s="718"/>
      <c r="BP33" s="718"/>
      <c r="BQ33" s="720"/>
      <c r="BR33" s="717">
        <v>99.8</v>
      </c>
      <c r="BS33" s="718"/>
      <c r="BT33" s="718"/>
      <c r="BU33" s="718"/>
      <c r="BV33" s="718"/>
      <c r="BW33" s="718"/>
      <c r="BX33" s="719">
        <v>99</v>
      </c>
      <c r="BY33" s="718"/>
      <c r="BZ33" s="718"/>
      <c r="CA33" s="718"/>
      <c r="CB33" s="720"/>
      <c r="CD33" s="656" t="s">
        <v>307</v>
      </c>
      <c r="CE33" s="657"/>
      <c r="CF33" s="657"/>
      <c r="CG33" s="657"/>
      <c r="CH33" s="657"/>
      <c r="CI33" s="657"/>
      <c r="CJ33" s="657"/>
      <c r="CK33" s="657"/>
      <c r="CL33" s="657"/>
      <c r="CM33" s="657"/>
      <c r="CN33" s="657"/>
      <c r="CO33" s="657"/>
      <c r="CP33" s="657"/>
      <c r="CQ33" s="658"/>
      <c r="CR33" s="659">
        <v>19517249</v>
      </c>
      <c r="CS33" s="691"/>
      <c r="CT33" s="691"/>
      <c r="CU33" s="691"/>
      <c r="CV33" s="691"/>
      <c r="CW33" s="691"/>
      <c r="CX33" s="691"/>
      <c r="CY33" s="692"/>
      <c r="CZ33" s="664">
        <v>46</v>
      </c>
      <c r="DA33" s="689"/>
      <c r="DB33" s="689"/>
      <c r="DC33" s="693"/>
      <c r="DD33" s="668">
        <v>13495495</v>
      </c>
      <c r="DE33" s="691"/>
      <c r="DF33" s="691"/>
      <c r="DG33" s="691"/>
      <c r="DH33" s="691"/>
      <c r="DI33" s="691"/>
      <c r="DJ33" s="691"/>
      <c r="DK33" s="692"/>
      <c r="DL33" s="668">
        <v>7352615</v>
      </c>
      <c r="DM33" s="691"/>
      <c r="DN33" s="691"/>
      <c r="DO33" s="691"/>
      <c r="DP33" s="691"/>
      <c r="DQ33" s="691"/>
      <c r="DR33" s="691"/>
      <c r="DS33" s="691"/>
      <c r="DT33" s="691"/>
      <c r="DU33" s="691"/>
      <c r="DV33" s="692"/>
      <c r="DW33" s="664">
        <v>37.5</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1787712</v>
      </c>
      <c r="S34" s="660"/>
      <c r="T34" s="660"/>
      <c r="U34" s="660"/>
      <c r="V34" s="660"/>
      <c r="W34" s="660"/>
      <c r="X34" s="660"/>
      <c r="Y34" s="661"/>
      <c r="Z34" s="662">
        <v>4</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6911181</v>
      </c>
      <c r="CS34" s="660"/>
      <c r="CT34" s="660"/>
      <c r="CU34" s="660"/>
      <c r="CV34" s="660"/>
      <c r="CW34" s="660"/>
      <c r="CX34" s="660"/>
      <c r="CY34" s="661"/>
      <c r="CZ34" s="664">
        <v>16.3</v>
      </c>
      <c r="DA34" s="689"/>
      <c r="DB34" s="689"/>
      <c r="DC34" s="693"/>
      <c r="DD34" s="668">
        <v>4002901</v>
      </c>
      <c r="DE34" s="660"/>
      <c r="DF34" s="660"/>
      <c r="DG34" s="660"/>
      <c r="DH34" s="660"/>
      <c r="DI34" s="660"/>
      <c r="DJ34" s="660"/>
      <c r="DK34" s="661"/>
      <c r="DL34" s="668">
        <v>2375858</v>
      </c>
      <c r="DM34" s="660"/>
      <c r="DN34" s="660"/>
      <c r="DO34" s="660"/>
      <c r="DP34" s="660"/>
      <c r="DQ34" s="660"/>
      <c r="DR34" s="660"/>
      <c r="DS34" s="660"/>
      <c r="DT34" s="660"/>
      <c r="DU34" s="660"/>
      <c r="DV34" s="661"/>
      <c r="DW34" s="664">
        <v>12.1</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7629990</v>
      </c>
      <c r="S35" s="660"/>
      <c r="T35" s="660"/>
      <c r="U35" s="660"/>
      <c r="V35" s="660"/>
      <c r="W35" s="660"/>
      <c r="X35" s="660"/>
      <c r="Y35" s="661"/>
      <c r="Z35" s="662">
        <v>17.100000000000001</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309873</v>
      </c>
      <c r="CS35" s="691"/>
      <c r="CT35" s="691"/>
      <c r="CU35" s="691"/>
      <c r="CV35" s="691"/>
      <c r="CW35" s="691"/>
      <c r="CX35" s="691"/>
      <c r="CY35" s="692"/>
      <c r="CZ35" s="664">
        <v>0.7</v>
      </c>
      <c r="DA35" s="689"/>
      <c r="DB35" s="689"/>
      <c r="DC35" s="693"/>
      <c r="DD35" s="668">
        <v>195467</v>
      </c>
      <c r="DE35" s="691"/>
      <c r="DF35" s="691"/>
      <c r="DG35" s="691"/>
      <c r="DH35" s="691"/>
      <c r="DI35" s="691"/>
      <c r="DJ35" s="691"/>
      <c r="DK35" s="692"/>
      <c r="DL35" s="668">
        <v>195467</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3376510</v>
      </c>
      <c r="S36" s="660"/>
      <c r="T36" s="660"/>
      <c r="U36" s="660"/>
      <c r="V36" s="660"/>
      <c r="W36" s="660"/>
      <c r="X36" s="660"/>
      <c r="Y36" s="661"/>
      <c r="Z36" s="662">
        <v>7.6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2302027</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335601</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6655830</v>
      </c>
      <c r="CS36" s="660"/>
      <c r="CT36" s="660"/>
      <c r="CU36" s="660"/>
      <c r="CV36" s="660"/>
      <c r="CW36" s="660"/>
      <c r="CX36" s="660"/>
      <c r="CY36" s="661"/>
      <c r="CZ36" s="664">
        <v>15.7</v>
      </c>
      <c r="DA36" s="689"/>
      <c r="DB36" s="689"/>
      <c r="DC36" s="693"/>
      <c r="DD36" s="668">
        <v>5163377</v>
      </c>
      <c r="DE36" s="660"/>
      <c r="DF36" s="660"/>
      <c r="DG36" s="660"/>
      <c r="DH36" s="660"/>
      <c r="DI36" s="660"/>
      <c r="DJ36" s="660"/>
      <c r="DK36" s="661"/>
      <c r="DL36" s="668">
        <v>3581610</v>
      </c>
      <c r="DM36" s="660"/>
      <c r="DN36" s="660"/>
      <c r="DO36" s="660"/>
      <c r="DP36" s="660"/>
      <c r="DQ36" s="660"/>
      <c r="DR36" s="660"/>
      <c r="DS36" s="660"/>
      <c r="DT36" s="660"/>
      <c r="DU36" s="660"/>
      <c r="DV36" s="661"/>
      <c r="DW36" s="664">
        <v>18.3</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723504</v>
      </c>
      <c r="S37" s="660"/>
      <c r="T37" s="660"/>
      <c r="U37" s="660"/>
      <c r="V37" s="660"/>
      <c r="W37" s="660"/>
      <c r="X37" s="660"/>
      <c r="Y37" s="661"/>
      <c r="Z37" s="662">
        <v>1.6</v>
      </c>
      <c r="AA37" s="662"/>
      <c r="AB37" s="662"/>
      <c r="AC37" s="662"/>
      <c r="AD37" s="663">
        <v>21198</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671852</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311650</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2134638</v>
      </c>
      <c r="CS37" s="691"/>
      <c r="CT37" s="691"/>
      <c r="CU37" s="691"/>
      <c r="CV37" s="691"/>
      <c r="CW37" s="691"/>
      <c r="CX37" s="691"/>
      <c r="CY37" s="692"/>
      <c r="CZ37" s="664">
        <v>5</v>
      </c>
      <c r="DA37" s="689"/>
      <c r="DB37" s="689"/>
      <c r="DC37" s="693"/>
      <c r="DD37" s="668">
        <v>1845138</v>
      </c>
      <c r="DE37" s="691"/>
      <c r="DF37" s="691"/>
      <c r="DG37" s="691"/>
      <c r="DH37" s="691"/>
      <c r="DI37" s="691"/>
      <c r="DJ37" s="691"/>
      <c r="DK37" s="692"/>
      <c r="DL37" s="668">
        <v>1632054</v>
      </c>
      <c r="DM37" s="691"/>
      <c r="DN37" s="691"/>
      <c r="DO37" s="691"/>
      <c r="DP37" s="691"/>
      <c r="DQ37" s="691"/>
      <c r="DR37" s="691"/>
      <c r="DS37" s="691"/>
      <c r="DT37" s="691"/>
      <c r="DU37" s="691"/>
      <c r="DV37" s="692"/>
      <c r="DW37" s="664">
        <v>8.3000000000000007</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1783200</v>
      </c>
      <c r="S38" s="660"/>
      <c r="T38" s="660"/>
      <c r="U38" s="660"/>
      <c r="V38" s="660"/>
      <c r="W38" s="660"/>
      <c r="X38" s="660"/>
      <c r="Y38" s="661"/>
      <c r="Z38" s="662">
        <v>4</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11405</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9274</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1618770</v>
      </c>
      <c r="CS38" s="660"/>
      <c r="CT38" s="660"/>
      <c r="CU38" s="660"/>
      <c r="CV38" s="660"/>
      <c r="CW38" s="660"/>
      <c r="CX38" s="660"/>
      <c r="CY38" s="661"/>
      <c r="CZ38" s="664">
        <v>3.8</v>
      </c>
      <c r="DA38" s="689"/>
      <c r="DB38" s="689"/>
      <c r="DC38" s="693"/>
      <c r="DD38" s="668">
        <v>1238059</v>
      </c>
      <c r="DE38" s="660"/>
      <c r="DF38" s="660"/>
      <c r="DG38" s="660"/>
      <c r="DH38" s="660"/>
      <c r="DI38" s="660"/>
      <c r="DJ38" s="660"/>
      <c r="DK38" s="661"/>
      <c r="DL38" s="668">
        <v>1199680</v>
      </c>
      <c r="DM38" s="660"/>
      <c r="DN38" s="660"/>
      <c r="DO38" s="660"/>
      <c r="DP38" s="660"/>
      <c r="DQ38" s="660"/>
      <c r="DR38" s="660"/>
      <c r="DS38" s="660"/>
      <c r="DT38" s="660"/>
      <c r="DU38" s="660"/>
      <c r="DV38" s="661"/>
      <c r="DW38" s="664">
        <v>6.1</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13514</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3971283</v>
      </c>
      <c r="CS39" s="691"/>
      <c r="CT39" s="691"/>
      <c r="CU39" s="691"/>
      <c r="CV39" s="691"/>
      <c r="CW39" s="691"/>
      <c r="CX39" s="691"/>
      <c r="CY39" s="692"/>
      <c r="CZ39" s="664">
        <v>9.4</v>
      </c>
      <c r="DA39" s="689"/>
      <c r="DB39" s="689"/>
      <c r="DC39" s="693"/>
      <c r="DD39" s="668">
        <v>2845379</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113</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50312</v>
      </c>
      <c r="CS40" s="660"/>
      <c r="CT40" s="660"/>
      <c r="CU40" s="660"/>
      <c r="CV40" s="660"/>
      <c r="CW40" s="660"/>
      <c r="CX40" s="660"/>
      <c r="CY40" s="661"/>
      <c r="CZ40" s="664">
        <v>0.1</v>
      </c>
      <c r="DA40" s="689"/>
      <c r="DB40" s="689"/>
      <c r="DC40" s="693"/>
      <c r="DD40" s="668">
        <v>50312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44636357</v>
      </c>
      <c r="S41" s="732"/>
      <c r="T41" s="732"/>
      <c r="U41" s="732"/>
      <c r="V41" s="732"/>
      <c r="W41" s="732"/>
      <c r="X41" s="732"/>
      <c r="Y41" s="736"/>
      <c r="Z41" s="737">
        <v>100</v>
      </c>
      <c r="AA41" s="737"/>
      <c r="AB41" s="737"/>
      <c r="AC41" s="737"/>
      <c r="AD41" s="738">
        <v>19617768</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462803</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1155967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337</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6819490</v>
      </c>
      <c r="CS42" s="691"/>
      <c r="CT42" s="691"/>
      <c r="CU42" s="691"/>
      <c r="CV42" s="691"/>
      <c r="CW42" s="691"/>
      <c r="CX42" s="691"/>
      <c r="CY42" s="692"/>
      <c r="CZ42" s="664">
        <v>16.100000000000001</v>
      </c>
      <c r="DA42" s="689"/>
      <c r="DB42" s="689"/>
      <c r="DC42" s="693"/>
      <c r="DD42" s="668">
        <v>1314573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204918</v>
      </c>
      <c r="CS43" s="691"/>
      <c r="CT43" s="691"/>
      <c r="CU43" s="691"/>
      <c r="CV43" s="691"/>
      <c r="CW43" s="691"/>
      <c r="CX43" s="691"/>
      <c r="CY43" s="692"/>
      <c r="CZ43" s="664">
        <v>0.5</v>
      </c>
      <c r="DA43" s="689"/>
      <c r="DB43" s="689"/>
      <c r="DC43" s="693"/>
      <c r="DD43" s="668">
        <v>159479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6809782</v>
      </c>
      <c r="CS44" s="660"/>
      <c r="CT44" s="660"/>
      <c r="CU44" s="660"/>
      <c r="CV44" s="660"/>
      <c r="CW44" s="660"/>
      <c r="CX44" s="660"/>
      <c r="CY44" s="661"/>
      <c r="CZ44" s="664">
        <v>16.100000000000001</v>
      </c>
      <c r="DA44" s="665"/>
      <c r="DB44" s="665"/>
      <c r="DC44" s="671"/>
      <c r="DD44" s="668">
        <v>1310665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1736529</v>
      </c>
      <c r="CS45" s="691"/>
      <c r="CT45" s="691"/>
      <c r="CU45" s="691"/>
      <c r="CV45" s="691"/>
      <c r="CW45" s="691"/>
      <c r="CX45" s="691"/>
      <c r="CY45" s="692"/>
      <c r="CZ45" s="664">
        <v>4.0999999999999996</v>
      </c>
      <c r="DA45" s="689"/>
      <c r="DB45" s="689"/>
      <c r="DC45" s="693"/>
      <c r="DD45" s="668">
        <v>189369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4912390</v>
      </c>
      <c r="CS46" s="660"/>
      <c r="CT46" s="660"/>
      <c r="CU46" s="660"/>
      <c r="CV46" s="660"/>
      <c r="CW46" s="660"/>
      <c r="CX46" s="660"/>
      <c r="CY46" s="661"/>
      <c r="CZ46" s="664">
        <v>11.6</v>
      </c>
      <c r="DA46" s="665"/>
      <c r="DB46" s="665"/>
      <c r="DC46" s="671"/>
      <c r="DD46" s="668">
        <v>1082905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9708</v>
      </c>
      <c r="CS47" s="691"/>
      <c r="CT47" s="691"/>
      <c r="CU47" s="691"/>
      <c r="CV47" s="691"/>
      <c r="CW47" s="691"/>
      <c r="CX47" s="691"/>
      <c r="CY47" s="692"/>
      <c r="CZ47" s="664">
        <v>0</v>
      </c>
      <c r="DA47" s="689"/>
      <c r="DB47" s="689"/>
      <c r="DC47" s="693"/>
      <c r="DD47" s="668">
        <v>3908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42387447</v>
      </c>
      <c r="CS49" s="718"/>
      <c r="CT49" s="718"/>
      <c r="CU49" s="718"/>
      <c r="CV49" s="718"/>
      <c r="CW49" s="718"/>
      <c r="CX49" s="718"/>
      <c r="CY49" s="747"/>
      <c r="CZ49" s="739">
        <v>100</v>
      </c>
      <c r="DA49" s="748"/>
      <c r="DB49" s="748"/>
      <c r="DC49" s="749"/>
      <c r="DD49" s="750">
        <v>25144832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zWGFkkHGU2Bnc9vpUSjCiXQS7B4UbIfEK9TSyL1ePVxe27lTRsYZaimhm8jzNCOLeY6U6G3U1GTgN2MN+C+7w==" saltValue="dRFYhm3z1FC9a5ithXVu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45202</v>
      </c>
      <c r="R7" s="789"/>
      <c r="S7" s="789"/>
      <c r="T7" s="789"/>
      <c r="U7" s="789"/>
      <c r="V7" s="789">
        <v>42978</v>
      </c>
      <c r="W7" s="789"/>
      <c r="X7" s="789"/>
      <c r="Y7" s="789"/>
      <c r="Z7" s="789"/>
      <c r="AA7" s="789">
        <v>2224</v>
      </c>
      <c r="AB7" s="789"/>
      <c r="AC7" s="789"/>
      <c r="AD7" s="789"/>
      <c r="AE7" s="790"/>
      <c r="AF7" s="791">
        <v>1888</v>
      </c>
      <c r="AG7" s="792"/>
      <c r="AH7" s="792"/>
      <c r="AI7" s="792"/>
      <c r="AJ7" s="793"/>
      <c r="AK7" s="794">
        <v>7630</v>
      </c>
      <c r="AL7" s="795"/>
      <c r="AM7" s="795"/>
      <c r="AN7" s="795"/>
      <c r="AO7" s="795"/>
      <c r="AP7" s="795">
        <v>20630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559</v>
      </c>
      <c r="BS7" s="782" t="s">
        <v>560</v>
      </c>
      <c r="BT7" s="783"/>
      <c r="BU7" s="783"/>
      <c r="BV7" s="783"/>
      <c r="BW7" s="783"/>
      <c r="BX7" s="783"/>
      <c r="BY7" s="783"/>
      <c r="BZ7" s="783"/>
      <c r="CA7" s="783"/>
      <c r="CB7" s="783"/>
      <c r="CC7" s="783"/>
      <c r="CD7" s="783"/>
      <c r="CE7" s="783"/>
      <c r="CF7" s="783"/>
      <c r="CG7" s="798"/>
      <c r="CH7" s="779">
        <v>0</v>
      </c>
      <c r="CI7" s="780"/>
      <c r="CJ7" s="780"/>
      <c r="CK7" s="780"/>
      <c r="CL7" s="781"/>
      <c r="CM7" s="779">
        <v>17</v>
      </c>
      <c r="CN7" s="780"/>
      <c r="CO7" s="780"/>
      <c r="CP7" s="780"/>
      <c r="CQ7" s="781"/>
      <c r="CR7" s="779">
        <v>2</v>
      </c>
      <c r="CS7" s="780"/>
      <c r="CT7" s="780"/>
      <c r="CU7" s="780"/>
      <c r="CV7" s="781"/>
      <c r="CW7" s="779">
        <v>3</v>
      </c>
      <c r="CX7" s="780"/>
      <c r="CY7" s="780"/>
      <c r="CZ7" s="780"/>
      <c r="DA7" s="781"/>
      <c r="DB7" s="779" t="s">
        <v>551</v>
      </c>
      <c r="DC7" s="780"/>
      <c r="DD7" s="780"/>
      <c r="DE7" s="780"/>
      <c r="DF7" s="781"/>
      <c r="DG7" s="779">
        <v>722</v>
      </c>
      <c r="DH7" s="780"/>
      <c r="DI7" s="780"/>
      <c r="DJ7" s="780"/>
      <c r="DK7" s="781"/>
      <c r="DL7" s="779" t="s">
        <v>551</v>
      </c>
      <c r="DM7" s="780"/>
      <c r="DN7" s="780"/>
      <c r="DO7" s="780"/>
      <c r="DP7" s="781"/>
      <c r="DQ7" s="779">
        <v>0</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509</v>
      </c>
      <c r="R8" s="820"/>
      <c r="S8" s="820"/>
      <c r="T8" s="820"/>
      <c r="U8" s="820"/>
      <c r="V8" s="820">
        <v>485</v>
      </c>
      <c r="W8" s="820"/>
      <c r="X8" s="820"/>
      <c r="Y8" s="820"/>
      <c r="Z8" s="820"/>
      <c r="AA8" s="820">
        <v>24</v>
      </c>
      <c r="AB8" s="820"/>
      <c r="AC8" s="820"/>
      <c r="AD8" s="820"/>
      <c r="AE8" s="821"/>
      <c r="AF8" s="822">
        <v>24</v>
      </c>
      <c r="AG8" s="823"/>
      <c r="AH8" s="823"/>
      <c r="AI8" s="823"/>
      <c r="AJ8" s="824"/>
      <c r="AK8" s="805">
        <v>307</v>
      </c>
      <c r="AL8" s="806"/>
      <c r="AM8" s="806"/>
      <c r="AN8" s="806"/>
      <c r="AO8" s="806"/>
      <c r="AP8" s="806" t="s">
        <v>550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561</v>
      </c>
      <c r="BT8" s="810"/>
      <c r="BU8" s="810"/>
      <c r="BV8" s="810"/>
      <c r="BW8" s="810"/>
      <c r="BX8" s="810"/>
      <c r="BY8" s="810"/>
      <c r="BZ8" s="810"/>
      <c r="CA8" s="810"/>
      <c r="CB8" s="810"/>
      <c r="CC8" s="810"/>
      <c r="CD8" s="810"/>
      <c r="CE8" s="810"/>
      <c r="CF8" s="810"/>
      <c r="CG8" s="811"/>
      <c r="CH8" s="812">
        <v>0</v>
      </c>
      <c r="CI8" s="813"/>
      <c r="CJ8" s="813"/>
      <c r="CK8" s="813"/>
      <c r="CL8" s="814"/>
      <c r="CM8" s="812">
        <v>106</v>
      </c>
      <c r="CN8" s="813"/>
      <c r="CO8" s="813"/>
      <c r="CP8" s="813"/>
      <c r="CQ8" s="814"/>
      <c r="CR8" s="812">
        <v>50</v>
      </c>
      <c r="CS8" s="813"/>
      <c r="CT8" s="813"/>
      <c r="CU8" s="813"/>
      <c r="CV8" s="814"/>
      <c r="CW8" s="812" t="s">
        <v>551</v>
      </c>
      <c r="CX8" s="813"/>
      <c r="CY8" s="813"/>
      <c r="CZ8" s="813"/>
      <c r="DA8" s="814"/>
      <c r="DB8" s="812" t="s">
        <v>564</v>
      </c>
      <c r="DC8" s="813"/>
      <c r="DD8" s="813"/>
      <c r="DE8" s="813"/>
      <c r="DF8" s="814"/>
      <c r="DG8" s="812" t="s">
        <v>551</v>
      </c>
      <c r="DH8" s="813"/>
      <c r="DI8" s="813"/>
      <c r="DJ8" s="813"/>
      <c r="DK8" s="814"/>
      <c r="DL8" s="812" t="s">
        <v>551</v>
      </c>
      <c r="DM8" s="813"/>
      <c r="DN8" s="813"/>
      <c r="DO8" s="813"/>
      <c r="DP8" s="814"/>
      <c r="DQ8" s="812" t="s">
        <v>551</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562</v>
      </c>
      <c r="BT9" s="810"/>
      <c r="BU9" s="810"/>
      <c r="BV9" s="810"/>
      <c r="BW9" s="810"/>
      <c r="BX9" s="810"/>
      <c r="BY9" s="810"/>
      <c r="BZ9" s="810"/>
      <c r="CA9" s="810"/>
      <c r="CB9" s="810"/>
      <c r="CC9" s="810"/>
      <c r="CD9" s="810"/>
      <c r="CE9" s="810"/>
      <c r="CF9" s="810"/>
      <c r="CG9" s="811"/>
      <c r="CH9" s="812">
        <v>-10</v>
      </c>
      <c r="CI9" s="813"/>
      <c r="CJ9" s="813"/>
      <c r="CK9" s="813"/>
      <c r="CL9" s="814"/>
      <c r="CM9" s="812">
        <v>505</v>
      </c>
      <c r="CN9" s="813"/>
      <c r="CO9" s="813"/>
      <c r="CP9" s="813"/>
      <c r="CQ9" s="814"/>
      <c r="CR9" s="812">
        <v>200</v>
      </c>
      <c r="CS9" s="813"/>
      <c r="CT9" s="813"/>
      <c r="CU9" s="813"/>
      <c r="CV9" s="814"/>
      <c r="CW9" s="812">
        <v>29</v>
      </c>
      <c r="CX9" s="813"/>
      <c r="CY9" s="813"/>
      <c r="CZ9" s="813"/>
      <c r="DA9" s="814"/>
      <c r="DB9" s="812" t="s">
        <v>551</v>
      </c>
      <c r="DC9" s="813"/>
      <c r="DD9" s="813"/>
      <c r="DE9" s="813"/>
      <c r="DF9" s="814"/>
      <c r="DG9" s="812" t="s">
        <v>551</v>
      </c>
      <c r="DH9" s="813"/>
      <c r="DI9" s="813"/>
      <c r="DJ9" s="813"/>
      <c r="DK9" s="814"/>
      <c r="DL9" s="812" t="s">
        <v>551</v>
      </c>
      <c r="DM9" s="813"/>
      <c r="DN9" s="813"/>
      <c r="DO9" s="813"/>
      <c r="DP9" s="814"/>
      <c r="DQ9" s="812" t="s">
        <v>551</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563</v>
      </c>
      <c r="BT10" s="810"/>
      <c r="BU10" s="810"/>
      <c r="BV10" s="810"/>
      <c r="BW10" s="810"/>
      <c r="BX10" s="810"/>
      <c r="BY10" s="810"/>
      <c r="BZ10" s="810"/>
      <c r="CA10" s="810"/>
      <c r="CB10" s="810"/>
      <c r="CC10" s="810"/>
      <c r="CD10" s="810"/>
      <c r="CE10" s="810"/>
      <c r="CF10" s="810"/>
      <c r="CG10" s="811"/>
      <c r="CH10" s="812">
        <v>-4</v>
      </c>
      <c r="CI10" s="813"/>
      <c r="CJ10" s="813"/>
      <c r="CK10" s="813"/>
      <c r="CL10" s="814"/>
      <c r="CM10" s="812">
        <v>170</v>
      </c>
      <c r="CN10" s="813"/>
      <c r="CO10" s="813"/>
      <c r="CP10" s="813"/>
      <c r="CQ10" s="814"/>
      <c r="CR10" s="812">
        <v>37</v>
      </c>
      <c r="CS10" s="813"/>
      <c r="CT10" s="813"/>
      <c r="CU10" s="813"/>
      <c r="CV10" s="814"/>
      <c r="CW10" s="812" t="s">
        <v>551</v>
      </c>
      <c r="CX10" s="813"/>
      <c r="CY10" s="813"/>
      <c r="CZ10" s="813"/>
      <c r="DA10" s="814"/>
      <c r="DB10" s="812" t="s">
        <v>551</v>
      </c>
      <c r="DC10" s="813"/>
      <c r="DD10" s="813"/>
      <c r="DE10" s="813"/>
      <c r="DF10" s="814"/>
      <c r="DG10" s="812" t="s">
        <v>551</v>
      </c>
      <c r="DH10" s="813"/>
      <c r="DI10" s="813"/>
      <c r="DJ10" s="813"/>
      <c r="DK10" s="814"/>
      <c r="DL10" s="812" t="s">
        <v>551</v>
      </c>
      <c r="DM10" s="813"/>
      <c r="DN10" s="813"/>
      <c r="DO10" s="813"/>
      <c r="DP10" s="814"/>
      <c r="DQ10" s="812" t="s">
        <v>551</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44636</v>
      </c>
      <c r="R23" s="829"/>
      <c r="S23" s="829"/>
      <c r="T23" s="829"/>
      <c r="U23" s="829"/>
      <c r="V23" s="829">
        <v>42387</v>
      </c>
      <c r="W23" s="829"/>
      <c r="X23" s="829"/>
      <c r="Y23" s="829"/>
      <c r="Z23" s="829"/>
      <c r="AA23" s="829">
        <v>2249</v>
      </c>
      <c r="AB23" s="829"/>
      <c r="AC23" s="829"/>
      <c r="AD23" s="829"/>
      <c r="AE23" s="830"/>
      <c r="AF23" s="831">
        <v>1912</v>
      </c>
      <c r="AG23" s="829"/>
      <c r="AH23" s="829"/>
      <c r="AI23" s="829"/>
      <c r="AJ23" s="832"/>
      <c r="AK23" s="833"/>
      <c r="AL23" s="834"/>
      <c r="AM23" s="834"/>
      <c r="AN23" s="834"/>
      <c r="AO23" s="834"/>
      <c r="AP23" s="829">
        <v>20630</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7157</v>
      </c>
      <c r="R28" s="859"/>
      <c r="S28" s="859"/>
      <c r="T28" s="859"/>
      <c r="U28" s="859"/>
      <c r="V28" s="859">
        <v>6821</v>
      </c>
      <c r="W28" s="859"/>
      <c r="X28" s="859"/>
      <c r="Y28" s="859"/>
      <c r="Z28" s="859"/>
      <c r="AA28" s="859">
        <v>336</v>
      </c>
      <c r="AB28" s="859"/>
      <c r="AC28" s="859"/>
      <c r="AD28" s="859"/>
      <c r="AE28" s="860"/>
      <c r="AF28" s="861">
        <v>336</v>
      </c>
      <c r="AG28" s="859"/>
      <c r="AH28" s="859"/>
      <c r="AI28" s="859"/>
      <c r="AJ28" s="862"/>
      <c r="AK28" s="863">
        <v>643</v>
      </c>
      <c r="AL28" s="864"/>
      <c r="AM28" s="864"/>
      <c r="AN28" s="864"/>
      <c r="AO28" s="864"/>
      <c r="AP28" s="864" t="s">
        <v>551</v>
      </c>
      <c r="AQ28" s="864"/>
      <c r="AR28" s="864"/>
      <c r="AS28" s="864"/>
      <c r="AT28" s="864"/>
      <c r="AU28" s="864" t="s">
        <v>551</v>
      </c>
      <c r="AV28" s="864"/>
      <c r="AW28" s="864"/>
      <c r="AX28" s="864"/>
      <c r="AY28" s="864"/>
      <c r="AZ28" s="865" t="s">
        <v>551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6727</v>
      </c>
      <c r="R29" s="820"/>
      <c r="S29" s="820"/>
      <c r="T29" s="820"/>
      <c r="U29" s="820"/>
      <c r="V29" s="820">
        <v>6304</v>
      </c>
      <c r="W29" s="820"/>
      <c r="X29" s="820"/>
      <c r="Y29" s="820"/>
      <c r="Z29" s="820"/>
      <c r="AA29" s="820">
        <v>423</v>
      </c>
      <c r="AB29" s="820"/>
      <c r="AC29" s="820"/>
      <c r="AD29" s="820"/>
      <c r="AE29" s="821"/>
      <c r="AF29" s="822">
        <v>423</v>
      </c>
      <c r="AG29" s="823"/>
      <c r="AH29" s="823"/>
      <c r="AI29" s="823"/>
      <c r="AJ29" s="824"/>
      <c r="AK29" s="870">
        <v>975</v>
      </c>
      <c r="AL29" s="866"/>
      <c r="AM29" s="866"/>
      <c r="AN29" s="866"/>
      <c r="AO29" s="866"/>
      <c r="AP29" s="866" t="s">
        <v>551</v>
      </c>
      <c r="AQ29" s="866"/>
      <c r="AR29" s="866"/>
      <c r="AS29" s="866"/>
      <c r="AT29" s="866"/>
      <c r="AU29" s="866" t="s">
        <v>551</v>
      </c>
      <c r="AV29" s="866"/>
      <c r="AW29" s="866"/>
      <c r="AX29" s="866"/>
      <c r="AY29" s="866"/>
      <c r="AZ29" s="867" t="s">
        <v>551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1150</v>
      </c>
      <c r="R30" s="820"/>
      <c r="S30" s="820"/>
      <c r="T30" s="820"/>
      <c r="U30" s="820"/>
      <c r="V30" s="820">
        <v>1087</v>
      </c>
      <c r="W30" s="820"/>
      <c r="X30" s="820"/>
      <c r="Y30" s="820"/>
      <c r="Z30" s="820"/>
      <c r="AA30" s="820">
        <v>63</v>
      </c>
      <c r="AB30" s="820"/>
      <c r="AC30" s="820"/>
      <c r="AD30" s="820"/>
      <c r="AE30" s="821"/>
      <c r="AF30" s="822">
        <v>63</v>
      </c>
      <c r="AG30" s="823"/>
      <c r="AH30" s="823"/>
      <c r="AI30" s="823"/>
      <c r="AJ30" s="824"/>
      <c r="AK30" s="870">
        <v>141</v>
      </c>
      <c r="AL30" s="866"/>
      <c r="AM30" s="866"/>
      <c r="AN30" s="866"/>
      <c r="AO30" s="866"/>
      <c r="AP30" s="866" t="s">
        <v>551</v>
      </c>
      <c r="AQ30" s="866"/>
      <c r="AR30" s="866"/>
      <c r="AS30" s="866"/>
      <c r="AT30" s="866"/>
      <c r="AU30" s="866" t="s">
        <v>551</v>
      </c>
      <c r="AV30" s="866"/>
      <c r="AW30" s="866"/>
      <c r="AX30" s="866"/>
      <c r="AY30" s="866"/>
      <c r="AZ30" s="867" t="s">
        <v>551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1524</v>
      </c>
      <c r="R31" s="820"/>
      <c r="S31" s="820"/>
      <c r="T31" s="820"/>
      <c r="U31" s="820"/>
      <c r="V31" s="820">
        <v>1158</v>
      </c>
      <c r="W31" s="820"/>
      <c r="X31" s="820"/>
      <c r="Y31" s="820"/>
      <c r="Z31" s="820"/>
      <c r="AA31" s="820">
        <f>Q31-V31</f>
        <v>366</v>
      </c>
      <c r="AB31" s="820"/>
      <c r="AC31" s="820"/>
      <c r="AD31" s="820"/>
      <c r="AE31" s="821"/>
      <c r="AF31" s="822">
        <v>4598</v>
      </c>
      <c r="AG31" s="823"/>
      <c r="AH31" s="823"/>
      <c r="AI31" s="823"/>
      <c r="AJ31" s="824"/>
      <c r="AK31" s="870">
        <v>39</v>
      </c>
      <c r="AL31" s="866"/>
      <c r="AM31" s="866"/>
      <c r="AN31" s="866"/>
      <c r="AO31" s="866"/>
      <c r="AP31" s="866">
        <v>225</v>
      </c>
      <c r="AQ31" s="866"/>
      <c r="AR31" s="866"/>
      <c r="AS31" s="866"/>
      <c r="AT31" s="866"/>
      <c r="AU31" s="871" t="s">
        <v>551</v>
      </c>
      <c r="AV31" s="866"/>
      <c r="AW31" s="866"/>
      <c r="AX31" s="866"/>
      <c r="AY31" s="866"/>
      <c r="AZ31" s="871" t="s">
        <v>551</v>
      </c>
      <c r="BA31" s="866"/>
      <c r="BB31" s="866"/>
      <c r="BC31" s="866"/>
      <c r="BD31" s="866"/>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53</v>
      </c>
      <c r="R32" s="820"/>
      <c r="S32" s="820"/>
      <c r="T32" s="820"/>
      <c r="U32" s="820"/>
      <c r="V32" s="820">
        <v>36</v>
      </c>
      <c r="W32" s="820"/>
      <c r="X32" s="820"/>
      <c r="Y32" s="820"/>
      <c r="Z32" s="820"/>
      <c r="AA32" s="820">
        <v>18</v>
      </c>
      <c r="AB32" s="820"/>
      <c r="AC32" s="820"/>
      <c r="AD32" s="820"/>
      <c r="AE32" s="821"/>
      <c r="AF32" s="822">
        <v>521</v>
      </c>
      <c r="AG32" s="823"/>
      <c r="AH32" s="823"/>
      <c r="AI32" s="823"/>
      <c r="AJ32" s="824"/>
      <c r="AK32" s="870">
        <v>0</v>
      </c>
      <c r="AL32" s="866"/>
      <c r="AM32" s="866"/>
      <c r="AN32" s="866"/>
      <c r="AO32" s="866"/>
      <c r="AP32" s="871" t="s">
        <v>551</v>
      </c>
      <c r="AQ32" s="866"/>
      <c r="AR32" s="866"/>
      <c r="AS32" s="866"/>
      <c r="AT32" s="866"/>
      <c r="AU32" s="871" t="s">
        <v>551</v>
      </c>
      <c r="AV32" s="866"/>
      <c r="AW32" s="866"/>
      <c r="AX32" s="866"/>
      <c r="AY32" s="866"/>
      <c r="AZ32" s="871" t="s">
        <v>551</v>
      </c>
      <c r="BA32" s="866"/>
      <c r="BB32" s="866"/>
      <c r="BC32" s="866"/>
      <c r="BD32" s="866"/>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71</v>
      </c>
      <c r="R33" s="820"/>
      <c r="S33" s="820"/>
      <c r="T33" s="820"/>
      <c r="U33" s="820"/>
      <c r="V33" s="820">
        <v>71</v>
      </c>
      <c r="W33" s="820"/>
      <c r="X33" s="820"/>
      <c r="Y33" s="820"/>
      <c r="Z33" s="820"/>
      <c r="AA33" s="820">
        <f>Q33-V33</f>
        <v>0</v>
      </c>
      <c r="AB33" s="820"/>
      <c r="AC33" s="820"/>
      <c r="AD33" s="820"/>
      <c r="AE33" s="821"/>
      <c r="AF33" s="822">
        <v>4</v>
      </c>
      <c r="AG33" s="823"/>
      <c r="AH33" s="823"/>
      <c r="AI33" s="823"/>
      <c r="AJ33" s="824"/>
      <c r="AK33" s="870">
        <v>51</v>
      </c>
      <c r="AL33" s="866"/>
      <c r="AM33" s="866"/>
      <c r="AN33" s="866"/>
      <c r="AO33" s="866"/>
      <c r="AP33" s="871" t="s">
        <v>551</v>
      </c>
      <c r="AQ33" s="866"/>
      <c r="AR33" s="866"/>
      <c r="AS33" s="866"/>
      <c r="AT33" s="866"/>
      <c r="AU33" s="871" t="s">
        <v>551</v>
      </c>
      <c r="AV33" s="866"/>
      <c r="AW33" s="866"/>
      <c r="AX33" s="866"/>
      <c r="AY33" s="866"/>
      <c r="AZ33" s="871" t="s">
        <v>551</v>
      </c>
      <c r="BA33" s="866"/>
      <c r="BB33" s="866"/>
      <c r="BC33" s="866"/>
      <c r="BD33" s="866"/>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396</v>
      </c>
      <c r="C34" s="817"/>
      <c r="D34" s="817"/>
      <c r="E34" s="817"/>
      <c r="F34" s="817"/>
      <c r="G34" s="817"/>
      <c r="H34" s="817"/>
      <c r="I34" s="817"/>
      <c r="J34" s="817"/>
      <c r="K34" s="817"/>
      <c r="L34" s="817"/>
      <c r="M34" s="817"/>
      <c r="N34" s="817"/>
      <c r="O34" s="817"/>
      <c r="P34" s="818"/>
      <c r="Q34" s="819">
        <v>1073</v>
      </c>
      <c r="R34" s="820"/>
      <c r="S34" s="820"/>
      <c r="T34" s="820"/>
      <c r="U34" s="820"/>
      <c r="V34" s="820">
        <v>1086</v>
      </c>
      <c r="W34" s="820"/>
      <c r="X34" s="820"/>
      <c r="Y34" s="820"/>
      <c r="Z34" s="820"/>
      <c r="AA34" s="820">
        <f>Q34-V34</f>
        <v>-13</v>
      </c>
      <c r="AB34" s="820"/>
      <c r="AC34" s="820"/>
      <c r="AD34" s="820"/>
      <c r="AE34" s="821"/>
      <c r="AF34" s="822">
        <v>111</v>
      </c>
      <c r="AG34" s="823"/>
      <c r="AH34" s="823"/>
      <c r="AI34" s="823"/>
      <c r="AJ34" s="824"/>
      <c r="AK34" s="870">
        <v>579</v>
      </c>
      <c r="AL34" s="866"/>
      <c r="AM34" s="866"/>
      <c r="AN34" s="866"/>
      <c r="AO34" s="866"/>
      <c r="AP34" s="866">
        <v>8592</v>
      </c>
      <c r="AQ34" s="866"/>
      <c r="AR34" s="866"/>
      <c r="AS34" s="866"/>
      <c r="AT34" s="866"/>
      <c r="AU34" s="866">
        <v>4906</v>
      </c>
      <c r="AV34" s="866"/>
      <c r="AW34" s="866"/>
      <c r="AX34" s="866"/>
      <c r="AY34" s="866"/>
      <c r="AZ34" s="871" t="s">
        <v>551</v>
      </c>
      <c r="BA34" s="866"/>
      <c r="BB34" s="866"/>
      <c r="BC34" s="866"/>
      <c r="BD34" s="866"/>
      <c r="BE34" s="868" t="s">
        <v>393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397</v>
      </c>
      <c r="C35" s="817"/>
      <c r="D35" s="817"/>
      <c r="E35" s="817"/>
      <c r="F35" s="817"/>
      <c r="G35" s="817"/>
      <c r="H35" s="817"/>
      <c r="I35" s="817"/>
      <c r="J35" s="817"/>
      <c r="K35" s="817"/>
      <c r="L35" s="817"/>
      <c r="M35" s="817"/>
      <c r="N35" s="817"/>
      <c r="O35" s="817"/>
      <c r="P35" s="818"/>
      <c r="Q35" s="819">
        <v>78</v>
      </c>
      <c r="R35" s="820"/>
      <c r="S35" s="820"/>
      <c r="T35" s="820"/>
      <c r="U35" s="820"/>
      <c r="V35" s="820">
        <v>69</v>
      </c>
      <c r="W35" s="820"/>
      <c r="X35" s="820"/>
      <c r="Y35" s="820"/>
      <c r="Z35" s="820"/>
      <c r="AA35" s="820">
        <f>Q35-V35</f>
        <v>9</v>
      </c>
      <c r="AB35" s="820"/>
      <c r="AC35" s="820"/>
      <c r="AD35" s="820"/>
      <c r="AE35" s="821"/>
      <c r="AF35" s="822">
        <v>10</v>
      </c>
      <c r="AG35" s="823"/>
      <c r="AH35" s="823"/>
      <c r="AI35" s="823"/>
      <c r="AJ35" s="824"/>
      <c r="AK35" s="870">
        <v>51</v>
      </c>
      <c r="AL35" s="866"/>
      <c r="AM35" s="866"/>
      <c r="AN35" s="866"/>
      <c r="AO35" s="866"/>
      <c r="AP35" s="866">
        <v>126</v>
      </c>
      <c r="AQ35" s="866"/>
      <c r="AR35" s="866"/>
      <c r="AS35" s="866"/>
      <c r="AT35" s="866"/>
      <c r="AU35" s="866">
        <v>105</v>
      </c>
      <c r="AV35" s="866"/>
      <c r="AW35" s="866"/>
      <c r="AX35" s="866"/>
      <c r="AY35" s="866"/>
      <c r="AZ35" s="871" t="s">
        <v>551</v>
      </c>
      <c r="BA35" s="866"/>
      <c r="BB35" s="866"/>
      <c r="BC35" s="866"/>
      <c r="BD35" s="866"/>
      <c r="BE35" s="868" t="s">
        <v>393</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398</v>
      </c>
      <c r="C36" s="817"/>
      <c r="D36" s="817"/>
      <c r="E36" s="817"/>
      <c r="F36" s="817"/>
      <c r="G36" s="817"/>
      <c r="H36" s="817"/>
      <c r="I36" s="817"/>
      <c r="J36" s="817"/>
      <c r="K36" s="817"/>
      <c r="L36" s="817"/>
      <c r="M36" s="817"/>
      <c r="N36" s="817"/>
      <c r="O36" s="817"/>
      <c r="P36" s="818"/>
      <c r="Q36" s="819">
        <v>85</v>
      </c>
      <c r="R36" s="820"/>
      <c r="S36" s="820"/>
      <c r="T36" s="820"/>
      <c r="U36" s="820"/>
      <c r="V36" s="820">
        <v>82</v>
      </c>
      <c r="W36" s="820"/>
      <c r="X36" s="820"/>
      <c r="Y36" s="820"/>
      <c r="Z36" s="820"/>
      <c r="AA36" s="820">
        <v>4</v>
      </c>
      <c r="AB36" s="820"/>
      <c r="AC36" s="820"/>
      <c r="AD36" s="820"/>
      <c r="AE36" s="821"/>
      <c r="AF36" s="822">
        <v>15</v>
      </c>
      <c r="AG36" s="823"/>
      <c r="AH36" s="823"/>
      <c r="AI36" s="823"/>
      <c r="AJ36" s="824"/>
      <c r="AK36" s="870">
        <v>75</v>
      </c>
      <c r="AL36" s="866"/>
      <c r="AM36" s="866"/>
      <c r="AN36" s="866"/>
      <c r="AO36" s="866"/>
      <c r="AP36" s="871" t="s">
        <v>551</v>
      </c>
      <c r="AQ36" s="866"/>
      <c r="AR36" s="866"/>
      <c r="AS36" s="866"/>
      <c r="AT36" s="866"/>
      <c r="AU36" s="871" t="s">
        <v>551</v>
      </c>
      <c r="AV36" s="866"/>
      <c r="AW36" s="866"/>
      <c r="AX36" s="866"/>
      <c r="AY36" s="866"/>
      <c r="AZ36" s="871" t="s">
        <v>551</v>
      </c>
      <c r="BA36" s="866"/>
      <c r="BB36" s="866"/>
      <c r="BC36" s="866"/>
      <c r="BD36" s="866"/>
      <c r="BE36" s="868" t="s">
        <v>393</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2"/>
      <c r="R50" s="873"/>
      <c r="S50" s="873"/>
      <c r="T50" s="873"/>
      <c r="U50" s="873"/>
      <c r="V50" s="873"/>
      <c r="W50" s="873"/>
      <c r="X50" s="873"/>
      <c r="Y50" s="873"/>
      <c r="Z50" s="873"/>
      <c r="AA50" s="873"/>
      <c r="AB50" s="873"/>
      <c r="AC50" s="873"/>
      <c r="AD50" s="873"/>
      <c r="AE50" s="874"/>
      <c r="AF50" s="822"/>
      <c r="AG50" s="823"/>
      <c r="AH50" s="823"/>
      <c r="AI50" s="823"/>
      <c r="AJ50" s="824"/>
      <c r="AK50" s="876"/>
      <c r="AL50" s="873"/>
      <c r="AM50" s="873"/>
      <c r="AN50" s="873"/>
      <c r="AO50" s="873"/>
      <c r="AP50" s="873"/>
      <c r="AQ50" s="873"/>
      <c r="AR50" s="873"/>
      <c r="AS50" s="873"/>
      <c r="AT50" s="873"/>
      <c r="AU50" s="873"/>
      <c r="AV50" s="873"/>
      <c r="AW50" s="873"/>
      <c r="AX50" s="873"/>
      <c r="AY50" s="873"/>
      <c r="AZ50" s="875"/>
      <c r="BA50" s="875"/>
      <c r="BB50" s="875"/>
      <c r="BC50" s="875"/>
      <c r="BD50" s="875"/>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2"/>
      <c r="R51" s="873"/>
      <c r="S51" s="873"/>
      <c r="T51" s="873"/>
      <c r="U51" s="873"/>
      <c r="V51" s="873"/>
      <c r="W51" s="873"/>
      <c r="X51" s="873"/>
      <c r="Y51" s="873"/>
      <c r="Z51" s="873"/>
      <c r="AA51" s="873"/>
      <c r="AB51" s="873"/>
      <c r="AC51" s="873"/>
      <c r="AD51" s="873"/>
      <c r="AE51" s="874"/>
      <c r="AF51" s="822"/>
      <c r="AG51" s="823"/>
      <c r="AH51" s="823"/>
      <c r="AI51" s="823"/>
      <c r="AJ51" s="824"/>
      <c r="AK51" s="876"/>
      <c r="AL51" s="873"/>
      <c r="AM51" s="873"/>
      <c r="AN51" s="873"/>
      <c r="AO51" s="873"/>
      <c r="AP51" s="873"/>
      <c r="AQ51" s="873"/>
      <c r="AR51" s="873"/>
      <c r="AS51" s="873"/>
      <c r="AT51" s="873"/>
      <c r="AU51" s="873"/>
      <c r="AV51" s="873"/>
      <c r="AW51" s="873"/>
      <c r="AX51" s="873"/>
      <c r="AY51" s="873"/>
      <c r="AZ51" s="875"/>
      <c r="BA51" s="875"/>
      <c r="BB51" s="875"/>
      <c r="BC51" s="875"/>
      <c r="BD51" s="875"/>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2"/>
      <c r="R52" s="873"/>
      <c r="S52" s="873"/>
      <c r="T52" s="873"/>
      <c r="U52" s="873"/>
      <c r="V52" s="873"/>
      <c r="W52" s="873"/>
      <c r="X52" s="873"/>
      <c r="Y52" s="873"/>
      <c r="Z52" s="873"/>
      <c r="AA52" s="873"/>
      <c r="AB52" s="873"/>
      <c r="AC52" s="873"/>
      <c r="AD52" s="873"/>
      <c r="AE52" s="874"/>
      <c r="AF52" s="822"/>
      <c r="AG52" s="823"/>
      <c r="AH52" s="823"/>
      <c r="AI52" s="823"/>
      <c r="AJ52" s="824"/>
      <c r="AK52" s="876"/>
      <c r="AL52" s="873"/>
      <c r="AM52" s="873"/>
      <c r="AN52" s="873"/>
      <c r="AO52" s="873"/>
      <c r="AP52" s="873"/>
      <c r="AQ52" s="873"/>
      <c r="AR52" s="873"/>
      <c r="AS52" s="873"/>
      <c r="AT52" s="873"/>
      <c r="AU52" s="873"/>
      <c r="AV52" s="873"/>
      <c r="AW52" s="873"/>
      <c r="AX52" s="873"/>
      <c r="AY52" s="873"/>
      <c r="AZ52" s="875"/>
      <c r="BA52" s="875"/>
      <c r="BB52" s="875"/>
      <c r="BC52" s="875"/>
      <c r="BD52" s="875"/>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2"/>
      <c r="R53" s="873"/>
      <c r="S53" s="873"/>
      <c r="T53" s="873"/>
      <c r="U53" s="873"/>
      <c r="V53" s="873"/>
      <c r="W53" s="873"/>
      <c r="X53" s="873"/>
      <c r="Y53" s="873"/>
      <c r="Z53" s="873"/>
      <c r="AA53" s="873"/>
      <c r="AB53" s="873"/>
      <c r="AC53" s="873"/>
      <c r="AD53" s="873"/>
      <c r="AE53" s="874"/>
      <c r="AF53" s="822"/>
      <c r="AG53" s="823"/>
      <c r="AH53" s="823"/>
      <c r="AI53" s="823"/>
      <c r="AJ53" s="824"/>
      <c r="AK53" s="876"/>
      <c r="AL53" s="873"/>
      <c r="AM53" s="873"/>
      <c r="AN53" s="873"/>
      <c r="AO53" s="873"/>
      <c r="AP53" s="873"/>
      <c r="AQ53" s="873"/>
      <c r="AR53" s="873"/>
      <c r="AS53" s="873"/>
      <c r="AT53" s="873"/>
      <c r="AU53" s="873"/>
      <c r="AV53" s="873"/>
      <c r="AW53" s="873"/>
      <c r="AX53" s="873"/>
      <c r="AY53" s="873"/>
      <c r="AZ53" s="875"/>
      <c r="BA53" s="875"/>
      <c r="BB53" s="875"/>
      <c r="BC53" s="875"/>
      <c r="BD53" s="875"/>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2"/>
      <c r="R54" s="873"/>
      <c r="S54" s="873"/>
      <c r="T54" s="873"/>
      <c r="U54" s="873"/>
      <c r="V54" s="873"/>
      <c r="W54" s="873"/>
      <c r="X54" s="873"/>
      <c r="Y54" s="873"/>
      <c r="Z54" s="873"/>
      <c r="AA54" s="873"/>
      <c r="AB54" s="873"/>
      <c r="AC54" s="873"/>
      <c r="AD54" s="873"/>
      <c r="AE54" s="874"/>
      <c r="AF54" s="822"/>
      <c r="AG54" s="823"/>
      <c r="AH54" s="823"/>
      <c r="AI54" s="823"/>
      <c r="AJ54" s="824"/>
      <c r="AK54" s="876"/>
      <c r="AL54" s="873"/>
      <c r="AM54" s="873"/>
      <c r="AN54" s="873"/>
      <c r="AO54" s="873"/>
      <c r="AP54" s="873"/>
      <c r="AQ54" s="873"/>
      <c r="AR54" s="873"/>
      <c r="AS54" s="873"/>
      <c r="AT54" s="873"/>
      <c r="AU54" s="873"/>
      <c r="AV54" s="873"/>
      <c r="AW54" s="873"/>
      <c r="AX54" s="873"/>
      <c r="AY54" s="873"/>
      <c r="AZ54" s="875"/>
      <c r="BA54" s="875"/>
      <c r="BB54" s="875"/>
      <c r="BC54" s="875"/>
      <c r="BD54" s="875"/>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2"/>
      <c r="R55" s="873"/>
      <c r="S55" s="873"/>
      <c r="T55" s="873"/>
      <c r="U55" s="873"/>
      <c r="V55" s="873"/>
      <c r="W55" s="873"/>
      <c r="X55" s="873"/>
      <c r="Y55" s="873"/>
      <c r="Z55" s="873"/>
      <c r="AA55" s="873"/>
      <c r="AB55" s="873"/>
      <c r="AC55" s="873"/>
      <c r="AD55" s="873"/>
      <c r="AE55" s="874"/>
      <c r="AF55" s="822"/>
      <c r="AG55" s="823"/>
      <c r="AH55" s="823"/>
      <c r="AI55" s="823"/>
      <c r="AJ55" s="824"/>
      <c r="AK55" s="876"/>
      <c r="AL55" s="873"/>
      <c r="AM55" s="873"/>
      <c r="AN55" s="873"/>
      <c r="AO55" s="873"/>
      <c r="AP55" s="873"/>
      <c r="AQ55" s="873"/>
      <c r="AR55" s="873"/>
      <c r="AS55" s="873"/>
      <c r="AT55" s="873"/>
      <c r="AU55" s="873"/>
      <c r="AV55" s="873"/>
      <c r="AW55" s="873"/>
      <c r="AX55" s="873"/>
      <c r="AY55" s="873"/>
      <c r="AZ55" s="875"/>
      <c r="BA55" s="875"/>
      <c r="BB55" s="875"/>
      <c r="BC55" s="875"/>
      <c r="BD55" s="875"/>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2"/>
      <c r="R56" s="873"/>
      <c r="S56" s="873"/>
      <c r="T56" s="873"/>
      <c r="U56" s="873"/>
      <c r="V56" s="873"/>
      <c r="W56" s="873"/>
      <c r="X56" s="873"/>
      <c r="Y56" s="873"/>
      <c r="Z56" s="873"/>
      <c r="AA56" s="873"/>
      <c r="AB56" s="873"/>
      <c r="AC56" s="873"/>
      <c r="AD56" s="873"/>
      <c r="AE56" s="874"/>
      <c r="AF56" s="822"/>
      <c r="AG56" s="823"/>
      <c r="AH56" s="823"/>
      <c r="AI56" s="823"/>
      <c r="AJ56" s="824"/>
      <c r="AK56" s="876"/>
      <c r="AL56" s="873"/>
      <c r="AM56" s="873"/>
      <c r="AN56" s="873"/>
      <c r="AO56" s="873"/>
      <c r="AP56" s="873"/>
      <c r="AQ56" s="873"/>
      <c r="AR56" s="873"/>
      <c r="AS56" s="873"/>
      <c r="AT56" s="873"/>
      <c r="AU56" s="873"/>
      <c r="AV56" s="873"/>
      <c r="AW56" s="873"/>
      <c r="AX56" s="873"/>
      <c r="AY56" s="873"/>
      <c r="AZ56" s="875"/>
      <c r="BA56" s="875"/>
      <c r="BB56" s="875"/>
      <c r="BC56" s="875"/>
      <c r="BD56" s="875"/>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2"/>
      <c r="R57" s="873"/>
      <c r="S57" s="873"/>
      <c r="T57" s="873"/>
      <c r="U57" s="873"/>
      <c r="V57" s="873"/>
      <c r="W57" s="873"/>
      <c r="X57" s="873"/>
      <c r="Y57" s="873"/>
      <c r="Z57" s="873"/>
      <c r="AA57" s="873"/>
      <c r="AB57" s="873"/>
      <c r="AC57" s="873"/>
      <c r="AD57" s="873"/>
      <c r="AE57" s="874"/>
      <c r="AF57" s="822"/>
      <c r="AG57" s="823"/>
      <c r="AH57" s="823"/>
      <c r="AI57" s="823"/>
      <c r="AJ57" s="824"/>
      <c r="AK57" s="876"/>
      <c r="AL57" s="873"/>
      <c r="AM57" s="873"/>
      <c r="AN57" s="873"/>
      <c r="AO57" s="873"/>
      <c r="AP57" s="873"/>
      <c r="AQ57" s="873"/>
      <c r="AR57" s="873"/>
      <c r="AS57" s="873"/>
      <c r="AT57" s="873"/>
      <c r="AU57" s="873"/>
      <c r="AV57" s="873"/>
      <c r="AW57" s="873"/>
      <c r="AX57" s="873"/>
      <c r="AY57" s="873"/>
      <c r="AZ57" s="875"/>
      <c r="BA57" s="875"/>
      <c r="BB57" s="875"/>
      <c r="BC57" s="875"/>
      <c r="BD57" s="875"/>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2"/>
      <c r="R58" s="873"/>
      <c r="S58" s="873"/>
      <c r="T58" s="873"/>
      <c r="U58" s="873"/>
      <c r="V58" s="873"/>
      <c r="W58" s="873"/>
      <c r="X58" s="873"/>
      <c r="Y58" s="873"/>
      <c r="Z58" s="873"/>
      <c r="AA58" s="873"/>
      <c r="AB58" s="873"/>
      <c r="AC58" s="873"/>
      <c r="AD58" s="873"/>
      <c r="AE58" s="874"/>
      <c r="AF58" s="822"/>
      <c r="AG58" s="823"/>
      <c r="AH58" s="823"/>
      <c r="AI58" s="823"/>
      <c r="AJ58" s="824"/>
      <c r="AK58" s="876"/>
      <c r="AL58" s="873"/>
      <c r="AM58" s="873"/>
      <c r="AN58" s="873"/>
      <c r="AO58" s="873"/>
      <c r="AP58" s="873"/>
      <c r="AQ58" s="873"/>
      <c r="AR58" s="873"/>
      <c r="AS58" s="873"/>
      <c r="AT58" s="873"/>
      <c r="AU58" s="873"/>
      <c r="AV58" s="873"/>
      <c r="AW58" s="873"/>
      <c r="AX58" s="873"/>
      <c r="AY58" s="873"/>
      <c r="AZ58" s="875"/>
      <c r="BA58" s="875"/>
      <c r="BB58" s="875"/>
      <c r="BC58" s="875"/>
      <c r="BD58" s="875"/>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2"/>
      <c r="R59" s="873"/>
      <c r="S59" s="873"/>
      <c r="T59" s="873"/>
      <c r="U59" s="873"/>
      <c r="V59" s="873"/>
      <c r="W59" s="873"/>
      <c r="X59" s="873"/>
      <c r="Y59" s="873"/>
      <c r="Z59" s="873"/>
      <c r="AA59" s="873"/>
      <c r="AB59" s="873"/>
      <c r="AC59" s="873"/>
      <c r="AD59" s="873"/>
      <c r="AE59" s="874"/>
      <c r="AF59" s="822"/>
      <c r="AG59" s="823"/>
      <c r="AH59" s="823"/>
      <c r="AI59" s="823"/>
      <c r="AJ59" s="824"/>
      <c r="AK59" s="876"/>
      <c r="AL59" s="873"/>
      <c r="AM59" s="873"/>
      <c r="AN59" s="873"/>
      <c r="AO59" s="873"/>
      <c r="AP59" s="873"/>
      <c r="AQ59" s="873"/>
      <c r="AR59" s="873"/>
      <c r="AS59" s="873"/>
      <c r="AT59" s="873"/>
      <c r="AU59" s="873"/>
      <c r="AV59" s="873"/>
      <c r="AW59" s="873"/>
      <c r="AX59" s="873"/>
      <c r="AY59" s="873"/>
      <c r="AZ59" s="875"/>
      <c r="BA59" s="875"/>
      <c r="BB59" s="875"/>
      <c r="BC59" s="875"/>
      <c r="BD59" s="875"/>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2"/>
      <c r="R60" s="873"/>
      <c r="S60" s="873"/>
      <c r="T60" s="873"/>
      <c r="U60" s="873"/>
      <c r="V60" s="873"/>
      <c r="W60" s="873"/>
      <c r="X60" s="873"/>
      <c r="Y60" s="873"/>
      <c r="Z60" s="873"/>
      <c r="AA60" s="873"/>
      <c r="AB60" s="873"/>
      <c r="AC60" s="873"/>
      <c r="AD60" s="873"/>
      <c r="AE60" s="874"/>
      <c r="AF60" s="822"/>
      <c r="AG60" s="823"/>
      <c r="AH60" s="823"/>
      <c r="AI60" s="823"/>
      <c r="AJ60" s="824"/>
      <c r="AK60" s="876"/>
      <c r="AL60" s="873"/>
      <c r="AM60" s="873"/>
      <c r="AN60" s="873"/>
      <c r="AO60" s="873"/>
      <c r="AP60" s="873"/>
      <c r="AQ60" s="873"/>
      <c r="AR60" s="873"/>
      <c r="AS60" s="873"/>
      <c r="AT60" s="873"/>
      <c r="AU60" s="873"/>
      <c r="AV60" s="873"/>
      <c r="AW60" s="873"/>
      <c r="AX60" s="873"/>
      <c r="AY60" s="873"/>
      <c r="AZ60" s="875"/>
      <c r="BA60" s="875"/>
      <c r="BB60" s="875"/>
      <c r="BC60" s="875"/>
      <c r="BD60" s="875"/>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2"/>
      <c r="R61" s="873"/>
      <c r="S61" s="873"/>
      <c r="T61" s="873"/>
      <c r="U61" s="873"/>
      <c r="V61" s="873"/>
      <c r="W61" s="873"/>
      <c r="X61" s="873"/>
      <c r="Y61" s="873"/>
      <c r="Z61" s="873"/>
      <c r="AA61" s="873"/>
      <c r="AB61" s="873"/>
      <c r="AC61" s="873"/>
      <c r="AD61" s="873"/>
      <c r="AE61" s="874"/>
      <c r="AF61" s="822"/>
      <c r="AG61" s="823"/>
      <c r="AH61" s="823"/>
      <c r="AI61" s="823"/>
      <c r="AJ61" s="824"/>
      <c r="AK61" s="876"/>
      <c r="AL61" s="873"/>
      <c r="AM61" s="873"/>
      <c r="AN61" s="873"/>
      <c r="AO61" s="873"/>
      <c r="AP61" s="873"/>
      <c r="AQ61" s="873"/>
      <c r="AR61" s="873"/>
      <c r="AS61" s="873"/>
      <c r="AT61" s="873"/>
      <c r="AU61" s="873"/>
      <c r="AV61" s="873"/>
      <c r="AW61" s="873"/>
      <c r="AX61" s="873"/>
      <c r="AY61" s="873"/>
      <c r="AZ61" s="875"/>
      <c r="BA61" s="875"/>
      <c r="BB61" s="875"/>
      <c r="BC61" s="875"/>
      <c r="BD61" s="875"/>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2"/>
      <c r="R62" s="873"/>
      <c r="S62" s="873"/>
      <c r="T62" s="873"/>
      <c r="U62" s="873"/>
      <c r="V62" s="873"/>
      <c r="W62" s="873"/>
      <c r="X62" s="873"/>
      <c r="Y62" s="873"/>
      <c r="Z62" s="873"/>
      <c r="AA62" s="873"/>
      <c r="AB62" s="873"/>
      <c r="AC62" s="873"/>
      <c r="AD62" s="873"/>
      <c r="AE62" s="874"/>
      <c r="AF62" s="822"/>
      <c r="AG62" s="823"/>
      <c r="AH62" s="823"/>
      <c r="AI62" s="823"/>
      <c r="AJ62" s="824"/>
      <c r="AK62" s="876"/>
      <c r="AL62" s="873"/>
      <c r="AM62" s="873"/>
      <c r="AN62" s="873"/>
      <c r="AO62" s="873"/>
      <c r="AP62" s="873"/>
      <c r="AQ62" s="873"/>
      <c r="AR62" s="873"/>
      <c r="AS62" s="873"/>
      <c r="AT62" s="873"/>
      <c r="AU62" s="873"/>
      <c r="AV62" s="873"/>
      <c r="AW62" s="873"/>
      <c r="AX62" s="873"/>
      <c r="AY62" s="873"/>
      <c r="AZ62" s="875"/>
      <c r="BA62" s="875"/>
      <c r="BB62" s="875"/>
      <c r="BC62" s="875"/>
      <c r="BD62" s="875"/>
      <c r="BE62" s="868"/>
      <c r="BF62" s="868"/>
      <c r="BG62" s="868"/>
      <c r="BH62" s="868"/>
      <c r="BI62" s="869"/>
      <c r="BJ62" s="884"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400</v>
      </c>
      <c r="C63" s="826"/>
      <c r="D63" s="826"/>
      <c r="E63" s="826"/>
      <c r="F63" s="826"/>
      <c r="G63" s="826"/>
      <c r="H63" s="826"/>
      <c r="I63" s="826"/>
      <c r="J63" s="826"/>
      <c r="K63" s="826"/>
      <c r="L63" s="826"/>
      <c r="M63" s="826"/>
      <c r="N63" s="826"/>
      <c r="O63" s="826"/>
      <c r="P63" s="827"/>
      <c r="Q63" s="877"/>
      <c r="R63" s="878"/>
      <c r="S63" s="878"/>
      <c r="T63" s="878"/>
      <c r="U63" s="878"/>
      <c r="V63" s="878"/>
      <c r="W63" s="878"/>
      <c r="X63" s="878"/>
      <c r="Y63" s="878"/>
      <c r="Z63" s="878"/>
      <c r="AA63" s="878"/>
      <c r="AB63" s="878"/>
      <c r="AC63" s="878"/>
      <c r="AD63" s="878"/>
      <c r="AE63" s="879"/>
      <c r="AF63" s="880">
        <v>6080</v>
      </c>
      <c r="AG63" s="881"/>
      <c r="AH63" s="881"/>
      <c r="AI63" s="881"/>
      <c r="AJ63" s="882"/>
      <c r="AK63" s="883"/>
      <c r="AL63" s="878"/>
      <c r="AM63" s="878"/>
      <c r="AN63" s="878"/>
      <c r="AO63" s="878"/>
      <c r="AP63" s="881">
        <v>8943</v>
      </c>
      <c r="AQ63" s="881"/>
      <c r="AR63" s="881"/>
      <c r="AS63" s="881"/>
      <c r="AT63" s="881"/>
      <c r="AU63" s="881">
        <v>5011</v>
      </c>
      <c r="AV63" s="881"/>
      <c r="AW63" s="881"/>
      <c r="AX63" s="881"/>
      <c r="AY63" s="881"/>
      <c r="AZ63" s="885"/>
      <c r="BA63" s="885"/>
      <c r="BB63" s="885"/>
      <c r="BC63" s="885"/>
      <c r="BD63" s="885"/>
      <c r="BE63" s="886"/>
      <c r="BF63" s="886"/>
      <c r="BG63" s="886"/>
      <c r="BH63" s="886"/>
      <c r="BI63" s="887"/>
      <c r="BJ63" s="888" t="s">
        <v>122</v>
      </c>
      <c r="BK63" s="889"/>
      <c r="BL63" s="889"/>
      <c r="BM63" s="889"/>
      <c r="BN63" s="890"/>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402</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1" t="s">
        <v>384</v>
      </c>
      <c r="AG66" s="851"/>
      <c r="AH66" s="851"/>
      <c r="AI66" s="851"/>
      <c r="AJ66" s="892"/>
      <c r="AK66" s="769" t="s">
        <v>385</v>
      </c>
      <c r="AL66" s="764"/>
      <c r="AM66" s="764"/>
      <c r="AN66" s="764"/>
      <c r="AO66" s="765"/>
      <c r="AP66" s="769" t="s">
        <v>386</v>
      </c>
      <c r="AQ66" s="770"/>
      <c r="AR66" s="770"/>
      <c r="AS66" s="770"/>
      <c r="AT66" s="771"/>
      <c r="AU66" s="769" t="s">
        <v>403</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6"/>
      <c r="BT66" s="897"/>
      <c r="BU66" s="897"/>
      <c r="BV66" s="897"/>
      <c r="BW66" s="897"/>
      <c r="BX66" s="897"/>
      <c r="BY66" s="897"/>
      <c r="BZ66" s="897"/>
      <c r="CA66" s="897"/>
      <c r="CB66" s="897"/>
      <c r="CC66" s="897"/>
      <c r="CD66" s="897"/>
      <c r="CE66" s="897"/>
      <c r="CF66" s="897"/>
      <c r="CG66" s="902"/>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3"/>
      <c r="AG67" s="854"/>
      <c r="AH67" s="854"/>
      <c r="AI67" s="854"/>
      <c r="AJ67" s="894"/>
      <c r="AK67" s="895"/>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6"/>
      <c r="BT67" s="897"/>
      <c r="BU67" s="897"/>
      <c r="BV67" s="897"/>
      <c r="BW67" s="897"/>
      <c r="BX67" s="897"/>
      <c r="BY67" s="897"/>
      <c r="BZ67" s="897"/>
      <c r="CA67" s="897"/>
      <c r="CB67" s="897"/>
      <c r="CC67" s="897"/>
      <c r="CD67" s="897"/>
      <c r="CE67" s="897"/>
      <c r="CF67" s="897"/>
      <c r="CG67" s="902"/>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30"/>
    </row>
    <row r="68" spans="1:131" ht="26.25" customHeight="1" thickTop="1" x14ac:dyDescent="0.15">
      <c r="A68" s="236">
        <v>1</v>
      </c>
      <c r="B68" s="906" t="s">
        <v>552</v>
      </c>
      <c r="C68" s="907"/>
      <c r="D68" s="907"/>
      <c r="E68" s="907"/>
      <c r="F68" s="907"/>
      <c r="G68" s="907"/>
      <c r="H68" s="907"/>
      <c r="I68" s="907"/>
      <c r="J68" s="907"/>
      <c r="K68" s="907"/>
      <c r="L68" s="907"/>
      <c r="M68" s="907"/>
      <c r="N68" s="907"/>
      <c r="O68" s="907"/>
      <c r="P68" s="908"/>
      <c r="Q68" s="909">
        <v>3702</v>
      </c>
      <c r="R68" s="903"/>
      <c r="S68" s="903"/>
      <c r="T68" s="903"/>
      <c r="U68" s="903"/>
      <c r="V68" s="903">
        <v>3595</v>
      </c>
      <c r="W68" s="903"/>
      <c r="X68" s="903"/>
      <c r="Y68" s="903"/>
      <c r="Z68" s="903"/>
      <c r="AA68" s="903">
        <v>107</v>
      </c>
      <c r="AB68" s="903"/>
      <c r="AC68" s="903"/>
      <c r="AD68" s="903"/>
      <c r="AE68" s="903"/>
      <c r="AF68" s="903">
        <v>107</v>
      </c>
      <c r="AG68" s="903"/>
      <c r="AH68" s="903"/>
      <c r="AI68" s="903"/>
      <c r="AJ68" s="903"/>
      <c r="AK68" s="903">
        <v>20</v>
      </c>
      <c r="AL68" s="903"/>
      <c r="AM68" s="903"/>
      <c r="AN68" s="903"/>
      <c r="AO68" s="903"/>
      <c r="AP68" s="903">
        <v>1424</v>
      </c>
      <c r="AQ68" s="903"/>
      <c r="AR68" s="903"/>
      <c r="AS68" s="903"/>
      <c r="AT68" s="903"/>
      <c r="AU68" s="871">
        <v>1139</v>
      </c>
      <c r="AV68" s="866"/>
      <c r="AW68" s="866"/>
      <c r="AX68" s="866"/>
      <c r="AY68" s="866"/>
      <c r="AZ68" s="904"/>
      <c r="BA68" s="904"/>
      <c r="BB68" s="904"/>
      <c r="BC68" s="904"/>
      <c r="BD68" s="905"/>
      <c r="BE68" s="241"/>
      <c r="BF68" s="241"/>
      <c r="BG68" s="241"/>
      <c r="BH68" s="241"/>
      <c r="BI68" s="241"/>
      <c r="BJ68" s="241"/>
      <c r="BK68" s="241"/>
      <c r="BL68" s="241"/>
      <c r="BM68" s="241"/>
      <c r="BN68" s="241"/>
      <c r="BO68" s="241"/>
      <c r="BP68" s="241"/>
      <c r="BQ68" s="238">
        <v>62</v>
      </c>
      <c r="BR68" s="243"/>
      <c r="BS68" s="896"/>
      <c r="BT68" s="897"/>
      <c r="BU68" s="897"/>
      <c r="BV68" s="897"/>
      <c r="BW68" s="897"/>
      <c r="BX68" s="897"/>
      <c r="BY68" s="897"/>
      <c r="BZ68" s="897"/>
      <c r="CA68" s="897"/>
      <c r="CB68" s="897"/>
      <c r="CC68" s="897"/>
      <c r="CD68" s="897"/>
      <c r="CE68" s="897"/>
      <c r="CF68" s="897"/>
      <c r="CG68" s="902"/>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30"/>
    </row>
    <row r="69" spans="1:131" ht="26.25" customHeight="1" x14ac:dyDescent="0.15">
      <c r="A69" s="238">
        <v>2</v>
      </c>
      <c r="B69" s="910" t="s">
        <v>553</v>
      </c>
      <c r="C69" s="911"/>
      <c r="D69" s="911"/>
      <c r="E69" s="911"/>
      <c r="F69" s="911"/>
      <c r="G69" s="911"/>
      <c r="H69" s="911"/>
      <c r="I69" s="911"/>
      <c r="J69" s="911"/>
      <c r="K69" s="911"/>
      <c r="L69" s="911"/>
      <c r="M69" s="911"/>
      <c r="N69" s="911"/>
      <c r="O69" s="911"/>
      <c r="P69" s="912"/>
      <c r="Q69" s="913">
        <v>26</v>
      </c>
      <c r="R69" s="866"/>
      <c r="S69" s="866"/>
      <c r="T69" s="866"/>
      <c r="U69" s="866"/>
      <c r="V69" s="866">
        <v>25</v>
      </c>
      <c r="W69" s="866"/>
      <c r="X69" s="866"/>
      <c r="Y69" s="866"/>
      <c r="Z69" s="866"/>
      <c r="AA69" s="866">
        <v>1</v>
      </c>
      <c r="AB69" s="866"/>
      <c r="AC69" s="866"/>
      <c r="AD69" s="866"/>
      <c r="AE69" s="866"/>
      <c r="AF69" s="871">
        <v>1</v>
      </c>
      <c r="AG69" s="866"/>
      <c r="AH69" s="866"/>
      <c r="AI69" s="866"/>
      <c r="AJ69" s="866"/>
      <c r="AK69" s="871" t="s">
        <v>558</v>
      </c>
      <c r="AL69" s="866"/>
      <c r="AM69" s="866"/>
      <c r="AN69" s="866"/>
      <c r="AO69" s="866"/>
      <c r="AP69" s="871" t="s">
        <v>558</v>
      </c>
      <c r="AQ69" s="866"/>
      <c r="AR69" s="866"/>
      <c r="AS69" s="866"/>
      <c r="AT69" s="866"/>
      <c r="AU69" s="871" t="s">
        <v>558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6"/>
      <c r="BT69" s="897"/>
      <c r="BU69" s="897"/>
      <c r="BV69" s="897"/>
      <c r="BW69" s="897"/>
      <c r="BX69" s="897"/>
      <c r="BY69" s="897"/>
      <c r="BZ69" s="897"/>
      <c r="CA69" s="897"/>
      <c r="CB69" s="897"/>
      <c r="CC69" s="897"/>
      <c r="CD69" s="897"/>
      <c r="CE69" s="897"/>
      <c r="CF69" s="897"/>
      <c r="CG69" s="902"/>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30"/>
    </row>
    <row r="70" spans="1:131" ht="26.25" customHeight="1" x14ac:dyDescent="0.15">
      <c r="A70" s="238">
        <v>3</v>
      </c>
      <c r="B70" s="910" t="s">
        <v>554</v>
      </c>
      <c r="C70" s="911"/>
      <c r="D70" s="911"/>
      <c r="E70" s="911"/>
      <c r="F70" s="911"/>
      <c r="G70" s="911"/>
      <c r="H70" s="911"/>
      <c r="I70" s="911"/>
      <c r="J70" s="911"/>
      <c r="K70" s="911"/>
      <c r="L70" s="911"/>
      <c r="M70" s="911"/>
      <c r="N70" s="911"/>
      <c r="O70" s="911"/>
      <c r="P70" s="912"/>
      <c r="Q70" s="913">
        <v>9</v>
      </c>
      <c r="R70" s="866"/>
      <c r="S70" s="866"/>
      <c r="T70" s="866"/>
      <c r="U70" s="866"/>
      <c r="V70" s="866">
        <v>4</v>
      </c>
      <c r="W70" s="866"/>
      <c r="X70" s="866"/>
      <c r="Y70" s="866"/>
      <c r="Z70" s="866"/>
      <c r="AA70" s="866">
        <v>5</v>
      </c>
      <c r="AB70" s="866"/>
      <c r="AC70" s="866"/>
      <c r="AD70" s="866"/>
      <c r="AE70" s="866"/>
      <c r="AF70" s="866">
        <v>5</v>
      </c>
      <c r="AG70" s="866"/>
      <c r="AH70" s="866"/>
      <c r="AI70" s="866"/>
      <c r="AJ70" s="866"/>
      <c r="AK70" s="871" t="s">
        <v>558</v>
      </c>
      <c r="AL70" s="866"/>
      <c r="AM70" s="866"/>
      <c r="AN70" s="866"/>
      <c r="AO70" s="866"/>
      <c r="AP70" s="871" t="s">
        <v>558</v>
      </c>
      <c r="AQ70" s="866"/>
      <c r="AR70" s="866"/>
      <c r="AS70" s="866"/>
      <c r="AT70" s="866"/>
      <c r="AU70" s="871" t="s">
        <v>558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6"/>
      <c r="BT70" s="897"/>
      <c r="BU70" s="897"/>
      <c r="BV70" s="897"/>
      <c r="BW70" s="897"/>
      <c r="BX70" s="897"/>
      <c r="BY70" s="897"/>
      <c r="BZ70" s="897"/>
      <c r="CA70" s="897"/>
      <c r="CB70" s="897"/>
      <c r="CC70" s="897"/>
      <c r="CD70" s="897"/>
      <c r="CE70" s="897"/>
      <c r="CF70" s="897"/>
      <c r="CG70" s="902"/>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30"/>
    </row>
    <row r="71" spans="1:131" ht="26.25" customHeight="1" x14ac:dyDescent="0.15">
      <c r="A71" s="238">
        <v>4</v>
      </c>
      <c r="B71" s="910" t="s">
        <v>555</v>
      </c>
      <c r="C71" s="911"/>
      <c r="D71" s="911"/>
      <c r="E71" s="911"/>
      <c r="F71" s="911"/>
      <c r="G71" s="911"/>
      <c r="H71" s="911"/>
      <c r="I71" s="911"/>
      <c r="J71" s="911"/>
      <c r="K71" s="911"/>
      <c r="L71" s="911"/>
      <c r="M71" s="911"/>
      <c r="N71" s="911"/>
      <c r="O71" s="911"/>
      <c r="P71" s="912"/>
      <c r="Q71" s="913">
        <v>150</v>
      </c>
      <c r="R71" s="866"/>
      <c r="S71" s="866"/>
      <c r="T71" s="866"/>
      <c r="U71" s="866"/>
      <c r="V71" s="866">
        <v>143</v>
      </c>
      <c r="W71" s="866"/>
      <c r="X71" s="866"/>
      <c r="Y71" s="866"/>
      <c r="Z71" s="866"/>
      <c r="AA71" s="866">
        <v>7</v>
      </c>
      <c r="AB71" s="866"/>
      <c r="AC71" s="866"/>
      <c r="AD71" s="866"/>
      <c r="AE71" s="866"/>
      <c r="AF71" s="866">
        <v>7</v>
      </c>
      <c r="AG71" s="866"/>
      <c r="AH71" s="866"/>
      <c r="AI71" s="866"/>
      <c r="AJ71" s="866"/>
      <c r="AK71" s="871" t="s">
        <v>558</v>
      </c>
      <c r="AL71" s="866"/>
      <c r="AM71" s="866"/>
      <c r="AN71" s="866"/>
      <c r="AO71" s="866"/>
      <c r="AP71" s="871" t="s">
        <v>558</v>
      </c>
      <c r="AQ71" s="866"/>
      <c r="AR71" s="866"/>
      <c r="AS71" s="866"/>
      <c r="AT71" s="866"/>
      <c r="AU71" s="871" t="s">
        <v>558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6"/>
      <c r="BT71" s="897"/>
      <c r="BU71" s="897"/>
      <c r="BV71" s="897"/>
      <c r="BW71" s="897"/>
      <c r="BX71" s="897"/>
      <c r="BY71" s="897"/>
      <c r="BZ71" s="897"/>
      <c r="CA71" s="897"/>
      <c r="CB71" s="897"/>
      <c r="CC71" s="897"/>
      <c r="CD71" s="897"/>
      <c r="CE71" s="897"/>
      <c r="CF71" s="897"/>
      <c r="CG71" s="902"/>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30"/>
    </row>
    <row r="72" spans="1:131" ht="26.25" customHeight="1" x14ac:dyDescent="0.15">
      <c r="A72" s="238">
        <v>5</v>
      </c>
      <c r="B72" s="910" t="s">
        <v>556</v>
      </c>
      <c r="C72" s="911"/>
      <c r="D72" s="911"/>
      <c r="E72" s="911"/>
      <c r="F72" s="911"/>
      <c r="G72" s="911"/>
      <c r="H72" s="911"/>
      <c r="I72" s="911"/>
      <c r="J72" s="911"/>
      <c r="K72" s="911"/>
      <c r="L72" s="911"/>
      <c r="M72" s="911"/>
      <c r="N72" s="911"/>
      <c r="O72" s="911"/>
      <c r="P72" s="912"/>
      <c r="Q72" s="913">
        <v>487502</v>
      </c>
      <c r="R72" s="866"/>
      <c r="S72" s="866"/>
      <c r="T72" s="866"/>
      <c r="U72" s="866"/>
      <c r="V72" s="866">
        <v>478943</v>
      </c>
      <c r="W72" s="866"/>
      <c r="X72" s="866"/>
      <c r="Y72" s="866"/>
      <c r="Z72" s="866"/>
      <c r="AA72" s="866">
        <v>8559</v>
      </c>
      <c r="AB72" s="866"/>
      <c r="AC72" s="866"/>
      <c r="AD72" s="866"/>
      <c r="AE72" s="866"/>
      <c r="AF72" s="866">
        <v>8559</v>
      </c>
      <c r="AG72" s="866"/>
      <c r="AH72" s="866"/>
      <c r="AI72" s="866"/>
      <c r="AJ72" s="866"/>
      <c r="AK72" s="871" t="s">
        <v>558</v>
      </c>
      <c r="AL72" s="866"/>
      <c r="AM72" s="866"/>
      <c r="AN72" s="866"/>
      <c r="AO72" s="866"/>
      <c r="AP72" s="871" t="s">
        <v>558</v>
      </c>
      <c r="AQ72" s="866"/>
      <c r="AR72" s="866"/>
      <c r="AS72" s="866"/>
      <c r="AT72" s="866"/>
      <c r="AU72" s="871" t="s">
        <v>558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6"/>
      <c r="BT72" s="897"/>
      <c r="BU72" s="897"/>
      <c r="BV72" s="897"/>
      <c r="BW72" s="897"/>
      <c r="BX72" s="897"/>
      <c r="BY72" s="897"/>
      <c r="BZ72" s="897"/>
      <c r="CA72" s="897"/>
      <c r="CB72" s="897"/>
      <c r="CC72" s="897"/>
      <c r="CD72" s="897"/>
      <c r="CE72" s="897"/>
      <c r="CF72" s="897"/>
      <c r="CG72" s="902"/>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30"/>
    </row>
    <row r="73" spans="1:131" ht="26.25" customHeight="1" x14ac:dyDescent="0.15">
      <c r="A73" s="238">
        <v>6</v>
      </c>
      <c r="B73" s="910" t="s">
        <v>557</v>
      </c>
      <c r="C73" s="911"/>
      <c r="D73" s="911"/>
      <c r="E73" s="911"/>
      <c r="F73" s="911"/>
      <c r="G73" s="911"/>
      <c r="H73" s="911"/>
      <c r="I73" s="911"/>
      <c r="J73" s="911"/>
      <c r="K73" s="911"/>
      <c r="L73" s="911"/>
      <c r="M73" s="911"/>
      <c r="N73" s="911"/>
      <c r="O73" s="911"/>
      <c r="P73" s="912"/>
      <c r="Q73" s="913">
        <v>308</v>
      </c>
      <c r="R73" s="866"/>
      <c r="S73" s="866"/>
      <c r="T73" s="866"/>
      <c r="U73" s="866"/>
      <c r="V73" s="866">
        <v>297</v>
      </c>
      <c r="W73" s="866"/>
      <c r="X73" s="866"/>
      <c r="Y73" s="866"/>
      <c r="Z73" s="866"/>
      <c r="AA73" s="866">
        <v>11</v>
      </c>
      <c r="AB73" s="866"/>
      <c r="AC73" s="866"/>
      <c r="AD73" s="866"/>
      <c r="AE73" s="866"/>
      <c r="AF73" s="866">
        <v>11</v>
      </c>
      <c r="AG73" s="866"/>
      <c r="AH73" s="866"/>
      <c r="AI73" s="866"/>
      <c r="AJ73" s="866"/>
      <c r="AK73" s="866">
        <v>27</v>
      </c>
      <c r="AL73" s="866"/>
      <c r="AM73" s="866"/>
      <c r="AN73" s="866"/>
      <c r="AO73" s="866"/>
      <c r="AP73" s="871" t="s">
        <v>558</v>
      </c>
      <c r="AQ73" s="866"/>
      <c r="AR73" s="866"/>
      <c r="AS73" s="866"/>
      <c r="AT73" s="866"/>
      <c r="AU73" s="871" t="s">
        <v>558</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6"/>
      <c r="BT73" s="897"/>
      <c r="BU73" s="897"/>
      <c r="BV73" s="897"/>
      <c r="BW73" s="897"/>
      <c r="BX73" s="897"/>
      <c r="BY73" s="897"/>
      <c r="BZ73" s="897"/>
      <c r="CA73" s="897"/>
      <c r="CB73" s="897"/>
      <c r="CC73" s="897"/>
      <c r="CD73" s="897"/>
      <c r="CE73" s="897"/>
      <c r="CF73" s="897"/>
      <c r="CG73" s="902"/>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30"/>
    </row>
    <row r="74" spans="1:131" ht="26.25" customHeight="1" x14ac:dyDescent="0.15">
      <c r="A74" s="238">
        <v>7</v>
      </c>
      <c r="B74" s="910"/>
      <c r="C74" s="911"/>
      <c r="D74" s="911"/>
      <c r="E74" s="911"/>
      <c r="F74" s="911"/>
      <c r="G74" s="911"/>
      <c r="H74" s="911"/>
      <c r="I74" s="911"/>
      <c r="J74" s="911"/>
      <c r="K74" s="911"/>
      <c r="L74" s="911"/>
      <c r="M74" s="911"/>
      <c r="N74" s="911"/>
      <c r="O74" s="911"/>
      <c r="P74" s="912"/>
      <c r="Q74" s="913"/>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6"/>
      <c r="BT74" s="897"/>
      <c r="BU74" s="897"/>
      <c r="BV74" s="897"/>
      <c r="BW74" s="897"/>
      <c r="BX74" s="897"/>
      <c r="BY74" s="897"/>
      <c r="BZ74" s="897"/>
      <c r="CA74" s="897"/>
      <c r="CB74" s="897"/>
      <c r="CC74" s="897"/>
      <c r="CD74" s="897"/>
      <c r="CE74" s="897"/>
      <c r="CF74" s="897"/>
      <c r="CG74" s="902"/>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30"/>
    </row>
    <row r="75" spans="1:131" ht="26.25" customHeight="1" x14ac:dyDescent="0.15">
      <c r="A75" s="238">
        <v>8</v>
      </c>
      <c r="B75" s="910"/>
      <c r="C75" s="911"/>
      <c r="D75" s="911"/>
      <c r="E75" s="911"/>
      <c r="F75" s="911"/>
      <c r="G75" s="911"/>
      <c r="H75" s="911"/>
      <c r="I75" s="911"/>
      <c r="J75" s="911"/>
      <c r="K75" s="911"/>
      <c r="L75" s="911"/>
      <c r="M75" s="911"/>
      <c r="N75" s="911"/>
      <c r="O75" s="911"/>
      <c r="P75" s="912"/>
      <c r="Q75" s="914"/>
      <c r="R75" s="915"/>
      <c r="S75" s="915"/>
      <c r="T75" s="915"/>
      <c r="U75" s="870"/>
      <c r="V75" s="916"/>
      <c r="W75" s="915"/>
      <c r="X75" s="915"/>
      <c r="Y75" s="915"/>
      <c r="Z75" s="870"/>
      <c r="AA75" s="916"/>
      <c r="AB75" s="915"/>
      <c r="AC75" s="915"/>
      <c r="AD75" s="915"/>
      <c r="AE75" s="870"/>
      <c r="AF75" s="916"/>
      <c r="AG75" s="915"/>
      <c r="AH75" s="915"/>
      <c r="AI75" s="915"/>
      <c r="AJ75" s="870"/>
      <c r="AK75" s="916"/>
      <c r="AL75" s="915"/>
      <c r="AM75" s="915"/>
      <c r="AN75" s="915"/>
      <c r="AO75" s="870"/>
      <c r="AP75" s="916"/>
      <c r="AQ75" s="915"/>
      <c r="AR75" s="915"/>
      <c r="AS75" s="915"/>
      <c r="AT75" s="870"/>
      <c r="AU75" s="916"/>
      <c r="AV75" s="915"/>
      <c r="AW75" s="915"/>
      <c r="AX75" s="915"/>
      <c r="AY75" s="870"/>
      <c r="AZ75" s="868"/>
      <c r="BA75" s="868"/>
      <c r="BB75" s="868"/>
      <c r="BC75" s="868"/>
      <c r="BD75" s="869"/>
      <c r="BE75" s="241"/>
      <c r="BF75" s="241"/>
      <c r="BG75" s="241"/>
      <c r="BH75" s="241"/>
      <c r="BI75" s="241"/>
      <c r="BJ75" s="241"/>
      <c r="BK75" s="241"/>
      <c r="BL75" s="241"/>
      <c r="BM75" s="241"/>
      <c r="BN75" s="241"/>
      <c r="BO75" s="241"/>
      <c r="BP75" s="241"/>
      <c r="BQ75" s="238">
        <v>69</v>
      </c>
      <c r="BR75" s="243"/>
      <c r="BS75" s="896"/>
      <c r="BT75" s="897"/>
      <c r="BU75" s="897"/>
      <c r="BV75" s="897"/>
      <c r="BW75" s="897"/>
      <c r="BX75" s="897"/>
      <c r="BY75" s="897"/>
      <c r="BZ75" s="897"/>
      <c r="CA75" s="897"/>
      <c r="CB75" s="897"/>
      <c r="CC75" s="897"/>
      <c r="CD75" s="897"/>
      <c r="CE75" s="897"/>
      <c r="CF75" s="897"/>
      <c r="CG75" s="902"/>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30"/>
    </row>
    <row r="76" spans="1:131" ht="26.25" customHeight="1" x14ac:dyDescent="0.15">
      <c r="A76" s="238">
        <v>9</v>
      </c>
      <c r="B76" s="910"/>
      <c r="C76" s="911"/>
      <c r="D76" s="911"/>
      <c r="E76" s="911"/>
      <c r="F76" s="911"/>
      <c r="G76" s="911"/>
      <c r="H76" s="911"/>
      <c r="I76" s="911"/>
      <c r="J76" s="911"/>
      <c r="K76" s="911"/>
      <c r="L76" s="911"/>
      <c r="M76" s="911"/>
      <c r="N76" s="911"/>
      <c r="O76" s="911"/>
      <c r="P76" s="912"/>
      <c r="Q76" s="914"/>
      <c r="R76" s="915"/>
      <c r="S76" s="915"/>
      <c r="T76" s="915"/>
      <c r="U76" s="870"/>
      <c r="V76" s="916"/>
      <c r="W76" s="915"/>
      <c r="X76" s="915"/>
      <c r="Y76" s="915"/>
      <c r="Z76" s="870"/>
      <c r="AA76" s="916"/>
      <c r="AB76" s="915"/>
      <c r="AC76" s="915"/>
      <c r="AD76" s="915"/>
      <c r="AE76" s="870"/>
      <c r="AF76" s="916"/>
      <c r="AG76" s="915"/>
      <c r="AH76" s="915"/>
      <c r="AI76" s="915"/>
      <c r="AJ76" s="870"/>
      <c r="AK76" s="916"/>
      <c r="AL76" s="915"/>
      <c r="AM76" s="915"/>
      <c r="AN76" s="915"/>
      <c r="AO76" s="870"/>
      <c r="AP76" s="916"/>
      <c r="AQ76" s="915"/>
      <c r="AR76" s="915"/>
      <c r="AS76" s="915"/>
      <c r="AT76" s="870"/>
      <c r="AU76" s="916"/>
      <c r="AV76" s="915"/>
      <c r="AW76" s="915"/>
      <c r="AX76" s="915"/>
      <c r="AY76" s="870"/>
      <c r="AZ76" s="868"/>
      <c r="BA76" s="868"/>
      <c r="BB76" s="868"/>
      <c r="BC76" s="868"/>
      <c r="BD76" s="869"/>
      <c r="BE76" s="241"/>
      <c r="BF76" s="241"/>
      <c r="BG76" s="241"/>
      <c r="BH76" s="241"/>
      <c r="BI76" s="241"/>
      <c r="BJ76" s="241"/>
      <c r="BK76" s="241"/>
      <c r="BL76" s="241"/>
      <c r="BM76" s="241"/>
      <c r="BN76" s="241"/>
      <c r="BO76" s="241"/>
      <c r="BP76" s="241"/>
      <c r="BQ76" s="238">
        <v>70</v>
      </c>
      <c r="BR76" s="243"/>
      <c r="BS76" s="896"/>
      <c r="BT76" s="897"/>
      <c r="BU76" s="897"/>
      <c r="BV76" s="897"/>
      <c r="BW76" s="897"/>
      <c r="BX76" s="897"/>
      <c r="BY76" s="897"/>
      <c r="BZ76" s="897"/>
      <c r="CA76" s="897"/>
      <c r="CB76" s="897"/>
      <c r="CC76" s="897"/>
      <c r="CD76" s="897"/>
      <c r="CE76" s="897"/>
      <c r="CF76" s="897"/>
      <c r="CG76" s="902"/>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30"/>
    </row>
    <row r="77" spans="1:131" ht="26.25" customHeight="1" x14ac:dyDescent="0.15">
      <c r="A77" s="238">
        <v>10</v>
      </c>
      <c r="B77" s="910"/>
      <c r="C77" s="911"/>
      <c r="D77" s="911"/>
      <c r="E77" s="911"/>
      <c r="F77" s="911"/>
      <c r="G77" s="911"/>
      <c r="H77" s="911"/>
      <c r="I77" s="911"/>
      <c r="J77" s="911"/>
      <c r="K77" s="911"/>
      <c r="L77" s="911"/>
      <c r="M77" s="911"/>
      <c r="N77" s="911"/>
      <c r="O77" s="911"/>
      <c r="P77" s="912"/>
      <c r="Q77" s="914"/>
      <c r="R77" s="915"/>
      <c r="S77" s="915"/>
      <c r="T77" s="915"/>
      <c r="U77" s="870"/>
      <c r="V77" s="916"/>
      <c r="W77" s="915"/>
      <c r="X77" s="915"/>
      <c r="Y77" s="915"/>
      <c r="Z77" s="870"/>
      <c r="AA77" s="916"/>
      <c r="AB77" s="915"/>
      <c r="AC77" s="915"/>
      <c r="AD77" s="915"/>
      <c r="AE77" s="870"/>
      <c r="AF77" s="916"/>
      <c r="AG77" s="915"/>
      <c r="AH77" s="915"/>
      <c r="AI77" s="915"/>
      <c r="AJ77" s="870"/>
      <c r="AK77" s="916"/>
      <c r="AL77" s="915"/>
      <c r="AM77" s="915"/>
      <c r="AN77" s="915"/>
      <c r="AO77" s="870"/>
      <c r="AP77" s="916"/>
      <c r="AQ77" s="915"/>
      <c r="AR77" s="915"/>
      <c r="AS77" s="915"/>
      <c r="AT77" s="870"/>
      <c r="AU77" s="916"/>
      <c r="AV77" s="915"/>
      <c r="AW77" s="915"/>
      <c r="AX77" s="915"/>
      <c r="AY77" s="870"/>
      <c r="AZ77" s="868"/>
      <c r="BA77" s="868"/>
      <c r="BB77" s="868"/>
      <c r="BC77" s="868"/>
      <c r="BD77" s="869"/>
      <c r="BE77" s="241"/>
      <c r="BF77" s="241"/>
      <c r="BG77" s="241"/>
      <c r="BH77" s="241"/>
      <c r="BI77" s="241"/>
      <c r="BJ77" s="241"/>
      <c r="BK77" s="241"/>
      <c r="BL77" s="241"/>
      <c r="BM77" s="241"/>
      <c r="BN77" s="241"/>
      <c r="BO77" s="241"/>
      <c r="BP77" s="241"/>
      <c r="BQ77" s="238">
        <v>71</v>
      </c>
      <c r="BR77" s="243"/>
      <c r="BS77" s="896"/>
      <c r="BT77" s="897"/>
      <c r="BU77" s="897"/>
      <c r="BV77" s="897"/>
      <c r="BW77" s="897"/>
      <c r="BX77" s="897"/>
      <c r="BY77" s="897"/>
      <c r="BZ77" s="897"/>
      <c r="CA77" s="897"/>
      <c r="CB77" s="897"/>
      <c r="CC77" s="897"/>
      <c r="CD77" s="897"/>
      <c r="CE77" s="897"/>
      <c r="CF77" s="897"/>
      <c r="CG77" s="902"/>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30"/>
    </row>
    <row r="78" spans="1:131" ht="26.25" customHeight="1" x14ac:dyDescent="0.15">
      <c r="A78" s="238">
        <v>11</v>
      </c>
      <c r="B78" s="910"/>
      <c r="C78" s="911"/>
      <c r="D78" s="911"/>
      <c r="E78" s="911"/>
      <c r="F78" s="911"/>
      <c r="G78" s="911"/>
      <c r="H78" s="911"/>
      <c r="I78" s="911"/>
      <c r="J78" s="911"/>
      <c r="K78" s="911"/>
      <c r="L78" s="911"/>
      <c r="M78" s="911"/>
      <c r="N78" s="911"/>
      <c r="O78" s="911"/>
      <c r="P78" s="912"/>
      <c r="Q78" s="913"/>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6"/>
      <c r="BT78" s="897"/>
      <c r="BU78" s="897"/>
      <c r="BV78" s="897"/>
      <c r="BW78" s="897"/>
      <c r="BX78" s="897"/>
      <c r="BY78" s="897"/>
      <c r="BZ78" s="897"/>
      <c r="CA78" s="897"/>
      <c r="CB78" s="897"/>
      <c r="CC78" s="897"/>
      <c r="CD78" s="897"/>
      <c r="CE78" s="897"/>
      <c r="CF78" s="897"/>
      <c r="CG78" s="902"/>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30"/>
    </row>
    <row r="79" spans="1:131" ht="26.25" customHeight="1" x14ac:dyDescent="0.15">
      <c r="A79" s="238">
        <v>12</v>
      </c>
      <c r="B79" s="910"/>
      <c r="C79" s="911"/>
      <c r="D79" s="911"/>
      <c r="E79" s="911"/>
      <c r="F79" s="911"/>
      <c r="G79" s="911"/>
      <c r="H79" s="911"/>
      <c r="I79" s="911"/>
      <c r="J79" s="911"/>
      <c r="K79" s="911"/>
      <c r="L79" s="911"/>
      <c r="M79" s="911"/>
      <c r="N79" s="911"/>
      <c r="O79" s="911"/>
      <c r="P79" s="912"/>
      <c r="Q79" s="913"/>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6"/>
      <c r="BT79" s="897"/>
      <c r="BU79" s="897"/>
      <c r="BV79" s="897"/>
      <c r="BW79" s="897"/>
      <c r="BX79" s="897"/>
      <c r="BY79" s="897"/>
      <c r="BZ79" s="897"/>
      <c r="CA79" s="897"/>
      <c r="CB79" s="897"/>
      <c r="CC79" s="897"/>
      <c r="CD79" s="897"/>
      <c r="CE79" s="897"/>
      <c r="CF79" s="897"/>
      <c r="CG79" s="902"/>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30"/>
    </row>
    <row r="80" spans="1:131" ht="26.25" customHeight="1" x14ac:dyDescent="0.15">
      <c r="A80" s="238">
        <v>13</v>
      </c>
      <c r="B80" s="910"/>
      <c r="C80" s="911"/>
      <c r="D80" s="911"/>
      <c r="E80" s="911"/>
      <c r="F80" s="911"/>
      <c r="G80" s="911"/>
      <c r="H80" s="911"/>
      <c r="I80" s="911"/>
      <c r="J80" s="911"/>
      <c r="K80" s="911"/>
      <c r="L80" s="911"/>
      <c r="M80" s="911"/>
      <c r="N80" s="911"/>
      <c r="O80" s="911"/>
      <c r="P80" s="912"/>
      <c r="Q80" s="913"/>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6"/>
      <c r="BT80" s="897"/>
      <c r="BU80" s="897"/>
      <c r="BV80" s="897"/>
      <c r="BW80" s="897"/>
      <c r="BX80" s="897"/>
      <c r="BY80" s="897"/>
      <c r="BZ80" s="897"/>
      <c r="CA80" s="897"/>
      <c r="CB80" s="897"/>
      <c r="CC80" s="897"/>
      <c r="CD80" s="897"/>
      <c r="CE80" s="897"/>
      <c r="CF80" s="897"/>
      <c r="CG80" s="902"/>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30"/>
    </row>
    <row r="81" spans="1:131" ht="26.25" customHeight="1" x14ac:dyDescent="0.15">
      <c r="A81" s="238">
        <v>14</v>
      </c>
      <c r="B81" s="910"/>
      <c r="C81" s="911"/>
      <c r="D81" s="911"/>
      <c r="E81" s="911"/>
      <c r="F81" s="911"/>
      <c r="G81" s="911"/>
      <c r="H81" s="911"/>
      <c r="I81" s="911"/>
      <c r="J81" s="911"/>
      <c r="K81" s="911"/>
      <c r="L81" s="911"/>
      <c r="M81" s="911"/>
      <c r="N81" s="911"/>
      <c r="O81" s="911"/>
      <c r="P81" s="912"/>
      <c r="Q81" s="913"/>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6"/>
      <c r="BT81" s="897"/>
      <c r="BU81" s="897"/>
      <c r="BV81" s="897"/>
      <c r="BW81" s="897"/>
      <c r="BX81" s="897"/>
      <c r="BY81" s="897"/>
      <c r="BZ81" s="897"/>
      <c r="CA81" s="897"/>
      <c r="CB81" s="897"/>
      <c r="CC81" s="897"/>
      <c r="CD81" s="897"/>
      <c r="CE81" s="897"/>
      <c r="CF81" s="897"/>
      <c r="CG81" s="902"/>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30"/>
    </row>
    <row r="82" spans="1:131" ht="26.25" customHeight="1" x14ac:dyDescent="0.15">
      <c r="A82" s="238">
        <v>15</v>
      </c>
      <c r="B82" s="910"/>
      <c r="C82" s="911"/>
      <c r="D82" s="911"/>
      <c r="E82" s="911"/>
      <c r="F82" s="911"/>
      <c r="G82" s="911"/>
      <c r="H82" s="911"/>
      <c r="I82" s="911"/>
      <c r="J82" s="911"/>
      <c r="K82" s="911"/>
      <c r="L82" s="911"/>
      <c r="M82" s="911"/>
      <c r="N82" s="911"/>
      <c r="O82" s="911"/>
      <c r="P82" s="912"/>
      <c r="Q82" s="913"/>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6"/>
      <c r="BT82" s="897"/>
      <c r="BU82" s="897"/>
      <c r="BV82" s="897"/>
      <c r="BW82" s="897"/>
      <c r="BX82" s="897"/>
      <c r="BY82" s="897"/>
      <c r="BZ82" s="897"/>
      <c r="CA82" s="897"/>
      <c r="CB82" s="897"/>
      <c r="CC82" s="897"/>
      <c r="CD82" s="897"/>
      <c r="CE82" s="897"/>
      <c r="CF82" s="897"/>
      <c r="CG82" s="902"/>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30"/>
    </row>
    <row r="83" spans="1:131" ht="26.25" customHeight="1" x14ac:dyDescent="0.15">
      <c r="A83" s="238">
        <v>16</v>
      </c>
      <c r="B83" s="910"/>
      <c r="C83" s="911"/>
      <c r="D83" s="911"/>
      <c r="E83" s="911"/>
      <c r="F83" s="911"/>
      <c r="G83" s="911"/>
      <c r="H83" s="911"/>
      <c r="I83" s="911"/>
      <c r="J83" s="911"/>
      <c r="K83" s="911"/>
      <c r="L83" s="911"/>
      <c r="M83" s="911"/>
      <c r="N83" s="911"/>
      <c r="O83" s="911"/>
      <c r="P83" s="912"/>
      <c r="Q83" s="913"/>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6"/>
      <c r="BT83" s="897"/>
      <c r="BU83" s="897"/>
      <c r="BV83" s="897"/>
      <c r="BW83" s="897"/>
      <c r="BX83" s="897"/>
      <c r="BY83" s="897"/>
      <c r="BZ83" s="897"/>
      <c r="CA83" s="897"/>
      <c r="CB83" s="897"/>
      <c r="CC83" s="897"/>
      <c r="CD83" s="897"/>
      <c r="CE83" s="897"/>
      <c r="CF83" s="897"/>
      <c r="CG83" s="902"/>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30"/>
    </row>
    <row r="84" spans="1:131" ht="26.25" customHeight="1" x14ac:dyDescent="0.15">
      <c r="A84" s="238">
        <v>17</v>
      </c>
      <c r="B84" s="910"/>
      <c r="C84" s="911"/>
      <c r="D84" s="911"/>
      <c r="E84" s="911"/>
      <c r="F84" s="911"/>
      <c r="G84" s="911"/>
      <c r="H84" s="911"/>
      <c r="I84" s="911"/>
      <c r="J84" s="911"/>
      <c r="K84" s="911"/>
      <c r="L84" s="911"/>
      <c r="M84" s="911"/>
      <c r="N84" s="911"/>
      <c r="O84" s="911"/>
      <c r="P84" s="912"/>
      <c r="Q84" s="913"/>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6"/>
      <c r="BT84" s="897"/>
      <c r="BU84" s="897"/>
      <c r="BV84" s="897"/>
      <c r="BW84" s="897"/>
      <c r="BX84" s="897"/>
      <c r="BY84" s="897"/>
      <c r="BZ84" s="897"/>
      <c r="CA84" s="897"/>
      <c r="CB84" s="897"/>
      <c r="CC84" s="897"/>
      <c r="CD84" s="897"/>
      <c r="CE84" s="897"/>
      <c r="CF84" s="897"/>
      <c r="CG84" s="902"/>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30"/>
    </row>
    <row r="85" spans="1:131" ht="26.25" customHeight="1" x14ac:dyDescent="0.15">
      <c r="A85" s="238">
        <v>18</v>
      </c>
      <c r="B85" s="910"/>
      <c r="C85" s="911"/>
      <c r="D85" s="911"/>
      <c r="E85" s="911"/>
      <c r="F85" s="911"/>
      <c r="G85" s="911"/>
      <c r="H85" s="911"/>
      <c r="I85" s="911"/>
      <c r="J85" s="911"/>
      <c r="K85" s="911"/>
      <c r="L85" s="911"/>
      <c r="M85" s="911"/>
      <c r="N85" s="911"/>
      <c r="O85" s="911"/>
      <c r="P85" s="912"/>
      <c r="Q85" s="913"/>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6"/>
      <c r="BT85" s="897"/>
      <c r="BU85" s="897"/>
      <c r="BV85" s="897"/>
      <c r="BW85" s="897"/>
      <c r="BX85" s="897"/>
      <c r="BY85" s="897"/>
      <c r="BZ85" s="897"/>
      <c r="CA85" s="897"/>
      <c r="CB85" s="897"/>
      <c r="CC85" s="897"/>
      <c r="CD85" s="897"/>
      <c r="CE85" s="897"/>
      <c r="CF85" s="897"/>
      <c r="CG85" s="902"/>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30"/>
    </row>
    <row r="86" spans="1:131" ht="26.25" customHeight="1" x14ac:dyDescent="0.15">
      <c r="A86" s="238">
        <v>19</v>
      </c>
      <c r="B86" s="910"/>
      <c r="C86" s="911"/>
      <c r="D86" s="911"/>
      <c r="E86" s="911"/>
      <c r="F86" s="911"/>
      <c r="G86" s="911"/>
      <c r="H86" s="911"/>
      <c r="I86" s="911"/>
      <c r="J86" s="911"/>
      <c r="K86" s="911"/>
      <c r="L86" s="911"/>
      <c r="M86" s="911"/>
      <c r="N86" s="911"/>
      <c r="O86" s="911"/>
      <c r="P86" s="912"/>
      <c r="Q86" s="913"/>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6"/>
      <c r="BT86" s="897"/>
      <c r="BU86" s="897"/>
      <c r="BV86" s="897"/>
      <c r="BW86" s="897"/>
      <c r="BX86" s="897"/>
      <c r="BY86" s="897"/>
      <c r="BZ86" s="897"/>
      <c r="CA86" s="897"/>
      <c r="CB86" s="897"/>
      <c r="CC86" s="897"/>
      <c r="CD86" s="897"/>
      <c r="CE86" s="897"/>
      <c r="CF86" s="897"/>
      <c r="CG86" s="902"/>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30"/>
    </row>
    <row r="87" spans="1:131" ht="26.25" customHeight="1" x14ac:dyDescent="0.15">
      <c r="A87" s="244">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1"/>
      <c r="BF87" s="241"/>
      <c r="BG87" s="241"/>
      <c r="BH87" s="241"/>
      <c r="BI87" s="241"/>
      <c r="BJ87" s="241"/>
      <c r="BK87" s="241"/>
      <c r="BL87" s="241"/>
      <c r="BM87" s="241"/>
      <c r="BN87" s="241"/>
      <c r="BO87" s="241"/>
      <c r="BP87" s="241"/>
      <c r="BQ87" s="238">
        <v>81</v>
      </c>
      <c r="BR87" s="243"/>
      <c r="BS87" s="896"/>
      <c r="BT87" s="897"/>
      <c r="BU87" s="897"/>
      <c r="BV87" s="897"/>
      <c r="BW87" s="897"/>
      <c r="BX87" s="897"/>
      <c r="BY87" s="897"/>
      <c r="BZ87" s="897"/>
      <c r="CA87" s="897"/>
      <c r="CB87" s="897"/>
      <c r="CC87" s="897"/>
      <c r="CD87" s="897"/>
      <c r="CE87" s="897"/>
      <c r="CF87" s="897"/>
      <c r="CG87" s="902"/>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30"/>
    </row>
    <row r="88" spans="1:131" ht="26.25" customHeight="1" thickBot="1" x14ac:dyDescent="0.2">
      <c r="A88" s="240" t="s">
        <v>377</v>
      </c>
      <c r="B88" s="825" t="s">
        <v>404</v>
      </c>
      <c r="C88" s="826"/>
      <c r="D88" s="826"/>
      <c r="E88" s="826"/>
      <c r="F88" s="826"/>
      <c r="G88" s="826"/>
      <c r="H88" s="826"/>
      <c r="I88" s="826"/>
      <c r="J88" s="826"/>
      <c r="K88" s="826"/>
      <c r="L88" s="826"/>
      <c r="M88" s="826"/>
      <c r="N88" s="826"/>
      <c r="O88" s="826"/>
      <c r="P88" s="827"/>
      <c r="Q88" s="877"/>
      <c r="R88" s="878"/>
      <c r="S88" s="878"/>
      <c r="T88" s="878"/>
      <c r="U88" s="878"/>
      <c r="V88" s="878"/>
      <c r="W88" s="878"/>
      <c r="X88" s="878"/>
      <c r="Y88" s="878"/>
      <c r="Z88" s="878"/>
      <c r="AA88" s="878"/>
      <c r="AB88" s="878"/>
      <c r="AC88" s="878"/>
      <c r="AD88" s="878"/>
      <c r="AE88" s="878"/>
      <c r="AF88" s="881">
        <v>8690</v>
      </c>
      <c r="AG88" s="881"/>
      <c r="AH88" s="881"/>
      <c r="AI88" s="881"/>
      <c r="AJ88" s="881"/>
      <c r="AK88" s="878"/>
      <c r="AL88" s="878"/>
      <c r="AM88" s="878"/>
      <c r="AN88" s="878"/>
      <c r="AO88" s="878"/>
      <c r="AP88" s="881">
        <v>1424</v>
      </c>
      <c r="AQ88" s="881"/>
      <c r="AR88" s="881"/>
      <c r="AS88" s="881"/>
      <c r="AT88" s="881"/>
      <c r="AU88" s="881">
        <v>1139</v>
      </c>
      <c r="AV88" s="881"/>
      <c r="AW88" s="881"/>
      <c r="AX88" s="881"/>
      <c r="AY88" s="881"/>
      <c r="AZ88" s="886"/>
      <c r="BA88" s="886"/>
      <c r="BB88" s="886"/>
      <c r="BC88" s="886"/>
      <c r="BD88" s="887"/>
      <c r="BE88" s="241"/>
      <c r="BF88" s="241"/>
      <c r="BG88" s="241"/>
      <c r="BH88" s="241"/>
      <c r="BI88" s="241"/>
      <c r="BJ88" s="241"/>
      <c r="BK88" s="241"/>
      <c r="BL88" s="241"/>
      <c r="BM88" s="241"/>
      <c r="BN88" s="241"/>
      <c r="BO88" s="241"/>
      <c r="BP88" s="241"/>
      <c r="BQ88" s="238">
        <v>82</v>
      </c>
      <c r="BR88" s="243"/>
      <c r="BS88" s="896"/>
      <c r="BT88" s="897"/>
      <c r="BU88" s="897"/>
      <c r="BV88" s="897"/>
      <c r="BW88" s="897"/>
      <c r="BX88" s="897"/>
      <c r="BY88" s="897"/>
      <c r="BZ88" s="897"/>
      <c r="CA88" s="897"/>
      <c r="CB88" s="897"/>
      <c r="CC88" s="897"/>
      <c r="CD88" s="897"/>
      <c r="CE88" s="897"/>
      <c r="CF88" s="897"/>
      <c r="CG88" s="902"/>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6"/>
      <c r="BT89" s="897"/>
      <c r="BU89" s="897"/>
      <c r="BV89" s="897"/>
      <c r="BW89" s="897"/>
      <c r="BX89" s="897"/>
      <c r="BY89" s="897"/>
      <c r="BZ89" s="897"/>
      <c r="CA89" s="897"/>
      <c r="CB89" s="897"/>
      <c r="CC89" s="897"/>
      <c r="CD89" s="897"/>
      <c r="CE89" s="897"/>
      <c r="CF89" s="897"/>
      <c r="CG89" s="902"/>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6"/>
      <c r="BT90" s="897"/>
      <c r="BU90" s="897"/>
      <c r="BV90" s="897"/>
      <c r="BW90" s="897"/>
      <c r="BX90" s="897"/>
      <c r="BY90" s="897"/>
      <c r="BZ90" s="897"/>
      <c r="CA90" s="897"/>
      <c r="CB90" s="897"/>
      <c r="CC90" s="897"/>
      <c r="CD90" s="897"/>
      <c r="CE90" s="897"/>
      <c r="CF90" s="897"/>
      <c r="CG90" s="902"/>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6"/>
      <c r="BT91" s="897"/>
      <c r="BU91" s="897"/>
      <c r="BV91" s="897"/>
      <c r="BW91" s="897"/>
      <c r="BX91" s="897"/>
      <c r="BY91" s="897"/>
      <c r="BZ91" s="897"/>
      <c r="CA91" s="897"/>
      <c r="CB91" s="897"/>
      <c r="CC91" s="897"/>
      <c r="CD91" s="897"/>
      <c r="CE91" s="897"/>
      <c r="CF91" s="897"/>
      <c r="CG91" s="902"/>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6"/>
      <c r="BT92" s="897"/>
      <c r="BU92" s="897"/>
      <c r="BV92" s="897"/>
      <c r="BW92" s="897"/>
      <c r="BX92" s="897"/>
      <c r="BY92" s="897"/>
      <c r="BZ92" s="897"/>
      <c r="CA92" s="897"/>
      <c r="CB92" s="897"/>
      <c r="CC92" s="897"/>
      <c r="CD92" s="897"/>
      <c r="CE92" s="897"/>
      <c r="CF92" s="897"/>
      <c r="CG92" s="902"/>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6"/>
      <c r="BT93" s="897"/>
      <c r="BU93" s="897"/>
      <c r="BV93" s="897"/>
      <c r="BW93" s="897"/>
      <c r="BX93" s="897"/>
      <c r="BY93" s="897"/>
      <c r="BZ93" s="897"/>
      <c r="CA93" s="897"/>
      <c r="CB93" s="897"/>
      <c r="CC93" s="897"/>
      <c r="CD93" s="897"/>
      <c r="CE93" s="897"/>
      <c r="CF93" s="897"/>
      <c r="CG93" s="902"/>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6"/>
      <c r="BT94" s="897"/>
      <c r="BU94" s="897"/>
      <c r="BV94" s="897"/>
      <c r="BW94" s="897"/>
      <c r="BX94" s="897"/>
      <c r="BY94" s="897"/>
      <c r="BZ94" s="897"/>
      <c r="CA94" s="897"/>
      <c r="CB94" s="897"/>
      <c r="CC94" s="897"/>
      <c r="CD94" s="897"/>
      <c r="CE94" s="897"/>
      <c r="CF94" s="897"/>
      <c r="CG94" s="902"/>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6"/>
      <c r="BT95" s="897"/>
      <c r="BU95" s="897"/>
      <c r="BV95" s="897"/>
      <c r="BW95" s="897"/>
      <c r="BX95" s="897"/>
      <c r="BY95" s="897"/>
      <c r="BZ95" s="897"/>
      <c r="CA95" s="897"/>
      <c r="CB95" s="897"/>
      <c r="CC95" s="897"/>
      <c r="CD95" s="897"/>
      <c r="CE95" s="897"/>
      <c r="CF95" s="897"/>
      <c r="CG95" s="902"/>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6"/>
      <c r="BT96" s="897"/>
      <c r="BU96" s="897"/>
      <c r="BV96" s="897"/>
      <c r="BW96" s="897"/>
      <c r="BX96" s="897"/>
      <c r="BY96" s="897"/>
      <c r="BZ96" s="897"/>
      <c r="CA96" s="897"/>
      <c r="CB96" s="897"/>
      <c r="CC96" s="897"/>
      <c r="CD96" s="897"/>
      <c r="CE96" s="897"/>
      <c r="CF96" s="897"/>
      <c r="CG96" s="902"/>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6"/>
      <c r="BT97" s="897"/>
      <c r="BU97" s="897"/>
      <c r="BV97" s="897"/>
      <c r="BW97" s="897"/>
      <c r="BX97" s="897"/>
      <c r="BY97" s="897"/>
      <c r="BZ97" s="897"/>
      <c r="CA97" s="897"/>
      <c r="CB97" s="897"/>
      <c r="CC97" s="897"/>
      <c r="CD97" s="897"/>
      <c r="CE97" s="897"/>
      <c r="CF97" s="897"/>
      <c r="CG97" s="902"/>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6"/>
      <c r="BT98" s="897"/>
      <c r="BU98" s="897"/>
      <c r="BV98" s="897"/>
      <c r="BW98" s="897"/>
      <c r="BX98" s="897"/>
      <c r="BY98" s="897"/>
      <c r="BZ98" s="897"/>
      <c r="CA98" s="897"/>
      <c r="CB98" s="897"/>
      <c r="CC98" s="897"/>
      <c r="CD98" s="897"/>
      <c r="CE98" s="897"/>
      <c r="CF98" s="897"/>
      <c r="CG98" s="902"/>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6"/>
      <c r="BT99" s="897"/>
      <c r="BU99" s="897"/>
      <c r="BV99" s="897"/>
      <c r="BW99" s="897"/>
      <c r="BX99" s="897"/>
      <c r="BY99" s="897"/>
      <c r="BZ99" s="897"/>
      <c r="CA99" s="897"/>
      <c r="CB99" s="897"/>
      <c r="CC99" s="897"/>
      <c r="CD99" s="897"/>
      <c r="CE99" s="897"/>
      <c r="CF99" s="897"/>
      <c r="CG99" s="902"/>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6"/>
      <c r="BT100" s="897"/>
      <c r="BU100" s="897"/>
      <c r="BV100" s="897"/>
      <c r="BW100" s="897"/>
      <c r="BX100" s="897"/>
      <c r="BY100" s="897"/>
      <c r="BZ100" s="897"/>
      <c r="CA100" s="897"/>
      <c r="CB100" s="897"/>
      <c r="CC100" s="897"/>
      <c r="CD100" s="897"/>
      <c r="CE100" s="897"/>
      <c r="CF100" s="897"/>
      <c r="CG100" s="902"/>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6"/>
      <c r="BT101" s="897"/>
      <c r="BU101" s="897"/>
      <c r="BV101" s="897"/>
      <c r="BW101" s="897"/>
      <c r="BX101" s="897"/>
      <c r="BY101" s="897"/>
      <c r="BZ101" s="897"/>
      <c r="CA101" s="897"/>
      <c r="CB101" s="897"/>
      <c r="CC101" s="897"/>
      <c r="CD101" s="897"/>
      <c r="CE101" s="897"/>
      <c r="CF101" s="897"/>
      <c r="CG101" s="902"/>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405</v>
      </c>
      <c r="BS102" s="826"/>
      <c r="BT102" s="826"/>
      <c r="BU102" s="826"/>
      <c r="BV102" s="826"/>
      <c r="BW102" s="826"/>
      <c r="BX102" s="826"/>
      <c r="BY102" s="826"/>
      <c r="BZ102" s="826"/>
      <c r="CA102" s="826"/>
      <c r="CB102" s="826"/>
      <c r="CC102" s="826"/>
      <c r="CD102" s="826"/>
      <c r="CE102" s="826"/>
      <c r="CF102" s="826"/>
      <c r="CG102" s="827"/>
      <c r="CH102" s="924"/>
      <c r="CI102" s="925"/>
      <c r="CJ102" s="925"/>
      <c r="CK102" s="925"/>
      <c r="CL102" s="926"/>
      <c r="CM102" s="924"/>
      <c r="CN102" s="925"/>
      <c r="CO102" s="925"/>
      <c r="CP102" s="925"/>
      <c r="CQ102" s="926"/>
      <c r="CR102" s="927">
        <v>289</v>
      </c>
      <c r="CS102" s="889"/>
      <c r="CT102" s="889"/>
      <c r="CU102" s="889"/>
      <c r="CV102" s="928"/>
      <c r="CW102" s="927">
        <v>32</v>
      </c>
      <c r="CX102" s="889"/>
      <c r="CY102" s="889"/>
      <c r="CZ102" s="889"/>
      <c r="DA102" s="928"/>
      <c r="DB102" s="927" t="s">
        <v>558</v>
      </c>
      <c r="DC102" s="889"/>
      <c r="DD102" s="889"/>
      <c r="DE102" s="889"/>
      <c r="DF102" s="928"/>
      <c r="DG102" s="927">
        <v>722</v>
      </c>
      <c r="DH102" s="889"/>
      <c r="DI102" s="889"/>
      <c r="DJ102" s="889"/>
      <c r="DK102" s="928"/>
      <c r="DL102" s="927" t="s">
        <v>558</v>
      </c>
      <c r="DM102" s="889"/>
      <c r="DN102" s="889"/>
      <c r="DO102" s="889"/>
      <c r="DP102" s="928"/>
      <c r="DQ102" s="927">
        <v>0</v>
      </c>
      <c r="DR102" s="889"/>
      <c r="DS102" s="889"/>
      <c r="DT102" s="889"/>
      <c r="DU102" s="928"/>
      <c r="DV102" s="825"/>
      <c r="DW102" s="826"/>
      <c r="DX102" s="826"/>
      <c r="DY102" s="826"/>
      <c r="DZ102" s="951"/>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2" t="s">
        <v>406</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3" t="s">
        <v>407</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4" t="s">
        <v>410</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411</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30" customFormat="1" ht="26.25" customHeight="1" x14ac:dyDescent="0.15">
      <c r="A109" s="949" t="s">
        <v>412</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413</v>
      </c>
      <c r="AB109" s="930"/>
      <c r="AC109" s="930"/>
      <c r="AD109" s="930"/>
      <c r="AE109" s="931"/>
      <c r="AF109" s="929" t="s">
        <v>414</v>
      </c>
      <c r="AG109" s="930"/>
      <c r="AH109" s="930"/>
      <c r="AI109" s="930"/>
      <c r="AJ109" s="931"/>
      <c r="AK109" s="929" t="s">
        <v>294</v>
      </c>
      <c r="AL109" s="930"/>
      <c r="AM109" s="930"/>
      <c r="AN109" s="930"/>
      <c r="AO109" s="931"/>
      <c r="AP109" s="929" t="s">
        <v>415</v>
      </c>
      <c r="AQ109" s="930"/>
      <c r="AR109" s="930"/>
      <c r="AS109" s="930"/>
      <c r="AT109" s="932"/>
      <c r="AU109" s="949" t="s">
        <v>412</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413</v>
      </c>
      <c r="BR109" s="930"/>
      <c r="BS109" s="930"/>
      <c r="BT109" s="930"/>
      <c r="BU109" s="931"/>
      <c r="BV109" s="929" t="s">
        <v>414</v>
      </c>
      <c r="BW109" s="930"/>
      <c r="BX109" s="930"/>
      <c r="BY109" s="930"/>
      <c r="BZ109" s="931"/>
      <c r="CA109" s="929" t="s">
        <v>294</v>
      </c>
      <c r="CB109" s="930"/>
      <c r="CC109" s="930"/>
      <c r="CD109" s="930"/>
      <c r="CE109" s="931"/>
      <c r="CF109" s="950" t="s">
        <v>415</v>
      </c>
      <c r="CG109" s="950"/>
      <c r="CH109" s="950"/>
      <c r="CI109" s="950"/>
      <c r="CJ109" s="950"/>
      <c r="CK109" s="929" t="s">
        <v>416</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413</v>
      </c>
      <c r="DH109" s="930"/>
      <c r="DI109" s="930"/>
      <c r="DJ109" s="930"/>
      <c r="DK109" s="931"/>
      <c r="DL109" s="929" t="s">
        <v>414</v>
      </c>
      <c r="DM109" s="930"/>
      <c r="DN109" s="930"/>
      <c r="DO109" s="930"/>
      <c r="DP109" s="931"/>
      <c r="DQ109" s="929" t="s">
        <v>294</v>
      </c>
      <c r="DR109" s="930"/>
      <c r="DS109" s="930"/>
      <c r="DT109" s="930"/>
      <c r="DU109" s="931"/>
      <c r="DV109" s="929" t="s">
        <v>415</v>
      </c>
      <c r="DW109" s="930"/>
      <c r="DX109" s="930"/>
      <c r="DY109" s="930"/>
      <c r="DZ109" s="932"/>
    </row>
    <row r="110" spans="1:131" s="230" customFormat="1" ht="26.25" customHeight="1" x14ac:dyDescent="0.15">
      <c r="A110" s="933" t="s">
        <v>417</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2939924</v>
      </c>
      <c r="AB110" s="937"/>
      <c r="AC110" s="937"/>
      <c r="AD110" s="937"/>
      <c r="AE110" s="938"/>
      <c r="AF110" s="939">
        <v>2981629</v>
      </c>
      <c r="AG110" s="937"/>
      <c r="AH110" s="937"/>
      <c r="AI110" s="937"/>
      <c r="AJ110" s="938"/>
      <c r="AK110" s="939">
        <v>2859450</v>
      </c>
      <c r="AL110" s="937"/>
      <c r="AM110" s="937"/>
      <c r="AN110" s="937"/>
      <c r="AO110" s="938"/>
      <c r="AP110" s="940">
        <v>15.4</v>
      </c>
      <c r="AQ110" s="941"/>
      <c r="AR110" s="941"/>
      <c r="AS110" s="941"/>
      <c r="AT110" s="942"/>
      <c r="AU110" s="943" t="s">
        <v>69</v>
      </c>
      <c r="AV110" s="944"/>
      <c r="AW110" s="944"/>
      <c r="AX110" s="944"/>
      <c r="AY110" s="944"/>
      <c r="AZ110" s="966" t="s">
        <v>418</v>
      </c>
      <c r="BA110" s="934"/>
      <c r="BB110" s="934"/>
      <c r="BC110" s="934"/>
      <c r="BD110" s="934"/>
      <c r="BE110" s="934"/>
      <c r="BF110" s="934"/>
      <c r="BG110" s="934"/>
      <c r="BH110" s="934"/>
      <c r="BI110" s="934"/>
      <c r="BJ110" s="934"/>
      <c r="BK110" s="934"/>
      <c r="BL110" s="934"/>
      <c r="BM110" s="934"/>
      <c r="BN110" s="934"/>
      <c r="BO110" s="934"/>
      <c r="BP110" s="935"/>
      <c r="BQ110" s="967">
        <v>23186024</v>
      </c>
      <c r="BR110" s="968"/>
      <c r="BS110" s="968"/>
      <c r="BT110" s="968"/>
      <c r="BU110" s="968"/>
      <c r="BV110" s="968">
        <v>21587326</v>
      </c>
      <c r="BW110" s="968"/>
      <c r="BX110" s="968"/>
      <c r="BY110" s="968"/>
      <c r="BZ110" s="968"/>
      <c r="CA110" s="968">
        <v>20629999</v>
      </c>
      <c r="CB110" s="968"/>
      <c r="CC110" s="968"/>
      <c r="CD110" s="968"/>
      <c r="CE110" s="968"/>
      <c r="CF110" s="981">
        <v>110.9</v>
      </c>
      <c r="CG110" s="982"/>
      <c r="CH110" s="982"/>
      <c r="CI110" s="982"/>
      <c r="CJ110" s="982"/>
      <c r="CK110" s="983" t="s">
        <v>419</v>
      </c>
      <c r="CL110" s="984"/>
      <c r="CM110" s="966" t="s">
        <v>420</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v>275267</v>
      </c>
      <c r="DH110" s="968"/>
      <c r="DI110" s="968"/>
      <c r="DJ110" s="968"/>
      <c r="DK110" s="968"/>
      <c r="DL110" s="968">
        <v>206543</v>
      </c>
      <c r="DM110" s="968"/>
      <c r="DN110" s="968"/>
      <c r="DO110" s="968"/>
      <c r="DP110" s="968"/>
      <c r="DQ110" s="968">
        <v>137757</v>
      </c>
      <c r="DR110" s="968"/>
      <c r="DS110" s="968"/>
      <c r="DT110" s="968"/>
      <c r="DU110" s="968"/>
      <c r="DV110" s="969">
        <v>0.7</v>
      </c>
      <c r="DW110" s="969"/>
      <c r="DX110" s="969"/>
      <c r="DY110" s="969"/>
      <c r="DZ110" s="970"/>
    </row>
    <row r="111" spans="1:131" s="230" customFormat="1" ht="26.25" customHeight="1" x14ac:dyDescent="0.15">
      <c r="A111" s="971" t="s">
        <v>421</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122</v>
      </c>
      <c r="AB111" s="975"/>
      <c r="AC111" s="975"/>
      <c r="AD111" s="975"/>
      <c r="AE111" s="976"/>
      <c r="AF111" s="977" t="s">
        <v>122</v>
      </c>
      <c r="AG111" s="975"/>
      <c r="AH111" s="975"/>
      <c r="AI111" s="975"/>
      <c r="AJ111" s="976"/>
      <c r="AK111" s="977" t="s">
        <v>122</v>
      </c>
      <c r="AL111" s="975"/>
      <c r="AM111" s="975"/>
      <c r="AN111" s="975"/>
      <c r="AO111" s="976"/>
      <c r="AP111" s="978" t="s">
        <v>122</v>
      </c>
      <c r="AQ111" s="979"/>
      <c r="AR111" s="979"/>
      <c r="AS111" s="979"/>
      <c r="AT111" s="980"/>
      <c r="AU111" s="945"/>
      <c r="AV111" s="946"/>
      <c r="AW111" s="946"/>
      <c r="AX111" s="946"/>
      <c r="AY111" s="946"/>
      <c r="AZ111" s="959" t="s">
        <v>422</v>
      </c>
      <c r="BA111" s="960"/>
      <c r="BB111" s="960"/>
      <c r="BC111" s="960"/>
      <c r="BD111" s="960"/>
      <c r="BE111" s="960"/>
      <c r="BF111" s="960"/>
      <c r="BG111" s="960"/>
      <c r="BH111" s="960"/>
      <c r="BI111" s="960"/>
      <c r="BJ111" s="960"/>
      <c r="BK111" s="960"/>
      <c r="BL111" s="960"/>
      <c r="BM111" s="960"/>
      <c r="BN111" s="960"/>
      <c r="BO111" s="960"/>
      <c r="BP111" s="961"/>
      <c r="BQ111" s="962">
        <v>1510248</v>
      </c>
      <c r="BR111" s="963"/>
      <c r="BS111" s="963"/>
      <c r="BT111" s="963"/>
      <c r="BU111" s="963"/>
      <c r="BV111" s="963">
        <v>1212287</v>
      </c>
      <c r="BW111" s="963"/>
      <c r="BX111" s="963"/>
      <c r="BY111" s="963"/>
      <c r="BZ111" s="963"/>
      <c r="CA111" s="963">
        <v>1236207</v>
      </c>
      <c r="CB111" s="963"/>
      <c r="CC111" s="963"/>
      <c r="CD111" s="963"/>
      <c r="CE111" s="963"/>
      <c r="CF111" s="957">
        <v>6.6</v>
      </c>
      <c r="CG111" s="958"/>
      <c r="CH111" s="958"/>
      <c r="CI111" s="958"/>
      <c r="CJ111" s="958"/>
      <c r="CK111" s="985"/>
      <c r="CL111" s="986"/>
      <c r="CM111" s="959" t="s">
        <v>423</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122</v>
      </c>
      <c r="DH111" s="963"/>
      <c r="DI111" s="963"/>
      <c r="DJ111" s="963"/>
      <c r="DK111" s="963"/>
      <c r="DL111" s="963" t="s">
        <v>122</v>
      </c>
      <c r="DM111" s="963"/>
      <c r="DN111" s="963"/>
      <c r="DO111" s="963"/>
      <c r="DP111" s="963"/>
      <c r="DQ111" s="963" t="s">
        <v>122</v>
      </c>
      <c r="DR111" s="963"/>
      <c r="DS111" s="963"/>
      <c r="DT111" s="963"/>
      <c r="DU111" s="963"/>
      <c r="DV111" s="964" t="s">
        <v>122</v>
      </c>
      <c r="DW111" s="964"/>
      <c r="DX111" s="964"/>
      <c r="DY111" s="964"/>
      <c r="DZ111" s="965"/>
    </row>
    <row r="112" spans="1:131" s="230" customFormat="1" ht="26.25" customHeight="1" x14ac:dyDescent="0.15">
      <c r="A112" s="989" t="s">
        <v>424</v>
      </c>
      <c r="B112" s="990"/>
      <c r="C112" s="960" t="s">
        <v>425</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122</v>
      </c>
      <c r="AB112" s="996"/>
      <c r="AC112" s="996"/>
      <c r="AD112" s="996"/>
      <c r="AE112" s="997"/>
      <c r="AF112" s="998" t="s">
        <v>122</v>
      </c>
      <c r="AG112" s="996"/>
      <c r="AH112" s="996"/>
      <c r="AI112" s="996"/>
      <c r="AJ112" s="997"/>
      <c r="AK112" s="998" t="s">
        <v>122</v>
      </c>
      <c r="AL112" s="996"/>
      <c r="AM112" s="996"/>
      <c r="AN112" s="996"/>
      <c r="AO112" s="997"/>
      <c r="AP112" s="999" t="s">
        <v>122</v>
      </c>
      <c r="AQ112" s="1000"/>
      <c r="AR112" s="1000"/>
      <c r="AS112" s="1000"/>
      <c r="AT112" s="1001"/>
      <c r="AU112" s="945"/>
      <c r="AV112" s="946"/>
      <c r="AW112" s="946"/>
      <c r="AX112" s="946"/>
      <c r="AY112" s="946"/>
      <c r="AZ112" s="959" t="s">
        <v>426</v>
      </c>
      <c r="BA112" s="960"/>
      <c r="BB112" s="960"/>
      <c r="BC112" s="960"/>
      <c r="BD112" s="960"/>
      <c r="BE112" s="960"/>
      <c r="BF112" s="960"/>
      <c r="BG112" s="960"/>
      <c r="BH112" s="960"/>
      <c r="BI112" s="960"/>
      <c r="BJ112" s="960"/>
      <c r="BK112" s="960"/>
      <c r="BL112" s="960"/>
      <c r="BM112" s="960"/>
      <c r="BN112" s="960"/>
      <c r="BO112" s="960"/>
      <c r="BP112" s="961"/>
      <c r="BQ112" s="962">
        <v>6492640</v>
      </c>
      <c r="BR112" s="963"/>
      <c r="BS112" s="963"/>
      <c r="BT112" s="963"/>
      <c r="BU112" s="963"/>
      <c r="BV112" s="963">
        <v>6373408</v>
      </c>
      <c r="BW112" s="963"/>
      <c r="BX112" s="963"/>
      <c r="BY112" s="963"/>
      <c r="BZ112" s="963"/>
      <c r="CA112" s="963">
        <v>5011286</v>
      </c>
      <c r="CB112" s="963"/>
      <c r="CC112" s="963"/>
      <c r="CD112" s="963"/>
      <c r="CE112" s="963"/>
      <c r="CF112" s="957">
        <v>27</v>
      </c>
      <c r="CG112" s="958"/>
      <c r="CH112" s="958"/>
      <c r="CI112" s="958"/>
      <c r="CJ112" s="958"/>
      <c r="CK112" s="985"/>
      <c r="CL112" s="986"/>
      <c r="CM112" s="959" t="s">
        <v>427</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122</v>
      </c>
      <c r="DH112" s="963"/>
      <c r="DI112" s="963"/>
      <c r="DJ112" s="963"/>
      <c r="DK112" s="963"/>
      <c r="DL112" s="963" t="s">
        <v>122</v>
      </c>
      <c r="DM112" s="963"/>
      <c r="DN112" s="963"/>
      <c r="DO112" s="963"/>
      <c r="DP112" s="963"/>
      <c r="DQ112" s="963" t="s">
        <v>122</v>
      </c>
      <c r="DR112" s="963"/>
      <c r="DS112" s="963"/>
      <c r="DT112" s="963"/>
      <c r="DU112" s="963"/>
      <c r="DV112" s="964" t="s">
        <v>122</v>
      </c>
      <c r="DW112" s="964"/>
      <c r="DX112" s="964"/>
      <c r="DY112" s="964"/>
      <c r="DZ112" s="965"/>
    </row>
    <row r="113" spans="1:130" s="230" customFormat="1" ht="26.25" customHeight="1" x14ac:dyDescent="0.15">
      <c r="A113" s="991"/>
      <c r="B113" s="992"/>
      <c r="C113" s="960" t="s">
        <v>428</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489495</v>
      </c>
      <c r="AB113" s="975"/>
      <c r="AC113" s="975"/>
      <c r="AD113" s="975"/>
      <c r="AE113" s="976"/>
      <c r="AF113" s="977">
        <v>499935</v>
      </c>
      <c r="AG113" s="975"/>
      <c r="AH113" s="975"/>
      <c r="AI113" s="975"/>
      <c r="AJ113" s="976"/>
      <c r="AK113" s="977">
        <v>504244</v>
      </c>
      <c r="AL113" s="975"/>
      <c r="AM113" s="975"/>
      <c r="AN113" s="975"/>
      <c r="AO113" s="976"/>
      <c r="AP113" s="978">
        <v>2.7</v>
      </c>
      <c r="AQ113" s="979"/>
      <c r="AR113" s="979"/>
      <c r="AS113" s="979"/>
      <c r="AT113" s="980"/>
      <c r="AU113" s="945"/>
      <c r="AV113" s="946"/>
      <c r="AW113" s="946"/>
      <c r="AX113" s="946"/>
      <c r="AY113" s="946"/>
      <c r="AZ113" s="959" t="s">
        <v>429</v>
      </c>
      <c r="BA113" s="960"/>
      <c r="BB113" s="960"/>
      <c r="BC113" s="960"/>
      <c r="BD113" s="960"/>
      <c r="BE113" s="960"/>
      <c r="BF113" s="960"/>
      <c r="BG113" s="960"/>
      <c r="BH113" s="960"/>
      <c r="BI113" s="960"/>
      <c r="BJ113" s="960"/>
      <c r="BK113" s="960"/>
      <c r="BL113" s="960"/>
      <c r="BM113" s="960"/>
      <c r="BN113" s="960"/>
      <c r="BO113" s="960"/>
      <c r="BP113" s="961"/>
      <c r="BQ113" s="962">
        <v>1324575</v>
      </c>
      <c r="BR113" s="963"/>
      <c r="BS113" s="963"/>
      <c r="BT113" s="963"/>
      <c r="BU113" s="963"/>
      <c r="BV113" s="963">
        <v>1213538</v>
      </c>
      <c r="BW113" s="963"/>
      <c r="BX113" s="963"/>
      <c r="BY113" s="963"/>
      <c r="BZ113" s="963"/>
      <c r="CA113" s="963">
        <v>1139052</v>
      </c>
      <c r="CB113" s="963"/>
      <c r="CC113" s="963"/>
      <c r="CD113" s="963"/>
      <c r="CE113" s="963"/>
      <c r="CF113" s="957">
        <v>6.1</v>
      </c>
      <c r="CG113" s="958"/>
      <c r="CH113" s="958"/>
      <c r="CI113" s="958"/>
      <c r="CJ113" s="958"/>
      <c r="CK113" s="985"/>
      <c r="CL113" s="986"/>
      <c r="CM113" s="959" t="s">
        <v>430</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122</v>
      </c>
      <c r="DH113" s="996"/>
      <c r="DI113" s="996"/>
      <c r="DJ113" s="996"/>
      <c r="DK113" s="997"/>
      <c r="DL113" s="998" t="s">
        <v>122</v>
      </c>
      <c r="DM113" s="996"/>
      <c r="DN113" s="996"/>
      <c r="DO113" s="996"/>
      <c r="DP113" s="997"/>
      <c r="DQ113" s="998" t="s">
        <v>122</v>
      </c>
      <c r="DR113" s="996"/>
      <c r="DS113" s="996"/>
      <c r="DT113" s="996"/>
      <c r="DU113" s="997"/>
      <c r="DV113" s="999" t="s">
        <v>122</v>
      </c>
      <c r="DW113" s="1000"/>
      <c r="DX113" s="1000"/>
      <c r="DY113" s="1000"/>
      <c r="DZ113" s="1001"/>
    </row>
    <row r="114" spans="1:130" s="230" customFormat="1" ht="26.25" customHeight="1" x14ac:dyDescent="0.15">
      <c r="A114" s="991"/>
      <c r="B114" s="992"/>
      <c r="C114" s="960" t="s">
        <v>431</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167701</v>
      </c>
      <c r="AB114" s="996"/>
      <c r="AC114" s="996"/>
      <c r="AD114" s="996"/>
      <c r="AE114" s="997"/>
      <c r="AF114" s="998">
        <v>161984</v>
      </c>
      <c r="AG114" s="996"/>
      <c r="AH114" s="996"/>
      <c r="AI114" s="996"/>
      <c r="AJ114" s="997"/>
      <c r="AK114" s="998">
        <v>206001</v>
      </c>
      <c r="AL114" s="996"/>
      <c r="AM114" s="996"/>
      <c r="AN114" s="996"/>
      <c r="AO114" s="997"/>
      <c r="AP114" s="999">
        <v>1.1000000000000001</v>
      </c>
      <c r="AQ114" s="1000"/>
      <c r="AR114" s="1000"/>
      <c r="AS114" s="1000"/>
      <c r="AT114" s="1001"/>
      <c r="AU114" s="945"/>
      <c r="AV114" s="946"/>
      <c r="AW114" s="946"/>
      <c r="AX114" s="946"/>
      <c r="AY114" s="946"/>
      <c r="AZ114" s="959" t="s">
        <v>432</v>
      </c>
      <c r="BA114" s="960"/>
      <c r="BB114" s="960"/>
      <c r="BC114" s="960"/>
      <c r="BD114" s="960"/>
      <c r="BE114" s="960"/>
      <c r="BF114" s="960"/>
      <c r="BG114" s="960"/>
      <c r="BH114" s="960"/>
      <c r="BI114" s="960"/>
      <c r="BJ114" s="960"/>
      <c r="BK114" s="960"/>
      <c r="BL114" s="960"/>
      <c r="BM114" s="960"/>
      <c r="BN114" s="960"/>
      <c r="BO114" s="960"/>
      <c r="BP114" s="961"/>
      <c r="BQ114" s="962">
        <v>4158163</v>
      </c>
      <c r="BR114" s="963"/>
      <c r="BS114" s="963"/>
      <c r="BT114" s="963"/>
      <c r="BU114" s="963"/>
      <c r="BV114" s="963">
        <v>4314204</v>
      </c>
      <c r="BW114" s="963"/>
      <c r="BX114" s="963"/>
      <c r="BY114" s="963"/>
      <c r="BZ114" s="963"/>
      <c r="CA114" s="963">
        <v>4487005</v>
      </c>
      <c r="CB114" s="963"/>
      <c r="CC114" s="963"/>
      <c r="CD114" s="963"/>
      <c r="CE114" s="963"/>
      <c r="CF114" s="957">
        <v>24.1</v>
      </c>
      <c r="CG114" s="958"/>
      <c r="CH114" s="958"/>
      <c r="CI114" s="958"/>
      <c r="CJ114" s="958"/>
      <c r="CK114" s="985"/>
      <c r="CL114" s="986"/>
      <c r="CM114" s="959" t="s">
        <v>433</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122</v>
      </c>
      <c r="DH114" s="996"/>
      <c r="DI114" s="996"/>
      <c r="DJ114" s="996"/>
      <c r="DK114" s="997"/>
      <c r="DL114" s="998" t="s">
        <v>122</v>
      </c>
      <c r="DM114" s="996"/>
      <c r="DN114" s="996"/>
      <c r="DO114" s="996"/>
      <c r="DP114" s="997"/>
      <c r="DQ114" s="998" t="s">
        <v>122</v>
      </c>
      <c r="DR114" s="996"/>
      <c r="DS114" s="996"/>
      <c r="DT114" s="996"/>
      <c r="DU114" s="997"/>
      <c r="DV114" s="999" t="s">
        <v>122</v>
      </c>
      <c r="DW114" s="1000"/>
      <c r="DX114" s="1000"/>
      <c r="DY114" s="1000"/>
      <c r="DZ114" s="1001"/>
    </row>
    <row r="115" spans="1:130" s="230" customFormat="1" ht="26.25" customHeight="1" x14ac:dyDescent="0.15">
      <c r="A115" s="991"/>
      <c r="B115" s="992"/>
      <c r="C115" s="960" t="s">
        <v>434</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v>68665</v>
      </c>
      <c r="AB115" s="975"/>
      <c r="AC115" s="975"/>
      <c r="AD115" s="975"/>
      <c r="AE115" s="976"/>
      <c r="AF115" s="977">
        <v>68725</v>
      </c>
      <c r="AG115" s="975"/>
      <c r="AH115" s="975"/>
      <c r="AI115" s="975"/>
      <c r="AJ115" s="976"/>
      <c r="AK115" s="977">
        <v>68785</v>
      </c>
      <c r="AL115" s="975"/>
      <c r="AM115" s="975"/>
      <c r="AN115" s="975"/>
      <c r="AO115" s="976"/>
      <c r="AP115" s="978">
        <v>0.4</v>
      </c>
      <c r="AQ115" s="979"/>
      <c r="AR115" s="979"/>
      <c r="AS115" s="979"/>
      <c r="AT115" s="980"/>
      <c r="AU115" s="945"/>
      <c r="AV115" s="946"/>
      <c r="AW115" s="946"/>
      <c r="AX115" s="946"/>
      <c r="AY115" s="946"/>
      <c r="AZ115" s="959" t="s">
        <v>435</v>
      </c>
      <c r="BA115" s="960"/>
      <c r="BB115" s="960"/>
      <c r="BC115" s="960"/>
      <c r="BD115" s="960"/>
      <c r="BE115" s="960"/>
      <c r="BF115" s="960"/>
      <c r="BG115" s="960"/>
      <c r="BH115" s="960"/>
      <c r="BI115" s="960"/>
      <c r="BJ115" s="960"/>
      <c r="BK115" s="960"/>
      <c r="BL115" s="960"/>
      <c r="BM115" s="960"/>
      <c r="BN115" s="960"/>
      <c r="BO115" s="960"/>
      <c r="BP115" s="961"/>
      <c r="BQ115" s="962" t="s">
        <v>122</v>
      </c>
      <c r="BR115" s="963"/>
      <c r="BS115" s="963"/>
      <c r="BT115" s="963"/>
      <c r="BU115" s="963"/>
      <c r="BV115" s="963">
        <v>623131</v>
      </c>
      <c r="BW115" s="963"/>
      <c r="BX115" s="963"/>
      <c r="BY115" s="963"/>
      <c r="BZ115" s="963"/>
      <c r="CA115" s="963" t="s">
        <v>122</v>
      </c>
      <c r="CB115" s="963"/>
      <c r="CC115" s="963"/>
      <c r="CD115" s="963"/>
      <c r="CE115" s="963"/>
      <c r="CF115" s="957" t="s">
        <v>122</v>
      </c>
      <c r="CG115" s="958"/>
      <c r="CH115" s="958"/>
      <c r="CI115" s="958"/>
      <c r="CJ115" s="958"/>
      <c r="CK115" s="985"/>
      <c r="CL115" s="986"/>
      <c r="CM115" s="959" t="s">
        <v>436</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v>1234981</v>
      </c>
      <c r="DH115" s="996"/>
      <c r="DI115" s="996"/>
      <c r="DJ115" s="996"/>
      <c r="DK115" s="997"/>
      <c r="DL115" s="998">
        <v>1005744</v>
      </c>
      <c r="DM115" s="996"/>
      <c r="DN115" s="996"/>
      <c r="DO115" s="996"/>
      <c r="DP115" s="997"/>
      <c r="DQ115" s="998">
        <v>1098450</v>
      </c>
      <c r="DR115" s="996"/>
      <c r="DS115" s="996"/>
      <c r="DT115" s="996"/>
      <c r="DU115" s="997"/>
      <c r="DV115" s="999">
        <v>5.9</v>
      </c>
      <c r="DW115" s="1000"/>
      <c r="DX115" s="1000"/>
      <c r="DY115" s="1000"/>
      <c r="DZ115" s="1001"/>
    </row>
    <row r="116" spans="1:130" s="230" customFormat="1" ht="26.25" customHeight="1" x14ac:dyDescent="0.15">
      <c r="A116" s="993"/>
      <c r="B116" s="994"/>
      <c r="C116" s="1002" t="s">
        <v>437</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t="s">
        <v>122</v>
      </c>
      <c r="AB116" s="996"/>
      <c r="AC116" s="996"/>
      <c r="AD116" s="996"/>
      <c r="AE116" s="997"/>
      <c r="AF116" s="998" t="s">
        <v>122</v>
      </c>
      <c r="AG116" s="996"/>
      <c r="AH116" s="996"/>
      <c r="AI116" s="996"/>
      <c r="AJ116" s="997"/>
      <c r="AK116" s="998" t="s">
        <v>122</v>
      </c>
      <c r="AL116" s="996"/>
      <c r="AM116" s="996"/>
      <c r="AN116" s="996"/>
      <c r="AO116" s="997"/>
      <c r="AP116" s="999" t="s">
        <v>122</v>
      </c>
      <c r="AQ116" s="1000"/>
      <c r="AR116" s="1000"/>
      <c r="AS116" s="1000"/>
      <c r="AT116" s="1001"/>
      <c r="AU116" s="945"/>
      <c r="AV116" s="946"/>
      <c r="AW116" s="946"/>
      <c r="AX116" s="946"/>
      <c r="AY116" s="946"/>
      <c r="AZ116" s="1004" t="s">
        <v>438</v>
      </c>
      <c r="BA116" s="1005"/>
      <c r="BB116" s="1005"/>
      <c r="BC116" s="1005"/>
      <c r="BD116" s="1005"/>
      <c r="BE116" s="1005"/>
      <c r="BF116" s="1005"/>
      <c r="BG116" s="1005"/>
      <c r="BH116" s="1005"/>
      <c r="BI116" s="1005"/>
      <c r="BJ116" s="1005"/>
      <c r="BK116" s="1005"/>
      <c r="BL116" s="1005"/>
      <c r="BM116" s="1005"/>
      <c r="BN116" s="1005"/>
      <c r="BO116" s="1005"/>
      <c r="BP116" s="1006"/>
      <c r="BQ116" s="962" t="s">
        <v>122</v>
      </c>
      <c r="BR116" s="963"/>
      <c r="BS116" s="963"/>
      <c r="BT116" s="963"/>
      <c r="BU116" s="963"/>
      <c r="BV116" s="963" t="s">
        <v>122</v>
      </c>
      <c r="BW116" s="963"/>
      <c r="BX116" s="963"/>
      <c r="BY116" s="963"/>
      <c r="BZ116" s="963"/>
      <c r="CA116" s="963" t="s">
        <v>122</v>
      </c>
      <c r="CB116" s="963"/>
      <c r="CC116" s="963"/>
      <c r="CD116" s="963"/>
      <c r="CE116" s="963"/>
      <c r="CF116" s="957" t="s">
        <v>122</v>
      </c>
      <c r="CG116" s="958"/>
      <c r="CH116" s="958"/>
      <c r="CI116" s="958"/>
      <c r="CJ116" s="958"/>
      <c r="CK116" s="985"/>
      <c r="CL116" s="986"/>
      <c r="CM116" s="959" t="s">
        <v>439</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122</v>
      </c>
      <c r="DH116" s="996"/>
      <c r="DI116" s="996"/>
      <c r="DJ116" s="996"/>
      <c r="DK116" s="997"/>
      <c r="DL116" s="998" t="s">
        <v>122</v>
      </c>
      <c r="DM116" s="996"/>
      <c r="DN116" s="996"/>
      <c r="DO116" s="996"/>
      <c r="DP116" s="997"/>
      <c r="DQ116" s="998" t="s">
        <v>122</v>
      </c>
      <c r="DR116" s="996"/>
      <c r="DS116" s="996"/>
      <c r="DT116" s="996"/>
      <c r="DU116" s="997"/>
      <c r="DV116" s="999" t="s">
        <v>122</v>
      </c>
      <c r="DW116" s="1000"/>
      <c r="DX116" s="1000"/>
      <c r="DY116" s="1000"/>
      <c r="DZ116" s="1001"/>
    </row>
    <row r="117" spans="1:130" s="230" customFormat="1" ht="26.25" customHeight="1" x14ac:dyDescent="0.15">
      <c r="A117" s="949" t="s">
        <v>177</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440</v>
      </c>
      <c r="Z117" s="931"/>
      <c r="AA117" s="1015">
        <v>3665785</v>
      </c>
      <c r="AB117" s="1016"/>
      <c r="AC117" s="1016"/>
      <c r="AD117" s="1016"/>
      <c r="AE117" s="1017"/>
      <c r="AF117" s="1018">
        <v>3712273</v>
      </c>
      <c r="AG117" s="1016"/>
      <c r="AH117" s="1016"/>
      <c r="AI117" s="1016"/>
      <c r="AJ117" s="1017"/>
      <c r="AK117" s="1018">
        <v>3638480</v>
      </c>
      <c r="AL117" s="1016"/>
      <c r="AM117" s="1016"/>
      <c r="AN117" s="1016"/>
      <c r="AO117" s="1017"/>
      <c r="AP117" s="1019"/>
      <c r="AQ117" s="1020"/>
      <c r="AR117" s="1020"/>
      <c r="AS117" s="1020"/>
      <c r="AT117" s="1021"/>
      <c r="AU117" s="945"/>
      <c r="AV117" s="946"/>
      <c r="AW117" s="946"/>
      <c r="AX117" s="946"/>
      <c r="AY117" s="946"/>
      <c r="AZ117" s="1011" t="s">
        <v>441</v>
      </c>
      <c r="BA117" s="1012"/>
      <c r="BB117" s="1012"/>
      <c r="BC117" s="1012"/>
      <c r="BD117" s="1012"/>
      <c r="BE117" s="1012"/>
      <c r="BF117" s="1012"/>
      <c r="BG117" s="1012"/>
      <c r="BH117" s="1012"/>
      <c r="BI117" s="1012"/>
      <c r="BJ117" s="1012"/>
      <c r="BK117" s="1012"/>
      <c r="BL117" s="1012"/>
      <c r="BM117" s="1012"/>
      <c r="BN117" s="1012"/>
      <c r="BO117" s="1012"/>
      <c r="BP117" s="1013"/>
      <c r="BQ117" s="962" t="s">
        <v>122</v>
      </c>
      <c r="BR117" s="963"/>
      <c r="BS117" s="963"/>
      <c r="BT117" s="963"/>
      <c r="BU117" s="963"/>
      <c r="BV117" s="963" t="s">
        <v>122</v>
      </c>
      <c r="BW117" s="963"/>
      <c r="BX117" s="963"/>
      <c r="BY117" s="963"/>
      <c r="BZ117" s="963"/>
      <c r="CA117" s="963" t="s">
        <v>122</v>
      </c>
      <c r="CB117" s="963"/>
      <c r="CC117" s="963"/>
      <c r="CD117" s="963"/>
      <c r="CE117" s="963"/>
      <c r="CF117" s="957" t="s">
        <v>122</v>
      </c>
      <c r="CG117" s="958"/>
      <c r="CH117" s="958"/>
      <c r="CI117" s="958"/>
      <c r="CJ117" s="958"/>
      <c r="CK117" s="985"/>
      <c r="CL117" s="986"/>
      <c r="CM117" s="959" t="s">
        <v>442</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122</v>
      </c>
      <c r="DH117" s="996"/>
      <c r="DI117" s="996"/>
      <c r="DJ117" s="996"/>
      <c r="DK117" s="997"/>
      <c r="DL117" s="998" t="s">
        <v>122</v>
      </c>
      <c r="DM117" s="996"/>
      <c r="DN117" s="996"/>
      <c r="DO117" s="996"/>
      <c r="DP117" s="997"/>
      <c r="DQ117" s="998" t="s">
        <v>122</v>
      </c>
      <c r="DR117" s="996"/>
      <c r="DS117" s="996"/>
      <c r="DT117" s="996"/>
      <c r="DU117" s="997"/>
      <c r="DV117" s="999" t="s">
        <v>122</v>
      </c>
      <c r="DW117" s="1000"/>
      <c r="DX117" s="1000"/>
      <c r="DY117" s="1000"/>
      <c r="DZ117" s="1001"/>
    </row>
    <row r="118" spans="1:130" s="230" customFormat="1" ht="26.25" customHeight="1" x14ac:dyDescent="0.15">
      <c r="A118" s="949" t="s">
        <v>416</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413</v>
      </c>
      <c r="AB118" s="930"/>
      <c r="AC118" s="930"/>
      <c r="AD118" s="930"/>
      <c r="AE118" s="931"/>
      <c r="AF118" s="929" t="s">
        <v>414</v>
      </c>
      <c r="AG118" s="930"/>
      <c r="AH118" s="930"/>
      <c r="AI118" s="930"/>
      <c r="AJ118" s="931"/>
      <c r="AK118" s="929" t="s">
        <v>294</v>
      </c>
      <c r="AL118" s="930"/>
      <c r="AM118" s="930"/>
      <c r="AN118" s="930"/>
      <c r="AO118" s="931"/>
      <c r="AP118" s="1007" t="s">
        <v>415</v>
      </c>
      <c r="AQ118" s="1008"/>
      <c r="AR118" s="1008"/>
      <c r="AS118" s="1008"/>
      <c r="AT118" s="1009"/>
      <c r="AU118" s="945"/>
      <c r="AV118" s="946"/>
      <c r="AW118" s="946"/>
      <c r="AX118" s="946"/>
      <c r="AY118" s="946"/>
      <c r="AZ118" s="1010" t="s">
        <v>443</v>
      </c>
      <c r="BA118" s="1002"/>
      <c r="BB118" s="1002"/>
      <c r="BC118" s="1002"/>
      <c r="BD118" s="1002"/>
      <c r="BE118" s="1002"/>
      <c r="BF118" s="1002"/>
      <c r="BG118" s="1002"/>
      <c r="BH118" s="1002"/>
      <c r="BI118" s="1002"/>
      <c r="BJ118" s="1002"/>
      <c r="BK118" s="1002"/>
      <c r="BL118" s="1002"/>
      <c r="BM118" s="1002"/>
      <c r="BN118" s="1002"/>
      <c r="BO118" s="1002"/>
      <c r="BP118" s="1003"/>
      <c r="BQ118" s="1036" t="s">
        <v>122</v>
      </c>
      <c r="BR118" s="1037"/>
      <c r="BS118" s="1037"/>
      <c r="BT118" s="1037"/>
      <c r="BU118" s="1037"/>
      <c r="BV118" s="1037" t="s">
        <v>122</v>
      </c>
      <c r="BW118" s="1037"/>
      <c r="BX118" s="1037"/>
      <c r="BY118" s="1037"/>
      <c r="BZ118" s="1037"/>
      <c r="CA118" s="1037" t="s">
        <v>122</v>
      </c>
      <c r="CB118" s="1037"/>
      <c r="CC118" s="1037"/>
      <c r="CD118" s="1037"/>
      <c r="CE118" s="1037"/>
      <c r="CF118" s="957" t="s">
        <v>122</v>
      </c>
      <c r="CG118" s="958"/>
      <c r="CH118" s="958"/>
      <c r="CI118" s="958"/>
      <c r="CJ118" s="958"/>
      <c r="CK118" s="985"/>
      <c r="CL118" s="986"/>
      <c r="CM118" s="959" t="s">
        <v>444</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122</v>
      </c>
      <c r="DH118" s="996"/>
      <c r="DI118" s="996"/>
      <c r="DJ118" s="996"/>
      <c r="DK118" s="997"/>
      <c r="DL118" s="998" t="s">
        <v>122</v>
      </c>
      <c r="DM118" s="996"/>
      <c r="DN118" s="996"/>
      <c r="DO118" s="996"/>
      <c r="DP118" s="997"/>
      <c r="DQ118" s="998" t="s">
        <v>122</v>
      </c>
      <c r="DR118" s="996"/>
      <c r="DS118" s="996"/>
      <c r="DT118" s="996"/>
      <c r="DU118" s="997"/>
      <c r="DV118" s="999" t="s">
        <v>122</v>
      </c>
      <c r="DW118" s="1000"/>
      <c r="DX118" s="1000"/>
      <c r="DY118" s="1000"/>
      <c r="DZ118" s="1001"/>
    </row>
    <row r="119" spans="1:130" s="230" customFormat="1" ht="26.25" customHeight="1" x14ac:dyDescent="0.15">
      <c r="A119" s="1093" t="s">
        <v>419</v>
      </c>
      <c r="B119" s="984"/>
      <c r="C119" s="966" t="s">
        <v>420</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v>68665</v>
      </c>
      <c r="AB119" s="937"/>
      <c r="AC119" s="937"/>
      <c r="AD119" s="937"/>
      <c r="AE119" s="938"/>
      <c r="AF119" s="939">
        <v>68725</v>
      </c>
      <c r="AG119" s="937"/>
      <c r="AH119" s="937"/>
      <c r="AI119" s="937"/>
      <c r="AJ119" s="938"/>
      <c r="AK119" s="939">
        <v>68785</v>
      </c>
      <c r="AL119" s="937"/>
      <c r="AM119" s="937"/>
      <c r="AN119" s="937"/>
      <c r="AO119" s="938"/>
      <c r="AP119" s="940">
        <v>0.4</v>
      </c>
      <c r="AQ119" s="941"/>
      <c r="AR119" s="941"/>
      <c r="AS119" s="941"/>
      <c r="AT119" s="942"/>
      <c r="AU119" s="947"/>
      <c r="AV119" s="948"/>
      <c r="AW119" s="948"/>
      <c r="AX119" s="948"/>
      <c r="AY119" s="948"/>
      <c r="AZ119" s="251" t="s">
        <v>177</v>
      </c>
      <c r="BA119" s="251"/>
      <c r="BB119" s="251"/>
      <c r="BC119" s="251"/>
      <c r="BD119" s="251"/>
      <c r="BE119" s="251"/>
      <c r="BF119" s="251"/>
      <c r="BG119" s="251"/>
      <c r="BH119" s="251"/>
      <c r="BI119" s="251"/>
      <c r="BJ119" s="251"/>
      <c r="BK119" s="251"/>
      <c r="BL119" s="251"/>
      <c r="BM119" s="251"/>
      <c r="BN119" s="251"/>
      <c r="BO119" s="1014" t="s">
        <v>445</v>
      </c>
      <c r="BP119" s="1042"/>
      <c r="BQ119" s="1036">
        <v>36671650</v>
      </c>
      <c r="BR119" s="1037"/>
      <c r="BS119" s="1037"/>
      <c r="BT119" s="1037"/>
      <c r="BU119" s="1037"/>
      <c r="BV119" s="1037">
        <v>35323894</v>
      </c>
      <c r="BW119" s="1037"/>
      <c r="BX119" s="1037"/>
      <c r="BY119" s="1037"/>
      <c r="BZ119" s="1037"/>
      <c r="CA119" s="1037">
        <v>32503549</v>
      </c>
      <c r="CB119" s="1037"/>
      <c r="CC119" s="1037"/>
      <c r="CD119" s="1037"/>
      <c r="CE119" s="1037"/>
      <c r="CF119" s="1038"/>
      <c r="CG119" s="1039"/>
      <c r="CH119" s="1039"/>
      <c r="CI119" s="1039"/>
      <c r="CJ119" s="1040"/>
      <c r="CK119" s="987"/>
      <c r="CL119" s="988"/>
      <c r="CM119" s="1010" t="s">
        <v>446</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t="s">
        <v>122</v>
      </c>
      <c r="DH119" s="1023"/>
      <c r="DI119" s="1023"/>
      <c r="DJ119" s="1023"/>
      <c r="DK119" s="1024"/>
      <c r="DL119" s="1022" t="s">
        <v>122</v>
      </c>
      <c r="DM119" s="1023"/>
      <c r="DN119" s="1023"/>
      <c r="DO119" s="1023"/>
      <c r="DP119" s="1024"/>
      <c r="DQ119" s="1022" t="s">
        <v>122</v>
      </c>
      <c r="DR119" s="1023"/>
      <c r="DS119" s="1023"/>
      <c r="DT119" s="1023"/>
      <c r="DU119" s="1024"/>
      <c r="DV119" s="1025" t="s">
        <v>122</v>
      </c>
      <c r="DW119" s="1026"/>
      <c r="DX119" s="1026"/>
      <c r="DY119" s="1026"/>
      <c r="DZ119" s="1027"/>
    </row>
    <row r="120" spans="1:130" s="230" customFormat="1" ht="26.25" customHeight="1" x14ac:dyDescent="0.15">
      <c r="A120" s="1094"/>
      <c r="B120" s="986"/>
      <c r="C120" s="959" t="s">
        <v>423</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122</v>
      </c>
      <c r="AB120" s="996"/>
      <c r="AC120" s="996"/>
      <c r="AD120" s="996"/>
      <c r="AE120" s="997"/>
      <c r="AF120" s="998" t="s">
        <v>122</v>
      </c>
      <c r="AG120" s="996"/>
      <c r="AH120" s="996"/>
      <c r="AI120" s="996"/>
      <c r="AJ120" s="997"/>
      <c r="AK120" s="998" t="s">
        <v>122</v>
      </c>
      <c r="AL120" s="996"/>
      <c r="AM120" s="996"/>
      <c r="AN120" s="996"/>
      <c r="AO120" s="997"/>
      <c r="AP120" s="999" t="s">
        <v>122</v>
      </c>
      <c r="AQ120" s="1000"/>
      <c r="AR120" s="1000"/>
      <c r="AS120" s="1000"/>
      <c r="AT120" s="1001"/>
      <c r="AU120" s="1028" t="s">
        <v>447</v>
      </c>
      <c r="AV120" s="1029"/>
      <c r="AW120" s="1029"/>
      <c r="AX120" s="1029"/>
      <c r="AY120" s="1030"/>
      <c r="AZ120" s="966" t="s">
        <v>448</v>
      </c>
      <c r="BA120" s="934"/>
      <c r="BB120" s="934"/>
      <c r="BC120" s="934"/>
      <c r="BD120" s="934"/>
      <c r="BE120" s="934"/>
      <c r="BF120" s="934"/>
      <c r="BG120" s="934"/>
      <c r="BH120" s="934"/>
      <c r="BI120" s="934"/>
      <c r="BJ120" s="934"/>
      <c r="BK120" s="934"/>
      <c r="BL120" s="934"/>
      <c r="BM120" s="934"/>
      <c r="BN120" s="934"/>
      <c r="BO120" s="934"/>
      <c r="BP120" s="935"/>
      <c r="BQ120" s="967">
        <v>11345614</v>
      </c>
      <c r="BR120" s="968"/>
      <c r="BS120" s="968"/>
      <c r="BT120" s="968"/>
      <c r="BU120" s="968"/>
      <c r="BV120" s="968">
        <v>13102729</v>
      </c>
      <c r="BW120" s="968"/>
      <c r="BX120" s="968"/>
      <c r="BY120" s="968"/>
      <c r="BZ120" s="968"/>
      <c r="CA120" s="968">
        <v>13231000</v>
      </c>
      <c r="CB120" s="968"/>
      <c r="CC120" s="968"/>
      <c r="CD120" s="968"/>
      <c r="CE120" s="968"/>
      <c r="CF120" s="981">
        <v>71.2</v>
      </c>
      <c r="CG120" s="982"/>
      <c r="CH120" s="982"/>
      <c r="CI120" s="982"/>
      <c r="CJ120" s="982"/>
      <c r="CK120" s="1043" t="s">
        <v>449</v>
      </c>
      <c r="CL120" s="1044"/>
      <c r="CM120" s="1044"/>
      <c r="CN120" s="1044"/>
      <c r="CO120" s="1045"/>
      <c r="CP120" s="1051" t="s">
        <v>396</v>
      </c>
      <c r="CQ120" s="1052"/>
      <c r="CR120" s="1052"/>
      <c r="CS120" s="1052"/>
      <c r="CT120" s="1052"/>
      <c r="CU120" s="1052"/>
      <c r="CV120" s="1052"/>
      <c r="CW120" s="1052"/>
      <c r="CX120" s="1052"/>
      <c r="CY120" s="1052"/>
      <c r="CZ120" s="1052"/>
      <c r="DA120" s="1052"/>
      <c r="DB120" s="1052"/>
      <c r="DC120" s="1052"/>
      <c r="DD120" s="1052"/>
      <c r="DE120" s="1052"/>
      <c r="DF120" s="1053"/>
      <c r="DG120" s="967">
        <v>6357764</v>
      </c>
      <c r="DH120" s="968"/>
      <c r="DI120" s="968"/>
      <c r="DJ120" s="968"/>
      <c r="DK120" s="968"/>
      <c r="DL120" s="968">
        <v>6258165</v>
      </c>
      <c r="DM120" s="968"/>
      <c r="DN120" s="968"/>
      <c r="DO120" s="968"/>
      <c r="DP120" s="968"/>
      <c r="DQ120" s="968">
        <v>4906158</v>
      </c>
      <c r="DR120" s="968"/>
      <c r="DS120" s="968"/>
      <c r="DT120" s="968"/>
      <c r="DU120" s="968"/>
      <c r="DV120" s="969">
        <v>26.4</v>
      </c>
      <c r="DW120" s="969"/>
      <c r="DX120" s="969"/>
      <c r="DY120" s="969"/>
      <c r="DZ120" s="970"/>
    </row>
    <row r="121" spans="1:130" s="230" customFormat="1" ht="26.25" customHeight="1" x14ac:dyDescent="0.15">
      <c r="A121" s="1094"/>
      <c r="B121" s="986"/>
      <c r="C121" s="1011" t="s">
        <v>450</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122</v>
      </c>
      <c r="AB121" s="996"/>
      <c r="AC121" s="996"/>
      <c r="AD121" s="996"/>
      <c r="AE121" s="997"/>
      <c r="AF121" s="998" t="s">
        <v>122</v>
      </c>
      <c r="AG121" s="996"/>
      <c r="AH121" s="996"/>
      <c r="AI121" s="996"/>
      <c r="AJ121" s="997"/>
      <c r="AK121" s="998" t="s">
        <v>122</v>
      </c>
      <c r="AL121" s="996"/>
      <c r="AM121" s="996"/>
      <c r="AN121" s="996"/>
      <c r="AO121" s="997"/>
      <c r="AP121" s="999" t="s">
        <v>122</v>
      </c>
      <c r="AQ121" s="1000"/>
      <c r="AR121" s="1000"/>
      <c r="AS121" s="1000"/>
      <c r="AT121" s="1001"/>
      <c r="AU121" s="1031"/>
      <c r="AV121" s="1032"/>
      <c r="AW121" s="1032"/>
      <c r="AX121" s="1032"/>
      <c r="AY121" s="1033"/>
      <c r="AZ121" s="959" t="s">
        <v>451</v>
      </c>
      <c r="BA121" s="960"/>
      <c r="BB121" s="960"/>
      <c r="BC121" s="960"/>
      <c r="BD121" s="960"/>
      <c r="BE121" s="960"/>
      <c r="BF121" s="960"/>
      <c r="BG121" s="960"/>
      <c r="BH121" s="960"/>
      <c r="BI121" s="960"/>
      <c r="BJ121" s="960"/>
      <c r="BK121" s="960"/>
      <c r="BL121" s="960"/>
      <c r="BM121" s="960"/>
      <c r="BN121" s="960"/>
      <c r="BO121" s="960"/>
      <c r="BP121" s="961"/>
      <c r="BQ121" s="962">
        <v>5893452</v>
      </c>
      <c r="BR121" s="963"/>
      <c r="BS121" s="963"/>
      <c r="BT121" s="963"/>
      <c r="BU121" s="963"/>
      <c r="BV121" s="963">
        <v>6030515</v>
      </c>
      <c r="BW121" s="963"/>
      <c r="BX121" s="963"/>
      <c r="BY121" s="963"/>
      <c r="BZ121" s="963"/>
      <c r="CA121" s="963">
        <v>4987349</v>
      </c>
      <c r="CB121" s="963"/>
      <c r="CC121" s="963"/>
      <c r="CD121" s="963"/>
      <c r="CE121" s="963"/>
      <c r="CF121" s="957">
        <v>26.8</v>
      </c>
      <c r="CG121" s="958"/>
      <c r="CH121" s="958"/>
      <c r="CI121" s="958"/>
      <c r="CJ121" s="958"/>
      <c r="CK121" s="1046"/>
      <c r="CL121" s="1047"/>
      <c r="CM121" s="1047"/>
      <c r="CN121" s="1047"/>
      <c r="CO121" s="1048"/>
      <c r="CP121" s="1056" t="s">
        <v>397</v>
      </c>
      <c r="CQ121" s="1057"/>
      <c r="CR121" s="1057"/>
      <c r="CS121" s="1057"/>
      <c r="CT121" s="1057"/>
      <c r="CU121" s="1057"/>
      <c r="CV121" s="1057"/>
      <c r="CW121" s="1057"/>
      <c r="CX121" s="1057"/>
      <c r="CY121" s="1057"/>
      <c r="CZ121" s="1057"/>
      <c r="DA121" s="1057"/>
      <c r="DB121" s="1057"/>
      <c r="DC121" s="1057"/>
      <c r="DD121" s="1057"/>
      <c r="DE121" s="1057"/>
      <c r="DF121" s="1058"/>
      <c r="DG121" s="962">
        <v>134876</v>
      </c>
      <c r="DH121" s="963"/>
      <c r="DI121" s="963"/>
      <c r="DJ121" s="963"/>
      <c r="DK121" s="963"/>
      <c r="DL121" s="963">
        <v>115243</v>
      </c>
      <c r="DM121" s="963"/>
      <c r="DN121" s="963"/>
      <c r="DO121" s="963"/>
      <c r="DP121" s="963"/>
      <c r="DQ121" s="963">
        <v>105128</v>
      </c>
      <c r="DR121" s="963"/>
      <c r="DS121" s="963"/>
      <c r="DT121" s="963"/>
      <c r="DU121" s="963"/>
      <c r="DV121" s="964">
        <v>0.6</v>
      </c>
      <c r="DW121" s="964"/>
      <c r="DX121" s="964"/>
      <c r="DY121" s="964"/>
      <c r="DZ121" s="965"/>
    </row>
    <row r="122" spans="1:130" s="230" customFormat="1" ht="26.25" customHeight="1" x14ac:dyDescent="0.15">
      <c r="A122" s="1094"/>
      <c r="B122" s="986"/>
      <c r="C122" s="959" t="s">
        <v>433</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122</v>
      </c>
      <c r="AB122" s="996"/>
      <c r="AC122" s="996"/>
      <c r="AD122" s="996"/>
      <c r="AE122" s="997"/>
      <c r="AF122" s="998" t="s">
        <v>122</v>
      </c>
      <c r="AG122" s="996"/>
      <c r="AH122" s="996"/>
      <c r="AI122" s="996"/>
      <c r="AJ122" s="997"/>
      <c r="AK122" s="998" t="s">
        <v>122</v>
      </c>
      <c r="AL122" s="996"/>
      <c r="AM122" s="996"/>
      <c r="AN122" s="996"/>
      <c r="AO122" s="997"/>
      <c r="AP122" s="999" t="s">
        <v>122</v>
      </c>
      <c r="AQ122" s="1000"/>
      <c r="AR122" s="1000"/>
      <c r="AS122" s="1000"/>
      <c r="AT122" s="1001"/>
      <c r="AU122" s="1031"/>
      <c r="AV122" s="1032"/>
      <c r="AW122" s="1032"/>
      <c r="AX122" s="1032"/>
      <c r="AY122" s="1033"/>
      <c r="AZ122" s="1010" t="s">
        <v>452</v>
      </c>
      <c r="BA122" s="1002"/>
      <c r="BB122" s="1002"/>
      <c r="BC122" s="1002"/>
      <c r="BD122" s="1002"/>
      <c r="BE122" s="1002"/>
      <c r="BF122" s="1002"/>
      <c r="BG122" s="1002"/>
      <c r="BH122" s="1002"/>
      <c r="BI122" s="1002"/>
      <c r="BJ122" s="1002"/>
      <c r="BK122" s="1002"/>
      <c r="BL122" s="1002"/>
      <c r="BM122" s="1002"/>
      <c r="BN122" s="1002"/>
      <c r="BO122" s="1002"/>
      <c r="BP122" s="1003"/>
      <c r="BQ122" s="1036">
        <v>14196923</v>
      </c>
      <c r="BR122" s="1037"/>
      <c r="BS122" s="1037"/>
      <c r="BT122" s="1037"/>
      <c r="BU122" s="1037"/>
      <c r="BV122" s="1037">
        <v>13120953</v>
      </c>
      <c r="BW122" s="1037"/>
      <c r="BX122" s="1037"/>
      <c r="BY122" s="1037"/>
      <c r="BZ122" s="1037"/>
      <c r="CA122" s="1037">
        <v>12232175</v>
      </c>
      <c r="CB122" s="1037"/>
      <c r="CC122" s="1037"/>
      <c r="CD122" s="1037"/>
      <c r="CE122" s="1037"/>
      <c r="CF122" s="1054">
        <v>65.8</v>
      </c>
      <c r="CG122" s="1055"/>
      <c r="CH122" s="1055"/>
      <c r="CI122" s="1055"/>
      <c r="CJ122" s="1055"/>
      <c r="CK122" s="1046"/>
      <c r="CL122" s="1047"/>
      <c r="CM122" s="1047"/>
      <c r="CN122" s="1047"/>
      <c r="CO122" s="1048"/>
      <c r="CP122" s="1056" t="s">
        <v>395</v>
      </c>
      <c r="CQ122" s="1057"/>
      <c r="CR122" s="1057"/>
      <c r="CS122" s="1057"/>
      <c r="CT122" s="1057"/>
      <c r="CU122" s="1057"/>
      <c r="CV122" s="1057"/>
      <c r="CW122" s="1057"/>
      <c r="CX122" s="1057"/>
      <c r="CY122" s="1057"/>
      <c r="CZ122" s="1057"/>
      <c r="DA122" s="1057"/>
      <c r="DB122" s="1057"/>
      <c r="DC122" s="1057"/>
      <c r="DD122" s="1057"/>
      <c r="DE122" s="1057"/>
      <c r="DF122" s="1058"/>
      <c r="DG122" s="962" t="s">
        <v>122</v>
      </c>
      <c r="DH122" s="963"/>
      <c r="DI122" s="963"/>
      <c r="DJ122" s="963"/>
      <c r="DK122" s="963"/>
      <c r="DL122" s="963" t="s">
        <v>122</v>
      </c>
      <c r="DM122" s="963"/>
      <c r="DN122" s="963"/>
      <c r="DO122" s="963"/>
      <c r="DP122" s="963"/>
      <c r="DQ122" s="963" t="s">
        <v>122</v>
      </c>
      <c r="DR122" s="963"/>
      <c r="DS122" s="963"/>
      <c r="DT122" s="963"/>
      <c r="DU122" s="963"/>
      <c r="DV122" s="964" t="s">
        <v>122</v>
      </c>
      <c r="DW122" s="964"/>
      <c r="DX122" s="964"/>
      <c r="DY122" s="964"/>
      <c r="DZ122" s="965"/>
    </row>
    <row r="123" spans="1:130" s="230" customFormat="1" ht="26.25" customHeight="1" x14ac:dyDescent="0.15">
      <c r="A123" s="1094"/>
      <c r="B123" s="986"/>
      <c r="C123" s="959" t="s">
        <v>439</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122</v>
      </c>
      <c r="AB123" s="996"/>
      <c r="AC123" s="996"/>
      <c r="AD123" s="996"/>
      <c r="AE123" s="997"/>
      <c r="AF123" s="998" t="s">
        <v>122</v>
      </c>
      <c r="AG123" s="996"/>
      <c r="AH123" s="996"/>
      <c r="AI123" s="996"/>
      <c r="AJ123" s="997"/>
      <c r="AK123" s="998" t="s">
        <v>122</v>
      </c>
      <c r="AL123" s="996"/>
      <c r="AM123" s="996"/>
      <c r="AN123" s="996"/>
      <c r="AO123" s="997"/>
      <c r="AP123" s="999" t="s">
        <v>122</v>
      </c>
      <c r="AQ123" s="1000"/>
      <c r="AR123" s="1000"/>
      <c r="AS123" s="1000"/>
      <c r="AT123" s="1001"/>
      <c r="AU123" s="1034"/>
      <c r="AV123" s="1035"/>
      <c r="AW123" s="1035"/>
      <c r="AX123" s="1035"/>
      <c r="AY123" s="1035"/>
      <c r="AZ123" s="251" t="s">
        <v>177</v>
      </c>
      <c r="BA123" s="251"/>
      <c r="BB123" s="251"/>
      <c r="BC123" s="251"/>
      <c r="BD123" s="251"/>
      <c r="BE123" s="251"/>
      <c r="BF123" s="251"/>
      <c r="BG123" s="251"/>
      <c r="BH123" s="251"/>
      <c r="BI123" s="251"/>
      <c r="BJ123" s="251"/>
      <c r="BK123" s="251"/>
      <c r="BL123" s="251"/>
      <c r="BM123" s="251"/>
      <c r="BN123" s="251"/>
      <c r="BO123" s="1014" t="s">
        <v>453</v>
      </c>
      <c r="BP123" s="1042"/>
      <c r="BQ123" s="1100">
        <v>31435989</v>
      </c>
      <c r="BR123" s="1101"/>
      <c r="BS123" s="1101"/>
      <c r="BT123" s="1101"/>
      <c r="BU123" s="1101"/>
      <c r="BV123" s="1101">
        <v>32254197</v>
      </c>
      <c r="BW123" s="1101"/>
      <c r="BX123" s="1101"/>
      <c r="BY123" s="1101"/>
      <c r="BZ123" s="1101"/>
      <c r="CA123" s="1101">
        <v>30450524</v>
      </c>
      <c r="CB123" s="1101"/>
      <c r="CC123" s="1101"/>
      <c r="CD123" s="1101"/>
      <c r="CE123" s="1101"/>
      <c r="CF123" s="1038"/>
      <c r="CG123" s="1039"/>
      <c r="CH123" s="1039"/>
      <c r="CI123" s="1039"/>
      <c r="CJ123" s="1040"/>
      <c r="CK123" s="1046"/>
      <c r="CL123" s="1047"/>
      <c r="CM123" s="1047"/>
      <c r="CN123" s="1047"/>
      <c r="CO123" s="1048"/>
      <c r="CP123" s="1056" t="s">
        <v>398</v>
      </c>
      <c r="CQ123" s="1057"/>
      <c r="CR123" s="1057"/>
      <c r="CS123" s="1057"/>
      <c r="CT123" s="1057"/>
      <c r="CU123" s="1057"/>
      <c r="CV123" s="1057"/>
      <c r="CW123" s="1057"/>
      <c r="CX123" s="1057"/>
      <c r="CY123" s="1057"/>
      <c r="CZ123" s="1057"/>
      <c r="DA123" s="1057"/>
      <c r="DB123" s="1057"/>
      <c r="DC123" s="1057"/>
      <c r="DD123" s="1057"/>
      <c r="DE123" s="1057"/>
      <c r="DF123" s="1058"/>
      <c r="DG123" s="995" t="s">
        <v>122</v>
      </c>
      <c r="DH123" s="996"/>
      <c r="DI123" s="996"/>
      <c r="DJ123" s="996"/>
      <c r="DK123" s="997"/>
      <c r="DL123" s="998" t="s">
        <v>122</v>
      </c>
      <c r="DM123" s="996"/>
      <c r="DN123" s="996"/>
      <c r="DO123" s="996"/>
      <c r="DP123" s="997"/>
      <c r="DQ123" s="998" t="s">
        <v>122</v>
      </c>
      <c r="DR123" s="996"/>
      <c r="DS123" s="996"/>
      <c r="DT123" s="996"/>
      <c r="DU123" s="997"/>
      <c r="DV123" s="999" t="s">
        <v>122</v>
      </c>
      <c r="DW123" s="1000"/>
      <c r="DX123" s="1000"/>
      <c r="DY123" s="1000"/>
      <c r="DZ123" s="1001"/>
    </row>
    <row r="124" spans="1:130" s="230" customFormat="1" ht="26.25" customHeight="1" thickBot="1" x14ac:dyDescent="0.2">
      <c r="A124" s="1094"/>
      <c r="B124" s="986"/>
      <c r="C124" s="959" t="s">
        <v>442</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122</v>
      </c>
      <c r="AB124" s="996"/>
      <c r="AC124" s="996"/>
      <c r="AD124" s="996"/>
      <c r="AE124" s="997"/>
      <c r="AF124" s="998" t="s">
        <v>122</v>
      </c>
      <c r="AG124" s="996"/>
      <c r="AH124" s="996"/>
      <c r="AI124" s="996"/>
      <c r="AJ124" s="997"/>
      <c r="AK124" s="998" t="s">
        <v>122</v>
      </c>
      <c r="AL124" s="996"/>
      <c r="AM124" s="996"/>
      <c r="AN124" s="996"/>
      <c r="AO124" s="997"/>
      <c r="AP124" s="999" t="s">
        <v>122</v>
      </c>
      <c r="AQ124" s="1000"/>
      <c r="AR124" s="1000"/>
      <c r="AS124" s="1000"/>
      <c r="AT124" s="1001"/>
      <c r="AU124" s="1096" t="s">
        <v>454</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30.2</v>
      </c>
      <c r="BR124" s="1064"/>
      <c r="BS124" s="1064"/>
      <c r="BT124" s="1064"/>
      <c r="BU124" s="1064"/>
      <c r="BV124" s="1064">
        <v>17.600000000000001</v>
      </c>
      <c r="BW124" s="1064"/>
      <c r="BX124" s="1064"/>
      <c r="BY124" s="1064"/>
      <c r="BZ124" s="1064"/>
      <c r="CA124" s="1064">
        <v>11</v>
      </c>
      <c r="CB124" s="1064"/>
      <c r="CC124" s="1064"/>
      <c r="CD124" s="1064"/>
      <c r="CE124" s="1064"/>
      <c r="CF124" s="1065"/>
      <c r="CG124" s="1066"/>
      <c r="CH124" s="1066"/>
      <c r="CI124" s="1066"/>
      <c r="CJ124" s="1067"/>
      <c r="CK124" s="1049"/>
      <c r="CL124" s="1049"/>
      <c r="CM124" s="1049"/>
      <c r="CN124" s="1049"/>
      <c r="CO124" s="1050"/>
      <c r="CP124" s="1056" t="s">
        <v>455</v>
      </c>
      <c r="CQ124" s="1057"/>
      <c r="CR124" s="1057"/>
      <c r="CS124" s="1057"/>
      <c r="CT124" s="1057"/>
      <c r="CU124" s="1057"/>
      <c r="CV124" s="1057"/>
      <c r="CW124" s="1057"/>
      <c r="CX124" s="1057"/>
      <c r="CY124" s="1057"/>
      <c r="CZ124" s="1057"/>
      <c r="DA124" s="1057"/>
      <c r="DB124" s="1057"/>
      <c r="DC124" s="1057"/>
      <c r="DD124" s="1057"/>
      <c r="DE124" s="1057"/>
      <c r="DF124" s="1058"/>
      <c r="DG124" s="1041" t="s">
        <v>122</v>
      </c>
      <c r="DH124" s="1023"/>
      <c r="DI124" s="1023"/>
      <c r="DJ124" s="1023"/>
      <c r="DK124" s="1024"/>
      <c r="DL124" s="1022" t="s">
        <v>122</v>
      </c>
      <c r="DM124" s="1023"/>
      <c r="DN124" s="1023"/>
      <c r="DO124" s="1023"/>
      <c r="DP124" s="1024"/>
      <c r="DQ124" s="1022" t="s">
        <v>122</v>
      </c>
      <c r="DR124" s="1023"/>
      <c r="DS124" s="1023"/>
      <c r="DT124" s="1023"/>
      <c r="DU124" s="1024"/>
      <c r="DV124" s="1025" t="s">
        <v>122</v>
      </c>
      <c r="DW124" s="1026"/>
      <c r="DX124" s="1026"/>
      <c r="DY124" s="1026"/>
      <c r="DZ124" s="1027"/>
    </row>
    <row r="125" spans="1:130" s="230" customFormat="1" ht="26.25" customHeight="1" x14ac:dyDescent="0.15">
      <c r="A125" s="1094"/>
      <c r="B125" s="986"/>
      <c r="C125" s="959" t="s">
        <v>444</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122</v>
      </c>
      <c r="AB125" s="996"/>
      <c r="AC125" s="996"/>
      <c r="AD125" s="996"/>
      <c r="AE125" s="997"/>
      <c r="AF125" s="998" t="s">
        <v>122</v>
      </c>
      <c r="AG125" s="996"/>
      <c r="AH125" s="996"/>
      <c r="AI125" s="996"/>
      <c r="AJ125" s="997"/>
      <c r="AK125" s="998" t="s">
        <v>122</v>
      </c>
      <c r="AL125" s="996"/>
      <c r="AM125" s="996"/>
      <c r="AN125" s="996"/>
      <c r="AO125" s="997"/>
      <c r="AP125" s="999" t="s">
        <v>122</v>
      </c>
      <c r="AQ125" s="1000"/>
      <c r="AR125" s="1000"/>
      <c r="AS125" s="1000"/>
      <c r="AT125" s="100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9" t="s">
        <v>456</v>
      </c>
      <c r="CL125" s="1044"/>
      <c r="CM125" s="1044"/>
      <c r="CN125" s="1044"/>
      <c r="CO125" s="1045"/>
      <c r="CP125" s="966" t="s">
        <v>457</v>
      </c>
      <c r="CQ125" s="934"/>
      <c r="CR125" s="934"/>
      <c r="CS125" s="934"/>
      <c r="CT125" s="934"/>
      <c r="CU125" s="934"/>
      <c r="CV125" s="934"/>
      <c r="CW125" s="934"/>
      <c r="CX125" s="934"/>
      <c r="CY125" s="934"/>
      <c r="CZ125" s="934"/>
      <c r="DA125" s="934"/>
      <c r="DB125" s="934"/>
      <c r="DC125" s="934"/>
      <c r="DD125" s="934"/>
      <c r="DE125" s="934"/>
      <c r="DF125" s="935"/>
      <c r="DG125" s="967" t="s">
        <v>122</v>
      </c>
      <c r="DH125" s="968"/>
      <c r="DI125" s="968"/>
      <c r="DJ125" s="968"/>
      <c r="DK125" s="968"/>
      <c r="DL125" s="968" t="s">
        <v>122</v>
      </c>
      <c r="DM125" s="968"/>
      <c r="DN125" s="968"/>
      <c r="DO125" s="968"/>
      <c r="DP125" s="968"/>
      <c r="DQ125" s="968" t="s">
        <v>122</v>
      </c>
      <c r="DR125" s="968"/>
      <c r="DS125" s="968"/>
      <c r="DT125" s="968"/>
      <c r="DU125" s="968"/>
      <c r="DV125" s="969" t="s">
        <v>122</v>
      </c>
      <c r="DW125" s="969"/>
      <c r="DX125" s="969"/>
      <c r="DY125" s="969"/>
      <c r="DZ125" s="970"/>
    </row>
    <row r="126" spans="1:130" s="230" customFormat="1" ht="26.25" customHeight="1" thickBot="1" x14ac:dyDescent="0.2">
      <c r="A126" s="1094"/>
      <c r="B126" s="986"/>
      <c r="C126" s="959" t="s">
        <v>446</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122</v>
      </c>
      <c r="AB126" s="996"/>
      <c r="AC126" s="996"/>
      <c r="AD126" s="996"/>
      <c r="AE126" s="997"/>
      <c r="AF126" s="998" t="s">
        <v>122</v>
      </c>
      <c r="AG126" s="996"/>
      <c r="AH126" s="996"/>
      <c r="AI126" s="996"/>
      <c r="AJ126" s="997"/>
      <c r="AK126" s="998" t="s">
        <v>122</v>
      </c>
      <c r="AL126" s="996"/>
      <c r="AM126" s="996"/>
      <c r="AN126" s="996"/>
      <c r="AO126" s="997"/>
      <c r="AP126" s="999" t="s">
        <v>122</v>
      </c>
      <c r="AQ126" s="1000"/>
      <c r="AR126" s="1000"/>
      <c r="AS126" s="1000"/>
      <c r="AT126" s="100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0"/>
      <c r="CL126" s="1047"/>
      <c r="CM126" s="1047"/>
      <c r="CN126" s="1047"/>
      <c r="CO126" s="1048"/>
      <c r="CP126" s="959" t="s">
        <v>458</v>
      </c>
      <c r="CQ126" s="960"/>
      <c r="CR126" s="960"/>
      <c r="CS126" s="960"/>
      <c r="CT126" s="960"/>
      <c r="CU126" s="960"/>
      <c r="CV126" s="960"/>
      <c r="CW126" s="960"/>
      <c r="CX126" s="960"/>
      <c r="CY126" s="960"/>
      <c r="CZ126" s="960"/>
      <c r="DA126" s="960"/>
      <c r="DB126" s="960"/>
      <c r="DC126" s="960"/>
      <c r="DD126" s="960"/>
      <c r="DE126" s="960"/>
      <c r="DF126" s="961"/>
      <c r="DG126" s="962" t="s">
        <v>122</v>
      </c>
      <c r="DH126" s="963"/>
      <c r="DI126" s="963"/>
      <c r="DJ126" s="963"/>
      <c r="DK126" s="963"/>
      <c r="DL126" s="963">
        <v>623131</v>
      </c>
      <c r="DM126" s="963"/>
      <c r="DN126" s="963"/>
      <c r="DO126" s="963"/>
      <c r="DP126" s="963"/>
      <c r="DQ126" s="963" t="s">
        <v>122</v>
      </c>
      <c r="DR126" s="963"/>
      <c r="DS126" s="963"/>
      <c r="DT126" s="963"/>
      <c r="DU126" s="963"/>
      <c r="DV126" s="964" t="s">
        <v>122</v>
      </c>
      <c r="DW126" s="964"/>
      <c r="DX126" s="964"/>
      <c r="DY126" s="964"/>
      <c r="DZ126" s="965"/>
    </row>
    <row r="127" spans="1:130" s="230" customFormat="1" ht="26.25" customHeight="1" x14ac:dyDescent="0.15">
      <c r="A127" s="1095"/>
      <c r="B127" s="988"/>
      <c r="C127" s="1010" t="s">
        <v>459</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t="s">
        <v>122</v>
      </c>
      <c r="AB127" s="996"/>
      <c r="AC127" s="996"/>
      <c r="AD127" s="996"/>
      <c r="AE127" s="997"/>
      <c r="AF127" s="998" t="s">
        <v>122</v>
      </c>
      <c r="AG127" s="996"/>
      <c r="AH127" s="996"/>
      <c r="AI127" s="996"/>
      <c r="AJ127" s="997"/>
      <c r="AK127" s="998" t="s">
        <v>122</v>
      </c>
      <c r="AL127" s="996"/>
      <c r="AM127" s="996"/>
      <c r="AN127" s="996"/>
      <c r="AO127" s="997"/>
      <c r="AP127" s="999" t="s">
        <v>122</v>
      </c>
      <c r="AQ127" s="1000"/>
      <c r="AR127" s="1000"/>
      <c r="AS127" s="1000"/>
      <c r="AT127" s="1001"/>
      <c r="AU127" s="232"/>
      <c r="AV127" s="232"/>
      <c r="AW127" s="232"/>
      <c r="AX127" s="1068" t="s">
        <v>460</v>
      </c>
      <c r="AY127" s="1069"/>
      <c r="AZ127" s="1069"/>
      <c r="BA127" s="1069"/>
      <c r="BB127" s="1069"/>
      <c r="BC127" s="1069"/>
      <c r="BD127" s="1069"/>
      <c r="BE127" s="1070"/>
      <c r="BF127" s="1071" t="s">
        <v>461</v>
      </c>
      <c r="BG127" s="1069"/>
      <c r="BH127" s="1069"/>
      <c r="BI127" s="1069"/>
      <c r="BJ127" s="1069"/>
      <c r="BK127" s="1069"/>
      <c r="BL127" s="1070"/>
      <c r="BM127" s="1071" t="s">
        <v>462</v>
      </c>
      <c r="BN127" s="1069"/>
      <c r="BO127" s="1069"/>
      <c r="BP127" s="1069"/>
      <c r="BQ127" s="1069"/>
      <c r="BR127" s="1069"/>
      <c r="BS127" s="1070"/>
      <c r="BT127" s="1071" t="s">
        <v>463</v>
      </c>
      <c r="BU127" s="1069"/>
      <c r="BV127" s="1069"/>
      <c r="BW127" s="1069"/>
      <c r="BX127" s="1069"/>
      <c r="BY127" s="1069"/>
      <c r="BZ127" s="1092"/>
      <c r="CA127" s="232"/>
      <c r="CB127" s="232"/>
      <c r="CC127" s="232"/>
      <c r="CD127" s="255"/>
      <c r="CE127" s="255"/>
      <c r="CF127" s="255"/>
      <c r="CG127" s="232"/>
      <c r="CH127" s="232"/>
      <c r="CI127" s="232"/>
      <c r="CJ127" s="254"/>
      <c r="CK127" s="1060"/>
      <c r="CL127" s="1047"/>
      <c r="CM127" s="1047"/>
      <c r="CN127" s="1047"/>
      <c r="CO127" s="1048"/>
      <c r="CP127" s="959" t="s">
        <v>464</v>
      </c>
      <c r="CQ127" s="960"/>
      <c r="CR127" s="960"/>
      <c r="CS127" s="960"/>
      <c r="CT127" s="960"/>
      <c r="CU127" s="960"/>
      <c r="CV127" s="960"/>
      <c r="CW127" s="960"/>
      <c r="CX127" s="960"/>
      <c r="CY127" s="960"/>
      <c r="CZ127" s="960"/>
      <c r="DA127" s="960"/>
      <c r="DB127" s="960"/>
      <c r="DC127" s="960"/>
      <c r="DD127" s="960"/>
      <c r="DE127" s="960"/>
      <c r="DF127" s="961"/>
      <c r="DG127" s="962" t="s">
        <v>122</v>
      </c>
      <c r="DH127" s="963"/>
      <c r="DI127" s="963"/>
      <c r="DJ127" s="963"/>
      <c r="DK127" s="963"/>
      <c r="DL127" s="963" t="s">
        <v>122</v>
      </c>
      <c r="DM127" s="963"/>
      <c r="DN127" s="963"/>
      <c r="DO127" s="963"/>
      <c r="DP127" s="963"/>
      <c r="DQ127" s="963" t="s">
        <v>122</v>
      </c>
      <c r="DR127" s="963"/>
      <c r="DS127" s="963"/>
      <c r="DT127" s="963"/>
      <c r="DU127" s="963"/>
      <c r="DV127" s="964" t="s">
        <v>122</v>
      </c>
      <c r="DW127" s="964"/>
      <c r="DX127" s="964"/>
      <c r="DY127" s="964"/>
      <c r="DZ127" s="965"/>
    </row>
    <row r="128" spans="1:130" s="230" customFormat="1" ht="26.25" customHeight="1" thickBot="1" x14ac:dyDescent="0.2">
      <c r="A128" s="1078" t="s">
        <v>465</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466</v>
      </c>
      <c r="X128" s="1080"/>
      <c r="Y128" s="1080"/>
      <c r="Z128" s="1081"/>
      <c r="AA128" s="1082">
        <v>484607</v>
      </c>
      <c r="AB128" s="1083"/>
      <c r="AC128" s="1083"/>
      <c r="AD128" s="1083"/>
      <c r="AE128" s="1084"/>
      <c r="AF128" s="1085">
        <v>473981</v>
      </c>
      <c r="AG128" s="1083"/>
      <c r="AH128" s="1083"/>
      <c r="AI128" s="1083"/>
      <c r="AJ128" s="1084"/>
      <c r="AK128" s="1085">
        <v>474323</v>
      </c>
      <c r="AL128" s="1083"/>
      <c r="AM128" s="1083"/>
      <c r="AN128" s="1083"/>
      <c r="AO128" s="1084"/>
      <c r="AP128" s="1086"/>
      <c r="AQ128" s="1087"/>
      <c r="AR128" s="1087"/>
      <c r="AS128" s="1087"/>
      <c r="AT128" s="1088"/>
      <c r="AU128" s="232"/>
      <c r="AV128" s="232"/>
      <c r="AW128" s="232"/>
      <c r="AX128" s="933" t="s">
        <v>467</v>
      </c>
      <c r="AY128" s="934"/>
      <c r="AZ128" s="934"/>
      <c r="BA128" s="934"/>
      <c r="BB128" s="934"/>
      <c r="BC128" s="934"/>
      <c r="BD128" s="934"/>
      <c r="BE128" s="935"/>
      <c r="BF128" s="1089" t="s">
        <v>122</v>
      </c>
      <c r="BG128" s="1090"/>
      <c r="BH128" s="1090"/>
      <c r="BI128" s="1090"/>
      <c r="BJ128" s="1090"/>
      <c r="BK128" s="1090"/>
      <c r="BL128" s="1091"/>
      <c r="BM128" s="1089">
        <v>12.51</v>
      </c>
      <c r="BN128" s="1090"/>
      <c r="BO128" s="1090"/>
      <c r="BP128" s="1090"/>
      <c r="BQ128" s="1090"/>
      <c r="BR128" s="1090"/>
      <c r="BS128" s="1091"/>
      <c r="BT128" s="1089">
        <v>20</v>
      </c>
      <c r="BU128" s="1090"/>
      <c r="BV128" s="1090"/>
      <c r="BW128" s="1090"/>
      <c r="BX128" s="1090"/>
      <c r="BY128" s="1090"/>
      <c r="BZ128" s="1113"/>
      <c r="CA128" s="255"/>
      <c r="CB128" s="255"/>
      <c r="CC128" s="255"/>
      <c r="CD128" s="255"/>
      <c r="CE128" s="255"/>
      <c r="CF128" s="255"/>
      <c r="CG128" s="232"/>
      <c r="CH128" s="232"/>
      <c r="CI128" s="232"/>
      <c r="CJ128" s="254"/>
      <c r="CK128" s="1061"/>
      <c r="CL128" s="1062"/>
      <c r="CM128" s="1062"/>
      <c r="CN128" s="1062"/>
      <c r="CO128" s="1063"/>
      <c r="CP128" s="1072" t="s">
        <v>468</v>
      </c>
      <c r="CQ128" s="762"/>
      <c r="CR128" s="762"/>
      <c r="CS128" s="762"/>
      <c r="CT128" s="762"/>
      <c r="CU128" s="762"/>
      <c r="CV128" s="762"/>
      <c r="CW128" s="762"/>
      <c r="CX128" s="762"/>
      <c r="CY128" s="762"/>
      <c r="CZ128" s="762"/>
      <c r="DA128" s="762"/>
      <c r="DB128" s="762"/>
      <c r="DC128" s="762"/>
      <c r="DD128" s="762"/>
      <c r="DE128" s="762"/>
      <c r="DF128" s="1073"/>
      <c r="DG128" s="1074" t="s">
        <v>122</v>
      </c>
      <c r="DH128" s="1075"/>
      <c r="DI128" s="1075"/>
      <c r="DJ128" s="1075"/>
      <c r="DK128" s="1075"/>
      <c r="DL128" s="1075" t="s">
        <v>122</v>
      </c>
      <c r="DM128" s="1075"/>
      <c r="DN128" s="1075"/>
      <c r="DO128" s="1075"/>
      <c r="DP128" s="1075"/>
      <c r="DQ128" s="1075" t="s">
        <v>122</v>
      </c>
      <c r="DR128" s="1075"/>
      <c r="DS128" s="1075"/>
      <c r="DT128" s="1075"/>
      <c r="DU128" s="1075"/>
      <c r="DV128" s="1076" t="s">
        <v>122</v>
      </c>
      <c r="DW128" s="1076"/>
      <c r="DX128" s="1076"/>
      <c r="DY128" s="1076"/>
      <c r="DZ128" s="1077"/>
    </row>
    <row r="129" spans="1:131" s="230" customFormat="1" ht="26.25" customHeight="1" x14ac:dyDescent="0.15">
      <c r="A129" s="971" t="s">
        <v>102</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469</v>
      </c>
      <c r="X129" s="1108"/>
      <c r="Y129" s="1108"/>
      <c r="Z129" s="1109"/>
      <c r="AA129" s="995">
        <v>18700296</v>
      </c>
      <c r="AB129" s="996"/>
      <c r="AC129" s="996"/>
      <c r="AD129" s="996"/>
      <c r="AE129" s="997"/>
      <c r="AF129" s="998">
        <v>18709812</v>
      </c>
      <c r="AG129" s="996"/>
      <c r="AH129" s="996"/>
      <c r="AI129" s="996"/>
      <c r="AJ129" s="997"/>
      <c r="AK129" s="998">
        <v>19859413</v>
      </c>
      <c r="AL129" s="996"/>
      <c r="AM129" s="996"/>
      <c r="AN129" s="996"/>
      <c r="AO129" s="997"/>
      <c r="AP129" s="1110"/>
      <c r="AQ129" s="1111"/>
      <c r="AR129" s="1111"/>
      <c r="AS129" s="1111"/>
      <c r="AT129" s="1112"/>
      <c r="AU129" s="233"/>
      <c r="AV129" s="233"/>
      <c r="AW129" s="233"/>
      <c r="AX129" s="1102" t="s">
        <v>470</v>
      </c>
      <c r="AY129" s="960"/>
      <c r="AZ129" s="960"/>
      <c r="BA129" s="960"/>
      <c r="BB129" s="960"/>
      <c r="BC129" s="960"/>
      <c r="BD129" s="960"/>
      <c r="BE129" s="961"/>
      <c r="BF129" s="1103" t="s">
        <v>122</v>
      </c>
      <c r="BG129" s="1104"/>
      <c r="BH129" s="1104"/>
      <c r="BI129" s="1104"/>
      <c r="BJ129" s="1104"/>
      <c r="BK129" s="1104"/>
      <c r="BL129" s="1105"/>
      <c r="BM129" s="1103">
        <v>17.510000000000002</v>
      </c>
      <c r="BN129" s="1104"/>
      <c r="BO129" s="1104"/>
      <c r="BP129" s="1104"/>
      <c r="BQ129" s="1104"/>
      <c r="BR129" s="1104"/>
      <c r="BS129" s="1105"/>
      <c r="BT129" s="1103">
        <v>30</v>
      </c>
      <c r="BU129" s="1104"/>
      <c r="BV129" s="1104"/>
      <c r="BW129" s="1104"/>
      <c r="BX129" s="1104"/>
      <c r="BY129" s="1104"/>
      <c r="BZ129" s="110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1" t="s">
        <v>471</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472</v>
      </c>
      <c r="X130" s="1108"/>
      <c r="Y130" s="1108"/>
      <c r="Z130" s="1109"/>
      <c r="AA130" s="995">
        <v>1386185</v>
      </c>
      <c r="AB130" s="996"/>
      <c r="AC130" s="996"/>
      <c r="AD130" s="996"/>
      <c r="AE130" s="997"/>
      <c r="AF130" s="998">
        <v>1359732</v>
      </c>
      <c r="AG130" s="996"/>
      <c r="AH130" s="996"/>
      <c r="AI130" s="996"/>
      <c r="AJ130" s="997"/>
      <c r="AK130" s="998">
        <v>1265079</v>
      </c>
      <c r="AL130" s="996"/>
      <c r="AM130" s="996"/>
      <c r="AN130" s="996"/>
      <c r="AO130" s="997"/>
      <c r="AP130" s="1110"/>
      <c r="AQ130" s="1111"/>
      <c r="AR130" s="1111"/>
      <c r="AS130" s="1111"/>
      <c r="AT130" s="1112"/>
      <c r="AU130" s="233"/>
      <c r="AV130" s="233"/>
      <c r="AW130" s="233"/>
      <c r="AX130" s="1102" t="s">
        <v>473</v>
      </c>
      <c r="AY130" s="960"/>
      <c r="AZ130" s="960"/>
      <c r="BA130" s="960"/>
      <c r="BB130" s="960"/>
      <c r="BC130" s="960"/>
      <c r="BD130" s="960"/>
      <c r="BE130" s="961"/>
      <c r="BF130" s="1138">
        <v>10.4</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474</v>
      </c>
      <c r="X131" s="1145"/>
      <c r="Y131" s="1145"/>
      <c r="Z131" s="1146"/>
      <c r="AA131" s="1041">
        <v>17314111</v>
      </c>
      <c r="AB131" s="1023"/>
      <c r="AC131" s="1023"/>
      <c r="AD131" s="1023"/>
      <c r="AE131" s="1024"/>
      <c r="AF131" s="1022">
        <v>17350080</v>
      </c>
      <c r="AG131" s="1023"/>
      <c r="AH131" s="1023"/>
      <c r="AI131" s="1023"/>
      <c r="AJ131" s="1024"/>
      <c r="AK131" s="1022">
        <v>18594334</v>
      </c>
      <c r="AL131" s="1023"/>
      <c r="AM131" s="1023"/>
      <c r="AN131" s="1023"/>
      <c r="AO131" s="1024"/>
      <c r="AP131" s="1147"/>
      <c r="AQ131" s="1148"/>
      <c r="AR131" s="1148"/>
      <c r="AS131" s="1148"/>
      <c r="AT131" s="1149"/>
      <c r="AU131" s="233"/>
      <c r="AV131" s="233"/>
      <c r="AW131" s="233"/>
      <c r="AX131" s="1120" t="s">
        <v>475</v>
      </c>
      <c r="AY131" s="762"/>
      <c r="AZ131" s="762"/>
      <c r="BA131" s="762"/>
      <c r="BB131" s="762"/>
      <c r="BC131" s="762"/>
      <c r="BD131" s="762"/>
      <c r="BE131" s="1073"/>
      <c r="BF131" s="1121">
        <v>11</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7" t="s">
        <v>476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477</v>
      </c>
      <c r="W132" s="1131"/>
      <c r="X132" s="1131"/>
      <c r="Y132" s="1131"/>
      <c r="Z132" s="1132"/>
      <c r="AA132" s="1133">
        <v>10.367225899999999</v>
      </c>
      <c r="AB132" s="1134"/>
      <c r="AC132" s="1134"/>
      <c r="AD132" s="1134"/>
      <c r="AE132" s="1135"/>
      <c r="AF132" s="1136">
        <v>10.827385230000001</v>
      </c>
      <c r="AG132" s="1134"/>
      <c r="AH132" s="1134"/>
      <c r="AI132" s="1134"/>
      <c r="AJ132" s="1135"/>
      <c r="AK132" s="1136">
        <v>10.21320796</v>
      </c>
      <c r="AL132" s="1134"/>
      <c r="AM132" s="1134"/>
      <c r="AN132" s="1134"/>
      <c r="AO132" s="1135"/>
      <c r="AP132" s="1038"/>
      <c r="AQ132" s="1039"/>
      <c r="AR132" s="1039"/>
      <c r="AS132" s="1039"/>
      <c r="AT132" s="113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478</v>
      </c>
      <c r="W133" s="1114"/>
      <c r="X133" s="1114"/>
      <c r="Y133" s="1114"/>
      <c r="Z133" s="1115"/>
      <c r="AA133" s="1116">
        <v>10</v>
      </c>
      <c r="AB133" s="1117"/>
      <c r="AC133" s="1117"/>
      <c r="AD133" s="1117"/>
      <c r="AE133" s="1118"/>
      <c r="AF133" s="1116">
        <v>10.4</v>
      </c>
      <c r="AG133" s="1117"/>
      <c r="AH133" s="1117"/>
      <c r="AI133" s="1117"/>
      <c r="AJ133" s="1118"/>
      <c r="AK133" s="1116">
        <v>10.4</v>
      </c>
      <c r="AL133" s="1117"/>
      <c r="AM133" s="1117"/>
      <c r="AN133" s="1117"/>
      <c r="AO133" s="1118"/>
      <c r="AP133" s="1065"/>
      <c r="AQ133" s="1066"/>
      <c r="AR133" s="1066"/>
      <c r="AS133" s="1066"/>
      <c r="AT133" s="111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LCUstgz5ePQvSFEHzEJv5sMbbTGT6OevS/i97z7HQ0YaiKjqWktBdXObv+vuDb+2j/zvEmrd9aBUX9f6PsQjA==" saltValue="57q3p5U+Yh8IUapaP2Ax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zoomScale="85"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MAMINu2BUwG2Z0uTZ5lyq2rZQen2JJi3TDo3dnpyTKI8szPhJD+HwfdV9+nqkfRuvZDpbtEoomKYTGMRTvyHA==" saltValue="5qne1+P+NyfSF0D03uiv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m8vMynljGwMkFi+9x7AJGwAPlOG65uuh5AF1vDKGTIQT+ZQQYRM0yzDGlsx8mI9nJ2cvBC0UnzZxTSqz7LaSA==" saltValue="ahm0otIyz99abf6ncjZ/C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1"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2"/>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3" t="s">
        <v>487</v>
      </c>
      <c r="AL9" s="1154"/>
      <c r="AM9" s="1154"/>
      <c r="AN9" s="1155"/>
      <c r="AO9" s="281">
        <v>5866205</v>
      </c>
      <c r="AP9" s="281">
        <v>69637</v>
      </c>
      <c r="AQ9" s="282">
        <v>66486</v>
      </c>
      <c r="AR9" s="283">
        <v>4.7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3" t="s">
        <v>488</v>
      </c>
      <c r="AL10" s="1154"/>
      <c r="AM10" s="1154"/>
      <c r="AN10" s="1155"/>
      <c r="AO10" s="284">
        <v>978067</v>
      </c>
      <c r="AP10" s="284">
        <v>11610</v>
      </c>
      <c r="AQ10" s="285">
        <v>6147</v>
      </c>
      <c r="AR10" s="286">
        <v>88.9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3" t="s">
        <v>489</v>
      </c>
      <c r="AL11" s="1154"/>
      <c r="AM11" s="1154"/>
      <c r="AN11" s="1155"/>
      <c r="AO11" s="284" t="s">
        <v>490</v>
      </c>
      <c r="AP11" s="284" t="s">
        <v>490</v>
      </c>
      <c r="AQ11" s="285">
        <v>1219</v>
      </c>
      <c r="AR11" s="286" t="s">
        <v>490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3" t="s">
        <v>491</v>
      </c>
      <c r="AL12" s="1154"/>
      <c r="AM12" s="1154"/>
      <c r="AN12" s="1155"/>
      <c r="AO12" s="284" t="s">
        <v>490</v>
      </c>
      <c r="AP12" s="284" t="s">
        <v>490</v>
      </c>
      <c r="AQ12" s="285">
        <v>9</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3" t="s">
        <v>492</v>
      </c>
      <c r="AL13" s="1154"/>
      <c r="AM13" s="1154"/>
      <c r="AN13" s="1155"/>
      <c r="AO13" s="284">
        <v>205185</v>
      </c>
      <c r="AP13" s="284">
        <v>2436</v>
      </c>
      <c r="AQ13" s="285">
        <v>2955</v>
      </c>
      <c r="AR13" s="286">
        <v>-17.600000000000001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3" t="s">
        <v>493</v>
      </c>
      <c r="AL14" s="1154"/>
      <c r="AM14" s="1154"/>
      <c r="AN14" s="1155"/>
      <c r="AO14" s="284">
        <v>204918</v>
      </c>
      <c r="AP14" s="284">
        <v>2433</v>
      </c>
      <c r="AQ14" s="285">
        <v>1434</v>
      </c>
      <c r="AR14" s="286">
        <v>69.7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6" t="s">
        <v>494</v>
      </c>
      <c r="AL15" s="1157"/>
      <c r="AM15" s="1157"/>
      <c r="AN15" s="1158"/>
      <c r="AO15" s="284">
        <v>-165517</v>
      </c>
      <c r="AP15" s="284">
        <v>-1965</v>
      </c>
      <c r="AQ15" s="285">
        <v>-3102</v>
      </c>
      <c r="AR15" s="286">
        <v>-36.700000000000003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6" t="s">
        <v>177</v>
      </c>
      <c r="AL16" s="1157"/>
      <c r="AM16" s="1157"/>
      <c r="AN16" s="1158"/>
      <c r="AO16" s="284">
        <v>7088858</v>
      </c>
      <c r="AP16" s="284">
        <v>84151</v>
      </c>
      <c r="AQ16" s="285">
        <v>75147</v>
      </c>
      <c r="AR16" s="286">
        <v>12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9" t="s">
        <v>499</v>
      </c>
      <c r="AL21" s="1160"/>
      <c r="AM21" s="1160"/>
      <c r="AN21" s="1161"/>
      <c r="AO21" s="297">
        <v>7.26</v>
      </c>
      <c r="AP21" s="298">
        <v>6.62</v>
      </c>
      <c r="AQ21" s="299">
        <v>0.64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9" t="s">
        <v>500</v>
      </c>
      <c r="AL22" s="1160"/>
      <c r="AM22" s="1160"/>
      <c r="AN22" s="1161"/>
      <c r="AO22" s="302">
        <v>101</v>
      </c>
      <c r="AP22" s="303">
        <v>98.3</v>
      </c>
      <c r="AQ22" s="304">
        <v>2.7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0" t="s">
        <v>501</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1"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2"/>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504</v>
      </c>
      <c r="AL32" s="1168"/>
      <c r="AM32" s="1168"/>
      <c r="AN32" s="1169"/>
      <c r="AO32" s="312">
        <v>2859450</v>
      </c>
      <c r="AP32" s="312">
        <v>33944</v>
      </c>
      <c r="AQ32" s="313">
        <v>34847</v>
      </c>
      <c r="AR32" s="314">
        <v>-2.6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505</v>
      </c>
      <c r="AL33" s="1168"/>
      <c r="AM33" s="1168"/>
      <c r="AN33" s="1169"/>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506</v>
      </c>
      <c r="AL34" s="1168"/>
      <c r="AM34" s="1168"/>
      <c r="AN34" s="1169"/>
      <c r="AO34" s="312" t="s">
        <v>490</v>
      </c>
      <c r="AP34" s="312" t="s">
        <v>490</v>
      </c>
      <c r="AQ34" s="313">
        <v>5</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507</v>
      </c>
      <c r="AL35" s="1168"/>
      <c r="AM35" s="1168"/>
      <c r="AN35" s="1169"/>
      <c r="AO35" s="312">
        <v>504244</v>
      </c>
      <c r="AP35" s="312">
        <v>5986</v>
      </c>
      <c r="AQ35" s="313">
        <v>8260</v>
      </c>
      <c r="AR35" s="314">
        <v>-27.5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508</v>
      </c>
      <c r="AL36" s="1168"/>
      <c r="AM36" s="1168"/>
      <c r="AN36" s="1169"/>
      <c r="AO36" s="312">
        <v>206001</v>
      </c>
      <c r="AP36" s="312">
        <v>2445</v>
      </c>
      <c r="AQ36" s="313">
        <v>1689</v>
      </c>
      <c r="AR36" s="314">
        <v>44.8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509</v>
      </c>
      <c r="AL37" s="1168"/>
      <c r="AM37" s="1168"/>
      <c r="AN37" s="1169"/>
      <c r="AO37" s="312">
        <v>68785</v>
      </c>
      <c r="AP37" s="312">
        <v>817</v>
      </c>
      <c r="AQ37" s="313">
        <v>748</v>
      </c>
      <c r="AR37" s="314">
        <v>9.1999999999999993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510</v>
      </c>
      <c r="AL38" s="1171"/>
      <c r="AM38" s="1171"/>
      <c r="AN38" s="1172"/>
      <c r="AO38" s="315" t="s">
        <v>490</v>
      </c>
      <c r="AP38" s="315" t="s">
        <v>490</v>
      </c>
      <c r="AQ38" s="316">
        <v>1</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511</v>
      </c>
      <c r="AL39" s="1171"/>
      <c r="AM39" s="1171"/>
      <c r="AN39" s="1172"/>
      <c r="AO39" s="312">
        <v>-474323</v>
      </c>
      <c r="AP39" s="312">
        <v>-5631</v>
      </c>
      <c r="AQ39" s="313">
        <v>-5762</v>
      </c>
      <c r="AR39" s="314">
        <v>-2.2999999999999998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512</v>
      </c>
      <c r="AL40" s="1168"/>
      <c r="AM40" s="1168"/>
      <c r="AN40" s="1169"/>
      <c r="AO40" s="312">
        <v>-1265079</v>
      </c>
      <c r="AP40" s="312">
        <v>-15018</v>
      </c>
      <c r="AQ40" s="313">
        <v>-27609</v>
      </c>
      <c r="AR40" s="314">
        <v>-45.6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287</v>
      </c>
      <c r="AL41" s="1174"/>
      <c r="AM41" s="1174"/>
      <c r="AN41" s="1175"/>
      <c r="AO41" s="312">
        <v>1899078</v>
      </c>
      <c r="AP41" s="312">
        <v>22544</v>
      </c>
      <c r="AQ41" s="313">
        <v>12179</v>
      </c>
      <c r="AR41" s="314">
        <v>85.1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2" t="s">
        <v>482</v>
      </c>
      <c r="AN49" s="1164" t="s">
        <v>515</v>
      </c>
      <c r="AO49" s="1165"/>
      <c r="AP49" s="1165"/>
      <c r="AQ49" s="1165"/>
      <c r="AR49" s="116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3"/>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7123064</v>
      </c>
      <c r="AN51" s="334">
        <v>80713</v>
      </c>
      <c r="AO51" s="335">
        <v>-17.2</v>
      </c>
      <c r="AP51" s="336">
        <v>45588</v>
      </c>
      <c r="AQ51" s="337">
        <v>8.6999999999999993</v>
      </c>
      <c r="AR51" s="338">
        <v>-25.9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3777084</v>
      </c>
      <c r="AN52" s="342">
        <v>42799</v>
      </c>
      <c r="AO52" s="343">
        <v>-12.5</v>
      </c>
      <c r="AP52" s="344">
        <v>24150</v>
      </c>
      <c r="AQ52" s="345">
        <v>3.4</v>
      </c>
      <c r="AR52" s="346">
        <v>-15.9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5999956</v>
      </c>
      <c r="AN53" s="334">
        <v>68425</v>
      </c>
      <c r="AO53" s="335">
        <v>-15.2</v>
      </c>
      <c r="AP53" s="336">
        <v>45483</v>
      </c>
      <c r="AQ53" s="337">
        <v>-0.2</v>
      </c>
      <c r="AR53" s="338">
        <v>-15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3823545</v>
      </c>
      <c r="AN54" s="342">
        <v>43604</v>
      </c>
      <c r="AO54" s="343">
        <v>1.9</v>
      </c>
      <c r="AP54" s="344">
        <v>24241</v>
      </c>
      <c r="AQ54" s="345">
        <v>0.4</v>
      </c>
      <c r="AR54" s="346">
        <v>1.5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4244817</v>
      </c>
      <c r="AN55" s="334">
        <v>48916</v>
      </c>
      <c r="AO55" s="335">
        <v>-28.5</v>
      </c>
      <c r="AP55" s="336">
        <v>45945</v>
      </c>
      <c r="AQ55" s="337">
        <v>1</v>
      </c>
      <c r="AR55" s="338">
        <v>-29.5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2865342</v>
      </c>
      <c r="AN56" s="342">
        <v>33019</v>
      </c>
      <c r="AO56" s="343">
        <v>-24.3</v>
      </c>
      <c r="AP56" s="344">
        <v>25180</v>
      </c>
      <c r="AQ56" s="345">
        <v>3.9</v>
      </c>
      <c r="AR56" s="346">
        <v>-28.2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5457945</v>
      </c>
      <c r="AN57" s="334">
        <v>64010</v>
      </c>
      <c r="AO57" s="335">
        <v>30.9</v>
      </c>
      <c r="AP57" s="336">
        <v>44475</v>
      </c>
      <c r="AQ57" s="337">
        <v>-3.2</v>
      </c>
      <c r="AR57" s="338">
        <v>34.1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3929938</v>
      </c>
      <c r="AN58" s="342">
        <v>46090</v>
      </c>
      <c r="AO58" s="343">
        <v>39.6</v>
      </c>
      <c r="AP58" s="344">
        <v>24780</v>
      </c>
      <c r="AQ58" s="345">
        <v>-1.6</v>
      </c>
      <c r="AR58" s="346">
        <v>41.2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6809782</v>
      </c>
      <c r="AN59" s="334">
        <v>80838</v>
      </c>
      <c r="AO59" s="335">
        <v>26.3</v>
      </c>
      <c r="AP59" s="336">
        <v>45982</v>
      </c>
      <c r="AQ59" s="337">
        <v>3.4</v>
      </c>
      <c r="AR59" s="338">
        <v>22.9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4912390</v>
      </c>
      <c r="AN60" s="342">
        <v>58314</v>
      </c>
      <c r="AO60" s="343">
        <v>26.5</v>
      </c>
      <c r="AP60" s="344">
        <v>25583</v>
      </c>
      <c r="AQ60" s="345">
        <v>3.2</v>
      </c>
      <c r="AR60" s="346">
        <v>23.3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5927113</v>
      </c>
      <c r="AN61" s="349">
        <v>68580</v>
      </c>
      <c r="AO61" s="350">
        <v>-0.7</v>
      </c>
      <c r="AP61" s="351">
        <v>45495</v>
      </c>
      <c r="AQ61" s="352">
        <v>1.9</v>
      </c>
      <c r="AR61" s="338">
        <v>-2.6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3861660</v>
      </c>
      <c r="AN62" s="342">
        <v>44765</v>
      </c>
      <c r="AO62" s="343">
        <v>6.2</v>
      </c>
      <c r="AP62" s="344">
        <v>24787</v>
      </c>
      <c r="AQ62" s="345">
        <v>1.9</v>
      </c>
      <c r="AR62" s="346">
        <v>4.3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81f3BeMVsbVjjPCN/nR5dGQoPrr7+1y1c74GwaAU/nHqwN3zY3cveVP4WEN6nAGpAecR29U1zQb1Gx65UQc/g==" saltValue="8TexTD3T2h7i5u/zX+sS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topLeftCell="A31"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sSkU5HuHtPGS6udI2BqPfkyRP6hkofbTlf5p0AOnrQgLxRN4I1HUwMIcdS/tXZVbqTvo6wr9NqpZ5TqL6sSgqw==" saltValue="wAjdmTmyjOO9IcDQDtRYC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UQYcDBmuM717mtrSo8BOjMfBlrbXqXrfQpkEV9+i0iTkS3/oA5PYX2c3MmbSwxUOxOqL6RUFgjVpRO0YXK6yEg==" saltValue="B6Vc05Cr6EUUMt/LT0YYb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6" t="s">
        <v>3</v>
      </c>
      <c r="D47" s="1176"/>
      <c r="E47" s="1177"/>
      <c r="F47" s="11">
        <v>12.08</v>
      </c>
      <c r="G47" s="12">
        <v>13.24</v>
      </c>
      <c r="H47" s="12">
        <v>14.46</v>
      </c>
      <c r="I47" s="12">
        <v>18.32</v>
      </c>
      <c r="J47" s="13">
        <v>17.8</v>
      </c>
    </row>
    <row r="48" spans="2:10" ht="57.75" customHeight="1" x14ac:dyDescent="0.15">
      <c r="B48" s="14"/>
      <c r="C48" s="1178" t="s">
        <v>4</v>
      </c>
      <c r="D48" s="1178"/>
      <c r="E48" s="1179"/>
      <c r="F48" s="15">
        <v>10.94</v>
      </c>
      <c r="G48" s="16">
        <v>9.23</v>
      </c>
      <c r="H48" s="16">
        <v>11.59</v>
      </c>
      <c r="I48" s="16">
        <v>15.65</v>
      </c>
      <c r="J48" s="17">
        <v>9.6300000000000008</v>
      </c>
    </row>
    <row r="49" spans="2:10" ht="57.75" customHeight="1" thickBot="1" x14ac:dyDescent="0.2">
      <c r="B49" s="18"/>
      <c r="C49" s="1180" t="s">
        <v>5</v>
      </c>
      <c r="D49" s="1180"/>
      <c r="E49" s="1181"/>
      <c r="F49" s="19">
        <v>3.06</v>
      </c>
      <c r="G49" s="20">
        <v>0.4</v>
      </c>
      <c r="H49" s="20">
        <v>3.16</v>
      </c>
      <c r="I49" s="20">
        <v>7.93</v>
      </c>
      <c r="J49" s="21" t="s">
        <v>534</v>
      </c>
    </row>
    <row r="50" spans="2:10" x14ac:dyDescent="0.15"/>
  </sheetData>
  <sheetProtection algorithmName="SHA-512" hashValue="EvNcIkNWK1PqE0JGugIMPfmVVQsmjDXfi9Y+1nZuSMoDIvyoCOh7KS77nZiH8rwOYWbXQ/PmiDAkEOeoFxdlJA==" saltValue="j6OMbVAAaNZjwB/khHpY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SetUp</cp:lastModifiedBy>
  <cp:lastPrinted>2025-09-16T23:47:36Z</cp:lastPrinted>
  <dcterms:created xsi:type="dcterms:W3CDTF">2025-02-19T02:52:55Z</dcterms:created>
  <dcterms:modified xsi:type="dcterms:W3CDTF">2025-09-17T08:43:09Z</dcterms:modified>
  <cp:category/>
</cp:coreProperties>
</file>