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140_決算\100_調査\120_財政状況資料集\令和6年度（令和5年度決算）（令和36年度末廃棄）\2回目\04_確認依頼\"/>
    </mc:Choice>
  </mc:AlternateContent>
  <bookViews>
    <workbookView xWindow="28680" yWindow="-120" windowWidth="16440" windowHeight="29040" tabRatio="89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l="1"/>
  <c r="AM35" i="10" l="1"/>
  <c r="AM36" i="10" s="1"/>
  <c r="CO34" i="10"/>
  <c r="BW34" i="10"/>
  <c r="BW35" i="10" s="1"/>
  <c r="BW36" i="10" s="1"/>
  <c r="BW37" i="10" s="1"/>
  <c r="BW38" i="10" s="1"/>
  <c r="BW39" i="10" s="1"/>
</calcChain>
</file>

<file path=xl/sharedStrings.xml><?xml version="1.0" encoding="utf-8"?>
<sst xmlns="http://schemas.openxmlformats.org/spreadsheetml/2006/main" count="1091" uniqueCount="578">
  <si>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</si>
  <si>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</si>
  <si>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</si>
  <si>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</si>
  <si>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</si>
  <si>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</si>
  <si>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</si>
  <si>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</si>
  <si>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</si>
  <si>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</si>
  <si>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</si>
  <si>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</si>
  <si>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</si>
  <si>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</si>
  <si>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</si>
  <si>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</si>
  <si>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</si>
  <si>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</si>
  <si>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</si>
  <si>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</si>
  <si>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</si>
  <si>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</si>
  <si>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</si>
  <si>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</si>
  <si>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</si>
  <si>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</si>
  <si>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</si>
  <si>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</si>
  <si>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</si>
  <si>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</si>
  <si>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</si>
  <si>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</si>
  <si>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</si>
  <si>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</si>
  <si>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</si>
  <si>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</si>
  <si>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</si>
  <si>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</si>
  <si>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</si>
  <si>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</si>
  <si>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</si>
  <si>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</si>
  <si>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</si>
  <si>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</si>
  <si>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</si>
  <si>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</si>
  <si>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</si>
  <si>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</si>
  <si>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</si>
  <si>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</si>
  <si>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</si>
  <si>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</si>
  <si>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</si>
  <si>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</si>
  <si>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</si>
  <si>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</si>
  <si>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</si>
  <si>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</si>
  <si>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</si>
  <si>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</si>
  <si>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</si>
  <si>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</si>
  <si>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</si>
  <si>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</si>
  <si>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</si>
  <si>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</si>
  <si>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</si>
  <si>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</si>
  <si>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</si>
  <si>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</si>
  <si>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</si>
  <si>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</si>
  <si>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</si>
  <si>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</si>
  <si>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</si>
  <si>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</si>
  <si>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</si>
  <si>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</si>
  <si>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</si>
  <si>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</si>
  <si>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</si>
  <si>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</si>
  <si>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</si>
  <si>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</si>
  <si>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</si>
  <si>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</si>
  <si>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</si>
  <si>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</si>
  <si>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</si>
  <si>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</si>
  <si>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</si>
  <si>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</si>
  <si>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</si>
  <si>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</si>
  <si>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湖西市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</si>
  <si>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</si>
  <si>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</si>
  <si>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</si>
  <si>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</si>
  <si>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</si>
  <si>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</si>
  <si>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</si>
  <si>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</si>
  <si>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</si>
  <si>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</si>
  <si>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</si>
  <si>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</si>
  <si>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</si>
  <si>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</si>
  <si>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</si>
  <si>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</si>
  <si>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</si>
  <si>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</si>
  <si>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</si>
  <si>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</si>
  <si>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</si>
  <si>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</si>
  <si>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</si>
  <si>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</si>
  <si>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</si>
  <si>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</si>
  <si>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</si>
  <si>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</si>
  <si>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</si>
  <si>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</si>
  <si>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</si>
  <si>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</si>
  <si>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</si>
  <si>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</si>
  <si>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</si>
  <si>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</si>
  <si>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</si>
  <si>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</si>
  <si>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</si>
  <si>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</si>
  <si>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</si>
  <si>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</si>
  <si>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</si>
  <si>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</si>
  <si>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</si>
  <si>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</si>
  <si>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</si>
  <si>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</si>
  <si>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</si>
  <si>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</si>
  <si>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</si>
  <si>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</si>
  <si>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</si>
  <si>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</si>
  <si>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</si>
  <si>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</si>
  <si>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</si>
  <si>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</si>
  <si>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</si>
  <si>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</si>
  <si>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</si>
  <si>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</si>
  <si>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</si>
  <si>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</si>
  <si>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</si>
  <si>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</si>
  <si>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</si>
  <si>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</si>
  <si>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</si>
  <si>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</si>
  <si>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</si>
  <si>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</si>
  <si>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</si>
  <si>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</si>
  <si>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</si>
  <si>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</si>
  <si>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</si>
  <si>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</si>
  <si>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</si>
  <si>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</si>
  <si>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</si>
  <si>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</si>
  <si>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</si>
  <si>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</si>
  <si>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</si>
  <si>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</si>
  <si>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</si>
  <si>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</si>
  <si>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</si>
  <si>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</si>
  <si>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</si>
  <si>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</si>
  <si>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</si>
  <si>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</si>
  <si>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</si>
  <si>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</si>
  <si>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</si>
  <si>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</si>
  <si>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</si>
  <si>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</si>
  <si>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</si>
  <si>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</si>
  <si>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</si>
  <si>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</si>
  <si>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</si>
  <si>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</si>
  <si>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</si>
  <si>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</si>
  <si>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静岡県湖西市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</si>
  <si>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</si>
  <si>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</si>
  <si>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</si>
  <si>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</si>
  <si>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</si>
  <si>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</si>
  <si>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</si>
  <si>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</si>
  <si>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</si>
  <si>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</si>
  <si>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</si>
  <si>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</si>
  <si>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</si>
  <si>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</si>
  <si>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</si>
  <si>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</si>
  <si>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</si>
  <si>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</si>
  <si>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</si>
  <si>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</si>
  <si>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</si>
  <si>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</si>
  <si>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</si>
  <si>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</si>
  <si>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</si>
  <si>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</si>
  <si>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</si>
  <si>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</si>
  <si>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</si>
  <si>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</si>
  <si>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</si>
  <si>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</si>
  <si>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</si>
  <si>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</si>
  <si>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</si>
  <si>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</si>
  <si>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</si>
  <si>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</si>
  <si>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</si>
  <si>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</si>
  <si>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</si>
  <si>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</si>
  <si>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</si>
  <si>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</si>
  <si>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</si>
  <si>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</si>
  <si>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</si>
  <si>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</si>
  <si>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</si>
  <si>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</si>
  <si>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</si>
  <si>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</si>
  <si>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</si>
  <si>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</si>
  <si>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</si>
  <si>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</si>
  <si>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</si>
  <si>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</si>
  <si>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</si>
  <si>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</si>
  <si>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</si>
  <si>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</si>
  <si>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</si>
  <si>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</si>
  <si>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</si>
  <si>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</si>
  <si>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</si>
  <si>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</si>
  <si>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</si>
  <si>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</si>
  <si>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</si>
  <si>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</si>
  <si>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</si>
  <si>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</si>
  <si>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</si>
  <si>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</si>
  <si>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</si>
  <si>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</si>
  <si>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</si>
  <si>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</si>
  <si>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</si>
  <si>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</si>
  <si>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</si>
  <si>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</si>
  <si>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</si>
  <si>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</si>
  <si>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</si>
  <si>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</si>
  <si>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</si>
  <si>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</si>
  <si>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</si>
  <si>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</si>
  <si>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</si>
  <si>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</si>
  <si>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</si>
  <si>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</si>
  <si>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</si>
  <si>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</si>
  <si>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</si>
  <si>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</si>
  <si>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</si>
  <si>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</si>
  <si>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</si>
  <si>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</si>
  <si>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</si>
  <si>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</si>
  <si>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</si>
  <si>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</si>
  <si>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</si>
  <si>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</si>
  <si>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</si>
  <si>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</si>
  <si>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</si>
  <si>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</si>
  <si>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</si>
  <si>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</si>
  <si>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</si>
  <si>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</si>
  <si>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</si>
  <si>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</si>
  <si>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</si>
  <si>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</si>
  <si>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</si>
  <si>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</si>
  <si>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</si>
  <si>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</si>
  <si>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</si>
  <si>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</si>
  <si>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</si>
  <si>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</si>
  <si>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</si>
  <si>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</si>
  <si>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</si>
  <si>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</si>
  <si>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</si>
  <si>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</si>
  <si>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</si>
  <si>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</si>
  <si>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</si>
  <si>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</si>
  <si>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</si>
  <si>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</si>
  <si>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</si>
  <si>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</si>
  <si>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</si>
  <si>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</si>
  <si>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</si>
  <si>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</si>
  <si>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</si>
  <si>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</si>
  <si>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静岡県湖西市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</si>
  <si>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</si>
  <si>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</si>
  <si>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</si>
  <si>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</si>
  <si>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</si>
  <si>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</si>
  <si>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</si>
  <si>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</si>
  <si>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</si>
  <si>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</si>
  <si>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</si>
  <si>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</si>
  <si>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</si>
  <si>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</si>
  <si>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</si>
  <si>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</si>
  <si>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</si>
  <si>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</si>
  <si>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</si>
  <si>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</si>
  <si>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</si>
  <si>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</si>
  <si>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</si>
  <si>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</si>
  <si>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</si>
  <si>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</si>
  <si>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</si>
  <si>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</si>
  <si>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</si>
  <si>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</si>
  <si>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</si>
  <si>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</si>
  <si>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</si>
  <si>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</si>
  <si>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</si>
  <si>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</si>
  <si>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公共下水道事業会計</t>
    <phoneticPr fontId="5"/>
  </si>
  <si>
    <t>法適用企業</t>
    <phoneticPr fontId="5"/>
  </si>
  <si>
    <t>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</si>
  <si>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</si>
  <si>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</si>
  <si>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</si>
  <si>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</si>
  <si>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</si>
  <si>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</si>
  <si>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</si>
  <si>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</si>
  <si>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</si>
  <si>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</si>
  <si>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</si>
  <si>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</si>
  <si>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</si>
  <si>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</si>
  <si>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</si>
  <si>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</si>
  <si>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</si>
  <si>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</si>
  <si>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</si>
  <si>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</si>
  <si>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</si>
  <si>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</si>
  <si>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</si>
  <si>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</si>
  <si>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</si>
  <si>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</si>
  <si>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</si>
  <si>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</si>
  <si>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</si>
  <si>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</si>
  <si>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</si>
  <si>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</si>
  <si>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</si>
  <si>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</si>
  <si>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</si>
  <si>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</si>
  <si>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</si>
  <si>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</si>
  <si>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</si>
  <si>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</si>
  <si>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</si>
  <si>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</si>
  <si>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</si>
  <si>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</si>
  <si>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</si>
  <si>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</si>
  <si>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</si>
  <si>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</si>
  <si>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</si>
  <si>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</si>
  <si>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</si>
  <si>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</si>
  <si>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</si>
  <si>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</si>
  <si>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</si>
  <si>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</si>
  <si>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</si>
  <si>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</si>
  <si>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</si>
  <si>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</si>
  <si>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</si>
  <si>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</si>
  <si>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</si>
  <si>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</si>
  <si>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</si>
  <si>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</si>
  <si>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</si>
  <si>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</si>
  <si>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</si>
  <si>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</si>
  <si>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</si>
  <si>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</si>
  <si>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</si>
  <si>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</si>
  <si>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</si>
  <si>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</si>
  <si>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</si>
  <si>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</si>
  <si>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</si>
  <si>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</si>
  <si>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</si>
  <si>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</si>
  <si>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</si>
  <si>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</si>
  <si>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</si>
  <si>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</si>
  <si>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</si>
  <si>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</si>
  <si>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</si>
  <si>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</si>
  <si>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</si>
  <si>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</si>
  <si>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</si>
  <si>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</si>
  <si>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</si>
  <si>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</si>
  <si>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</si>
  <si>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</si>
  <si>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</si>
  <si>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</si>
  <si>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</si>
  <si>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</si>
  <si>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</si>
  <si>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</si>
  <si>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</si>
  <si>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</si>
  <si>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</si>
  <si>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</si>
  <si>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</si>
  <si>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</si>
  <si>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</si>
  <si>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</si>
  <si>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</si>
  <si>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</si>
  <si>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</si>
  <si>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</si>
  <si>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</si>
  <si>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</si>
  <si>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</si>
  <si>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</si>
  <si>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</si>
  <si>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</si>
  <si>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</si>
  <si>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</si>
  <si>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</si>
  <si>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</si>
  <si>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</si>
  <si>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</si>
  <si>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</si>
  <si>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</si>
  <si>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</si>
  <si>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</si>
  <si>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</si>
  <si>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</si>
  <si>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</si>
  <si>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</si>
  <si>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2.27</t>
  </si>
  <si>
    <t>▲ 9.35</t>
  </si>
  <si>
    <t>▲ 6.41</t>
  </si>
  <si>
    <t>▲ 14.49</t>
  </si>
  <si>
    <t>水道事業会計</t>
  </si>
  <si>
    <t>病院事業会計</t>
  </si>
  <si>
    <t>一般会計</t>
  </si>
  <si>
    <t>介護保険事業特別会計</t>
  </si>
  <si>
    <t>公共下水道事業会計</t>
  </si>
  <si>
    <t>国民健康保険事業特別会計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</si>
  <si>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</si>
  <si>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</si>
  <si>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</si>
  <si>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</si>
  <si>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</si>
  <si>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</si>
  <si>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</si>
  <si>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</si>
  <si>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浜名湖競艇企業団</t>
    <rPh sb="0" eb="3">
      <t>ハマナコ</t>
    </rPh>
    <rPh sb="3" eb="5">
      <t>キョウテイ</t>
    </rPh>
    <rPh sb="5" eb="7">
      <t>キギョウ</t>
    </rPh>
    <rPh sb="7" eb="8">
      <t>ダン</t>
    </rPh>
    <phoneticPr fontId="2"/>
  </si>
  <si>
    <t>浜名学園組合</t>
    <rPh sb="0" eb="2">
      <t>ハマナ</t>
    </rPh>
    <rPh sb="2" eb="4">
      <t>ガクエン</t>
    </rPh>
    <rPh sb="4" eb="6">
      <t>クミアイ</t>
    </rPh>
    <phoneticPr fontId="2"/>
  </si>
  <si>
    <t>静岡県市町総合事務組合</t>
    <rPh sb="0" eb="3">
      <t>シズオカケン</t>
    </rPh>
    <rPh sb="3" eb="4">
      <t>シ</t>
    </rPh>
    <rPh sb="4" eb="5">
      <t>マチ</t>
    </rPh>
    <rPh sb="5" eb="7">
      <t>ソウゴウ</t>
    </rPh>
    <rPh sb="7" eb="9">
      <t>ジム</t>
    </rPh>
    <rPh sb="9" eb="11">
      <t>クミアイ</t>
    </rPh>
    <phoneticPr fontId="2"/>
  </si>
  <si>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2"/>
  </si>
  <si>
    <t>静岡県後期高齢者医療広域連合（事業会計）</t>
    <rPh sb="15" eb="17">
      <t>ジギョウ</t>
    </rPh>
    <phoneticPr fontId="2"/>
  </si>
  <si>
    <t>静岡県地方税滞納整理機構</t>
    <rPh sb="0" eb="3">
      <t>シズオカケン</t>
    </rPh>
    <rPh sb="3" eb="6">
      <t>チホウゼイ</t>
    </rPh>
    <rPh sb="6" eb="8">
      <t>タイノウ</t>
    </rPh>
    <rPh sb="8" eb="10">
      <t>セイリ</t>
    </rPh>
    <rPh sb="10" eb="12">
      <t>キコウ</t>
    </rPh>
    <phoneticPr fontId="2"/>
  </si>
  <si>
    <t>-</t>
    <phoneticPr fontId="2"/>
  </si>
  <si>
    <t>湖西市土地開発公社</t>
    <rPh sb="0" eb="3">
      <t>コサイシ</t>
    </rPh>
    <rPh sb="3" eb="5">
      <t>トチ</t>
    </rPh>
    <rPh sb="5" eb="7">
      <t>カイハツ</t>
    </rPh>
    <rPh sb="7" eb="9">
      <t>コウシャ</t>
    </rPh>
    <phoneticPr fontId="2"/>
  </si>
  <si>
    <t>公共施設整備基金</t>
    <rPh sb="0" eb="2">
      <t>コウキョウ</t>
    </rPh>
    <rPh sb="2" eb="4">
      <t>シセツ</t>
    </rPh>
    <rPh sb="4" eb="6">
      <t>セイビ</t>
    </rPh>
    <rPh sb="6" eb="8">
      <t>キキン</t>
    </rPh>
    <phoneticPr fontId="5"/>
  </si>
  <si>
    <t>地域福祉基金</t>
    <rPh sb="0" eb="2">
      <t>チイキ</t>
    </rPh>
    <rPh sb="2" eb="4">
      <t>フクシ</t>
    </rPh>
    <rPh sb="4" eb="6">
      <t>キキン</t>
    </rPh>
    <phoneticPr fontId="10"/>
  </si>
  <si>
    <t>豊田佐吉翁記念奨学基金</t>
    <rPh sb="0" eb="2">
      <t>トヨダ</t>
    </rPh>
    <rPh sb="2" eb="4">
      <t>サキチ</t>
    </rPh>
    <rPh sb="4" eb="5">
      <t>オウ</t>
    </rPh>
    <rPh sb="5" eb="7">
      <t>キネン</t>
    </rPh>
    <rPh sb="7" eb="9">
      <t>ショウガク</t>
    </rPh>
    <rPh sb="9" eb="11">
      <t>キキン</t>
    </rPh>
    <phoneticPr fontId="10"/>
  </si>
  <si>
    <t>村田光雄奨学基金</t>
    <rPh sb="0" eb="2">
      <t>ムラタ</t>
    </rPh>
    <rPh sb="2" eb="4">
      <t>ミツオ</t>
    </rPh>
    <rPh sb="4" eb="6">
      <t>ショウガク</t>
    </rPh>
    <rPh sb="6" eb="8">
      <t>キキン</t>
    </rPh>
    <phoneticPr fontId="10"/>
  </si>
  <si>
    <t>ふるさと応援基金</t>
  </si>
  <si>
    <t>▲0</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</si>
  <si>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</si>
  <si>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</si>
  <si>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</si>
  <si>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</si>
  <si>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</si>
  <si>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</si>
  <si>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</si>
  <si>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</si>
  <si>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</si>
  <si>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</si>
  <si>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実質公債費比率</t>
    <phoneticPr fontId="5"/>
  </si>
  <si>
    <t>有形固定資産減価償却率</t>
    <phoneticPr fontId="5"/>
  </si>
  <si>
    <t xml:space="preserve"> </t>
    <phoneticPr fontId="5"/>
  </si>
  <si>
    <t xml:space="preserve"> </t>
    <phoneticPr fontId="5"/>
  </si>
  <si>
    <t>類似団体と比較し、将来負担比率、実質公債費比率ともに低い数値となっているが、近年の大型事業に伴う地方債の元金償還開始や、今後控えている大型事業などから、地方債の発行が増加し、将来的に実質公債費比率も上昇していくことが想定される。
安定的な財政運営のため、事業の見直しや優先順位付けを行い、公共施設整備基金等を可能な限り活用できるよう、今のうちから積極的に積み増しを行い、地方債残高の圧縮につなげる。</t>
    <phoneticPr fontId="5"/>
  </si>
  <si>
    <t>類似団体と比較すると、財政調整基金及び公共施設整備基金等の残高が多いいため将来負担比率は低いものの、公共施設の老朽化が進んでおり、近年の有形固定資産減価償却率の伸びが大きい。また、今後控えている大型事業による地方債発行が増加するため、将来負担比率の上昇も想定される。
公共施設等総合管理計画等に基づき計画的な更新・統廃合・長寿命化を行うことで、市の実情に見合った規模での公共施設とし、公共施設に係る経費の削減に努める。</t>
    <rPh sb="11" eb="17">
      <t>ザイセイチョウセイキキン</t>
    </rPh>
    <rPh sb="17" eb="18">
      <t>オヨ</t>
    </rPh>
    <rPh sb="19" eb="21">
      <t>コウキョウ</t>
    </rPh>
    <rPh sb="21" eb="23">
      <t>シセツ</t>
    </rPh>
    <rPh sb="23" eb="25">
      <t>セイビ</t>
    </rPh>
    <rPh sb="25" eb="27">
      <t>キキン</t>
    </rPh>
    <rPh sb="27" eb="28">
      <t>トウ</t>
    </rPh>
    <rPh sb="29" eb="31">
      <t>ザンダカ</t>
    </rPh>
    <rPh sb="32" eb="33">
      <t>オオ</t>
    </rPh>
    <rPh sb="50" eb="54">
      <t>コウキョウシセツ</t>
    </rPh>
    <rPh sb="55" eb="58">
      <t>ロウキュウカ</t>
    </rPh>
    <rPh sb="59" eb="60">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</si>
</sst>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40"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7" fillId="0" borderId="0" xfId="19" applyNumberFormat="1" applyAlignment="1">
      <alignment horizontal="right" vertical="center"/>
    </xf>
    <xf numFmtId="177" fontId="17" fillId="0" borderId="0" xfId="19" applyNumberFormat="1" applyAlignment="1">
      <alignment horizontal="right" vertical="center"/>
    </xf>
    <xf numFmtId="178" fontId="17" fillId="0" borderId="0" xfId="18" applyNumberFormat="1" applyAlignment="1">
      <alignment horizontal="center" vertical="center"/>
    </xf>
    <xf numFmtId="178" fontId="17"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5"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5"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7" fillId="6" borderId="0" xfId="6" applyFill="1" applyAlignment="1">
      <alignment vertical="center"/>
    </xf>
    <xf numFmtId="0" fontId="17" fillId="6" borderId="0" xfId="6" applyFill="1" applyAlignment="1" applyProtection="1">
      <alignment vertical="center"/>
      <protection hidden="1"/>
    </xf>
    <xf numFmtId="0" fontId="0" fillId="6" borderId="0" xfId="6" applyFont="1" applyFill="1" applyAlignme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xmlns:c16r2="http://schemas.microsoft.com/office/drawing/2015/06/chart">
            <c:ext xmlns:c16="http://schemas.microsoft.com/office/drawing/2014/chart" uri="{C3380CC4-5D6E-409C-BE32-E72D297353CC}">
              <c16:uniqueId val="{00000000-2878-4BFF-9AE4-E8AD3368A8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62340</c:v>
                </c:pt>
                <c:pt idx="1">
                  <c:v>53864</c:v>
                </c:pt>
                <c:pt idx="2">
                  <c:v>59094</c:v>
                </c:pt>
                <c:pt idx="3">
                  <c:v>90370</c:v>
                </c:pt>
                <c:pt idx="4">
                  <c:v>102347</c:v>
                </c:pt>
              </c:numCache>
            </c:numRef>
          </c:val>
          <c:smooth val="0"/>
          <c:extLst xmlns:c16r2="http://schemas.microsoft.com/office/drawing/2015/06/chart">
            <c:ext xmlns:c16="http://schemas.microsoft.com/office/drawing/2014/chart" uri="{C3380CC4-5D6E-409C-BE32-E72D297353CC}">
              <c16:uniqueId val="{00000001-2878-4BFF-9AE4-E8AD3368A8D7}"/>
            </c:ext>
          </c:extLst>
        </c:ser>
        <c:dLbls>
          <c:showLegendKey val="0"/>
          <c:showVal val="0"/>
          <c:showCatName val="0"/>
          <c:showSerName val="0"/>
          <c:showPercent val="0"/>
          <c:showBubbleSize val="0"/>
        </c:dLbls>
        <c:marker val="1"/>
        <c:smooth val="0"/>
        <c:axId val="585481008"/>
        <c:axId val="585481792"/>
      </c:lineChart>
      <c:catAx>
        <c:axId val="5854810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5481792"/>
        <c:crosses val="autoZero"/>
        <c:auto val="1"/>
        <c:lblAlgn val="ctr"/>
        <c:lblOffset val="100"/>
        <c:tickLblSkip val="1"/>
        <c:tickMarkSkip val="1"/>
        <c:noMultiLvlLbl val="0"/>
      </c:catAx>
      <c:valAx>
        <c:axId val="58548179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5481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11.56</c:v>
                </c:pt>
                <c:pt idx="1">
                  <c:v>14.06</c:v>
                </c:pt>
                <c:pt idx="2">
                  <c:v>12.3</c:v>
                </c:pt>
                <c:pt idx="3">
                  <c:v>14.78</c:v>
                </c:pt>
                <c:pt idx="4">
                  <c:v>6.17</c:v>
                </c:pt>
              </c:numCache>
            </c:numRef>
          </c:val>
          <c:extLst xmlns:c16r2="http://schemas.microsoft.com/office/drawing/2015/06/chart">
            <c:ext xmlns:c16="http://schemas.microsoft.com/office/drawing/2014/chart" uri="{C3380CC4-5D6E-409C-BE32-E72D297353CC}">
              <c16:uniqueId val="{00000000-8E4F-4AC0-A98C-C7F94628D2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23.48</c:v>
                </c:pt>
                <c:pt idx="1">
                  <c:v>26.13</c:v>
                </c:pt>
                <c:pt idx="2">
                  <c:v>26.99</c:v>
                </c:pt>
                <c:pt idx="3">
                  <c:v>26.37</c:v>
                </c:pt>
                <c:pt idx="4">
                  <c:v>24.79</c:v>
                </c:pt>
              </c:numCache>
            </c:numRef>
          </c:val>
          <c:extLst xmlns:c16r2="http://schemas.microsoft.com/office/drawing/2015/06/chart">
            <c:ext xmlns:c16="http://schemas.microsoft.com/office/drawing/2014/chart" uri="{C3380CC4-5D6E-409C-BE32-E72D297353CC}">
              <c16:uniqueId val="{00000001-8E4F-4AC0-A98C-C7F94628D22C}"/>
            </c:ext>
          </c:extLst>
        </c:ser>
        <c:dLbls>
          <c:showLegendKey val="0"/>
          <c:showVal val="0"/>
          <c:showCatName val="0"/>
          <c:showSerName val="0"/>
          <c:showPercent val="0"/>
          <c:showBubbleSize val="0"/>
        </c:dLbls>
        <c:gapWidth val="250"/>
        <c:overlap val="100"/>
        <c:axId val="353302424"/>
        <c:axId val="353302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-2.27</c:v>
                </c:pt>
                <c:pt idx="1">
                  <c:v>0.14000000000000001</c:v>
                </c:pt>
                <c:pt idx="2">
                  <c:v>-9.35</c:v>
                </c:pt>
                <c:pt idx="3">
                  <c:v>-6.41</c:v>
                </c:pt>
                <c:pt idx="4">
                  <c:v>-14.49</c:v>
                </c:pt>
              </c:numCache>
            </c:numRef>
          </c:val>
          <c:smooth val="0"/>
          <c:extLst xmlns:c16r2="http://schemas.microsoft.com/office/drawing/2015/06/chart">
            <c:ext xmlns:c16="http://schemas.microsoft.com/office/drawing/2014/chart" uri="{C3380CC4-5D6E-409C-BE32-E72D297353CC}">
              <c16:uniqueId val="{00000002-8E4F-4AC0-A98C-C7F94628D22C}"/>
            </c:ext>
          </c:extLst>
        </c:ser>
        <c:dLbls>
          <c:showLegendKey val="0"/>
          <c:showVal val="0"/>
          <c:showCatName val="0"/>
          <c:showSerName val="0"/>
          <c:showPercent val="0"/>
          <c:showBubbleSize val="0"/>
        </c:dLbls>
        <c:marker val="1"/>
        <c:smooth val="0"/>
        <c:axId val="353302424"/>
        <c:axId val="353302816"/>
      </c:lineChart>
      <c:catAx>
        <c:axId val="353302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3302816"/>
        <c:crosses val="autoZero"/>
        <c:auto val="1"/>
        <c:lblAlgn val="ctr"/>
        <c:lblOffset val="100"/>
        <c:tickLblSkip val="1"/>
        <c:tickMarkSkip val="1"/>
        <c:noMultiLvlLbl val="0"/>
      </c:catAx>
      <c:valAx>
        <c:axId val="353302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3302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6DB-4041-B371-107A760945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6DB-4041-B371-107A760945E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B6DB-4041-B371-107A760945EE}"/>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c:v>
                </c:pt>
                <c:pt idx="4">
                  <c:v>#N/A</c:v>
                </c:pt>
                <c:pt idx="5">
                  <c:v>0.14000000000000001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B6DB-4041-B371-107A760945EE}"/>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2.63</c:v>
                </c:pt>
                <c:pt idx="2">
                  <c:v>#N/A</c:v>
                </c:pt>
                <c:pt idx="3">
                  <c:v>2.37</c:v>
                </c:pt>
                <c:pt idx="4">
                  <c:v>#N/A</c:v>
                </c:pt>
                <c:pt idx="5">
                  <c:v>2.36</c:v>
                </c:pt>
                <c:pt idx="6">
                  <c:v>#N/A</c:v>
                </c:pt>
                <c:pt idx="7">
                  <c:v>2.41</c:v>
                </c:pt>
                <c:pt idx="8">
                  <c:v>#N/A</c:v>
                </c:pt>
                <c:pt idx="9">
                  <c:v>1.62</c:v>
                </c:pt>
              </c:numCache>
            </c:numRef>
          </c:val>
          <c:extLst xmlns:c16r2="http://schemas.microsoft.com/office/drawing/2015/06/chart">
            <c:ext xmlns:c16="http://schemas.microsoft.com/office/drawing/2014/chart" uri="{C3380CC4-5D6E-409C-BE32-E72D297353CC}">
              <c16:uniqueId val="{00000004-B6DB-4041-B371-107A760945EE}"/>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1.05</c:v>
                </c:pt>
                <c:pt idx="2">
                  <c:v>#N/A</c:v>
                </c:pt>
                <c:pt idx="3">
                  <c:v>2.1</c:v>
                </c:pt>
                <c:pt idx="4">
                  <c:v>#N/A</c:v>
                </c:pt>
                <c:pt idx="5">
                  <c:v>1.6</c:v>
                </c:pt>
                <c:pt idx="6">
                  <c:v>#N/A</c:v>
                </c:pt>
                <c:pt idx="7">
                  <c:v>1.8</c:v>
                </c:pt>
                <c:pt idx="8">
                  <c:v>#N/A</c:v>
                </c:pt>
                <c:pt idx="9">
                  <c:v>1.72</c:v>
                </c:pt>
              </c:numCache>
            </c:numRef>
          </c:val>
          <c:extLst xmlns:c16r2="http://schemas.microsoft.com/office/drawing/2015/06/chart">
            <c:ext xmlns:c16="http://schemas.microsoft.com/office/drawing/2014/chart" uri="{C3380CC4-5D6E-409C-BE32-E72D297353CC}">
              <c16:uniqueId val="{00000005-B6DB-4041-B371-107A760945EE}"/>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1.97</c:v>
                </c:pt>
                <c:pt idx="2">
                  <c:v>#N/A</c:v>
                </c:pt>
                <c:pt idx="3">
                  <c:v>1.64</c:v>
                </c:pt>
                <c:pt idx="4">
                  <c:v>#N/A</c:v>
                </c:pt>
                <c:pt idx="5">
                  <c:v>1.76</c:v>
                </c:pt>
                <c:pt idx="6">
                  <c:v>#N/A</c:v>
                </c:pt>
                <c:pt idx="7">
                  <c:v>2.81</c:v>
                </c:pt>
                <c:pt idx="8">
                  <c:v>#N/A</c:v>
                </c:pt>
                <c:pt idx="9">
                  <c:v>2.11</c:v>
                </c:pt>
              </c:numCache>
            </c:numRef>
          </c:val>
          <c:extLst xmlns:c16r2="http://schemas.microsoft.com/office/drawing/2015/06/chart">
            <c:ext xmlns:c16="http://schemas.microsoft.com/office/drawing/2014/chart" uri="{C3380CC4-5D6E-409C-BE32-E72D297353CC}">
              <c16:uniqueId val="{00000006-B6DB-4041-B371-107A760945E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11.55</c:v>
                </c:pt>
                <c:pt idx="2">
                  <c:v>#N/A</c:v>
                </c:pt>
                <c:pt idx="3">
                  <c:v>14.06</c:v>
                </c:pt>
                <c:pt idx="4">
                  <c:v>#N/A</c:v>
                </c:pt>
                <c:pt idx="5">
                  <c:v>12.29</c:v>
                </c:pt>
                <c:pt idx="6">
                  <c:v>#N/A</c:v>
                </c:pt>
                <c:pt idx="7">
                  <c:v>14.78</c:v>
                </c:pt>
                <c:pt idx="8">
                  <c:v>#N/A</c:v>
                </c:pt>
                <c:pt idx="9">
                  <c:v>6.16</c:v>
                </c:pt>
              </c:numCache>
            </c:numRef>
          </c:val>
          <c:extLst xmlns:c16r2="http://schemas.microsoft.com/office/drawing/2015/06/chart">
            <c:ext xmlns:c16="http://schemas.microsoft.com/office/drawing/2014/chart" uri="{C3380CC4-5D6E-409C-BE32-E72D297353CC}">
              <c16:uniqueId val="{00000007-B6DB-4041-B371-107A760945EE}"/>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3.15</c:v>
                </c:pt>
                <c:pt idx="2">
                  <c:v>#N/A</c:v>
                </c:pt>
                <c:pt idx="3">
                  <c:v>3.49</c:v>
                </c:pt>
                <c:pt idx="4">
                  <c:v>#N/A</c:v>
                </c:pt>
                <c:pt idx="5">
                  <c:v>5.77</c:v>
                </c:pt>
                <c:pt idx="6">
                  <c:v>#N/A</c:v>
                </c:pt>
                <c:pt idx="7">
                  <c:v>7.55</c:v>
                </c:pt>
                <c:pt idx="8">
                  <c:v>#N/A</c:v>
                </c:pt>
                <c:pt idx="9">
                  <c:v>7.76</c:v>
                </c:pt>
              </c:numCache>
            </c:numRef>
          </c:val>
          <c:extLst xmlns:c16r2="http://schemas.microsoft.com/office/drawing/2015/06/chart">
            <c:ext xmlns:c16="http://schemas.microsoft.com/office/drawing/2014/chart" uri="{C3380CC4-5D6E-409C-BE32-E72D297353CC}">
              <c16:uniqueId val="{00000008-B6DB-4041-B371-107A760945E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11.39</c:v>
                </c:pt>
                <c:pt idx="2">
                  <c:v>#N/A</c:v>
                </c:pt>
                <c:pt idx="3">
                  <c:v>12.13</c:v>
                </c:pt>
                <c:pt idx="4">
                  <c:v>#N/A</c:v>
                </c:pt>
                <c:pt idx="5">
                  <c:v>11.71</c:v>
                </c:pt>
                <c:pt idx="6">
                  <c:v>#N/A</c:v>
                </c:pt>
                <c:pt idx="7">
                  <c:v>11.66</c:v>
                </c:pt>
                <c:pt idx="8">
                  <c:v>#N/A</c:v>
                </c:pt>
                <c:pt idx="9">
                  <c:v>10.99</c:v>
                </c:pt>
              </c:numCache>
            </c:numRef>
          </c:val>
          <c:extLst xmlns:c16r2="http://schemas.microsoft.com/office/drawing/2015/06/chart">
            <c:ext xmlns:c16="http://schemas.microsoft.com/office/drawing/2014/chart" uri="{C3380CC4-5D6E-409C-BE32-E72D297353CC}">
              <c16:uniqueId val="{00000009-B6DB-4041-B371-107A760945EE}"/>
            </c:ext>
          </c:extLst>
        </c:ser>
        <c:dLbls>
          <c:showLegendKey val="0"/>
          <c:showVal val="0"/>
          <c:showCatName val="0"/>
          <c:showSerName val="0"/>
          <c:showPercent val="0"/>
          <c:showBubbleSize val="0"/>
        </c:dLbls>
        <c:gapWidth val="150"/>
        <c:overlap val="100"/>
        <c:axId val="352239392"/>
        <c:axId val="587548952"/>
      </c:barChart>
      <c:catAx>
        <c:axId val="352239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7548952"/>
        <c:crosses val="autoZero"/>
        <c:auto val="1"/>
        <c:lblAlgn val="ctr"/>
        <c:lblOffset val="100"/>
        <c:tickLblSkip val="1"/>
        <c:tickMarkSkip val="1"/>
        <c:noMultiLvlLbl val="0"/>
      </c:catAx>
      <c:valAx>
        <c:axId val="587548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2239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1638</c:v>
                </c:pt>
                <c:pt idx="5">
                  <c:v>1671</c:v>
                </c:pt>
                <c:pt idx="8">
                  <c:v>1673</c:v>
                </c:pt>
                <c:pt idx="11">
                  <c:v>1644</c:v>
                </c:pt>
                <c:pt idx="14">
                  <c:v>1559</c:v>
                </c:pt>
              </c:numCache>
            </c:numRef>
          </c:val>
          <c:extLst xmlns:c16r2="http://schemas.microsoft.com/office/drawing/2015/06/chart">
            <c:ext xmlns:c16="http://schemas.microsoft.com/office/drawing/2014/chart" uri="{C3380CC4-5D6E-409C-BE32-E72D297353CC}">
              <c16:uniqueId val="{00000000-99A2-4E72-900A-36635B0DE5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9A2-4E72-900A-36635B0DE5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38</c:v>
                </c:pt>
                <c:pt idx="3">
                  <c:v>38</c:v>
                </c:pt>
                <c:pt idx="6">
                  <c:v>41</c:v>
                </c:pt>
                <c:pt idx="9">
                  <c:v>36</c:v>
                </c:pt>
                <c:pt idx="12">
                  <c:v>36</c:v>
                </c:pt>
              </c:numCache>
            </c:numRef>
          </c:val>
          <c:extLst xmlns:c16r2="http://schemas.microsoft.com/office/drawing/2015/06/chart">
            <c:ext xmlns:c16="http://schemas.microsoft.com/office/drawing/2014/chart" uri="{C3380CC4-5D6E-409C-BE32-E72D297353CC}">
              <c16:uniqueId val="{00000002-99A2-4E72-900A-36635B0DE5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c:v>
                </c:pt>
                <c:pt idx="3">
                  <c:v>2</c:v>
                </c:pt>
                <c:pt idx="6">
                  <c:v>2</c:v>
                </c:pt>
                <c:pt idx="9">
                  <c:v>1</c:v>
                </c:pt>
                <c:pt idx="12">
                  <c:v>0</c:v>
                </c:pt>
              </c:numCache>
            </c:numRef>
          </c:val>
          <c:extLst xmlns:c16r2="http://schemas.microsoft.com/office/drawing/2015/06/chart">
            <c:ext xmlns:c16="http://schemas.microsoft.com/office/drawing/2014/chart" uri="{C3380CC4-5D6E-409C-BE32-E72D297353CC}">
              <c16:uniqueId val="{00000003-99A2-4E72-900A-36635B0DE5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633</c:v>
                </c:pt>
                <c:pt idx="3">
                  <c:v>620</c:v>
                </c:pt>
                <c:pt idx="6">
                  <c:v>586</c:v>
                </c:pt>
                <c:pt idx="9">
                  <c:v>537</c:v>
                </c:pt>
                <c:pt idx="12">
                  <c:v>534</c:v>
                </c:pt>
              </c:numCache>
            </c:numRef>
          </c:val>
          <c:extLst xmlns:c16r2="http://schemas.microsoft.com/office/drawing/2015/06/chart">
            <c:ext xmlns:c16="http://schemas.microsoft.com/office/drawing/2014/chart" uri="{C3380CC4-5D6E-409C-BE32-E72D297353CC}">
              <c16:uniqueId val="{00000004-99A2-4E72-900A-36635B0DE5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9A2-4E72-900A-36635B0DE5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9A2-4E72-900A-36635B0DE5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1607</c:v>
                </c:pt>
                <c:pt idx="3">
                  <c:v>1658</c:v>
                </c:pt>
                <c:pt idx="6">
                  <c:v>1653</c:v>
                </c:pt>
                <c:pt idx="9">
                  <c:v>1652</c:v>
                </c:pt>
                <c:pt idx="12">
                  <c:v>1662</c:v>
                </c:pt>
              </c:numCache>
            </c:numRef>
          </c:val>
          <c:extLst xmlns:c16r2="http://schemas.microsoft.com/office/drawing/2015/06/chart">
            <c:ext xmlns:c16="http://schemas.microsoft.com/office/drawing/2014/chart" uri="{C3380CC4-5D6E-409C-BE32-E72D297353CC}">
              <c16:uniqueId val="{00000007-99A2-4E72-900A-36635B0DE549}"/>
            </c:ext>
          </c:extLst>
        </c:ser>
        <c:dLbls>
          <c:showLegendKey val="0"/>
          <c:showVal val="0"/>
          <c:showCatName val="0"/>
          <c:showSerName val="0"/>
          <c:showPercent val="0"/>
          <c:showBubbleSize val="0"/>
        </c:dLbls>
        <c:gapWidth val="100"/>
        <c:overlap val="100"/>
        <c:axId val="739677384"/>
        <c:axId val="739678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642</c:v>
                </c:pt>
                <c:pt idx="2">
                  <c:v>#N/A</c:v>
                </c:pt>
                <c:pt idx="3">
                  <c:v>#N/A</c:v>
                </c:pt>
                <c:pt idx="4">
                  <c:v>647</c:v>
                </c:pt>
                <c:pt idx="5">
                  <c:v>#N/A</c:v>
                </c:pt>
                <c:pt idx="6">
                  <c:v>#N/A</c:v>
                </c:pt>
                <c:pt idx="7">
                  <c:v>609</c:v>
                </c:pt>
                <c:pt idx="8">
                  <c:v>#N/A</c:v>
                </c:pt>
                <c:pt idx="9">
                  <c:v>#N/A</c:v>
                </c:pt>
                <c:pt idx="10">
                  <c:v>582</c:v>
                </c:pt>
                <c:pt idx="11">
                  <c:v>#N/A</c:v>
                </c:pt>
                <c:pt idx="12">
                  <c:v>#N/A</c:v>
                </c:pt>
                <c:pt idx="13">
                  <c:v>673</c:v>
                </c:pt>
                <c:pt idx="14">
                  <c:v>#N/A</c:v>
                </c:pt>
              </c:numCache>
            </c:numRef>
          </c:val>
          <c:smooth val="0"/>
          <c:extLst xmlns:c16r2="http://schemas.microsoft.com/office/drawing/2015/06/chart">
            <c:ext xmlns:c16="http://schemas.microsoft.com/office/drawing/2014/chart" uri="{C3380CC4-5D6E-409C-BE32-E72D297353CC}">
              <c16:uniqueId val="{00000008-99A2-4E72-900A-36635B0DE549}"/>
            </c:ext>
          </c:extLst>
        </c:ser>
        <c:dLbls>
          <c:showLegendKey val="0"/>
          <c:showVal val="0"/>
          <c:showCatName val="0"/>
          <c:showSerName val="0"/>
          <c:showPercent val="0"/>
          <c:showBubbleSize val="0"/>
        </c:dLbls>
        <c:marker val="1"/>
        <c:smooth val="0"/>
        <c:axId val="739677384"/>
        <c:axId val="739678952"/>
      </c:lineChart>
      <c:catAx>
        <c:axId val="739677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39678952"/>
        <c:crosses val="autoZero"/>
        <c:auto val="1"/>
        <c:lblAlgn val="ctr"/>
        <c:lblOffset val="100"/>
        <c:tickLblSkip val="1"/>
        <c:tickMarkSkip val="1"/>
        <c:noMultiLvlLbl val="0"/>
      </c:catAx>
      <c:valAx>
        <c:axId val="739678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9677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15021</c:v>
                </c:pt>
                <c:pt idx="5">
                  <c:v>14916</c:v>
                </c:pt>
                <c:pt idx="8">
                  <c:v>14676</c:v>
                </c:pt>
                <c:pt idx="11">
                  <c:v>14625</c:v>
                </c:pt>
                <c:pt idx="14">
                  <c:v>14455</c:v>
                </c:pt>
              </c:numCache>
            </c:numRef>
          </c:val>
          <c:extLst xmlns:c16r2="http://schemas.microsoft.com/office/drawing/2015/06/chart">
            <c:ext xmlns:c16="http://schemas.microsoft.com/office/drawing/2014/chart" uri="{C3380CC4-5D6E-409C-BE32-E72D297353CC}">
              <c16:uniqueId val="{00000000-1A81-4524-B1A4-B0685D73C57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4577</c:v>
                </c:pt>
                <c:pt idx="5">
                  <c:v>4377</c:v>
                </c:pt>
                <c:pt idx="8">
                  <c:v>4211</c:v>
                </c:pt>
                <c:pt idx="11">
                  <c:v>6076</c:v>
                </c:pt>
                <c:pt idx="14">
                  <c:v>6680</c:v>
                </c:pt>
              </c:numCache>
            </c:numRef>
          </c:val>
          <c:extLst xmlns:c16r2="http://schemas.microsoft.com/office/drawing/2015/06/chart">
            <c:ext xmlns:c16="http://schemas.microsoft.com/office/drawing/2014/chart" uri="{C3380CC4-5D6E-409C-BE32-E72D297353CC}">
              <c16:uniqueId val="{00000001-1A81-4524-B1A4-B0685D73C57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6138</c:v>
                </c:pt>
                <c:pt idx="5">
                  <c:v>7167</c:v>
                </c:pt>
                <c:pt idx="8">
                  <c:v>9107</c:v>
                </c:pt>
                <c:pt idx="11">
                  <c:v>9832</c:v>
                </c:pt>
                <c:pt idx="14">
                  <c:v>10023</c:v>
                </c:pt>
              </c:numCache>
            </c:numRef>
          </c:val>
          <c:extLst xmlns:c16r2="http://schemas.microsoft.com/office/drawing/2015/06/chart">
            <c:ext xmlns:c16="http://schemas.microsoft.com/office/drawing/2014/chart" uri="{C3380CC4-5D6E-409C-BE32-E72D297353CC}">
              <c16:uniqueId val="{00000002-1A81-4524-B1A4-B0685D73C57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A81-4524-B1A4-B0685D73C57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A81-4524-B1A4-B0685D73C57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15</c:v>
                </c:pt>
                <c:pt idx="3">
                  <c:v>25</c:v>
                </c:pt>
                <c:pt idx="6">
                  <c:v>0</c:v>
                </c:pt>
                <c:pt idx="9">
                  <c:v>0</c:v>
                </c:pt>
                <c:pt idx="12">
                  <c:v>0</c:v>
                </c:pt>
              </c:numCache>
            </c:numRef>
          </c:val>
          <c:extLst xmlns:c16r2="http://schemas.microsoft.com/office/drawing/2015/06/chart">
            <c:ext xmlns:c16="http://schemas.microsoft.com/office/drawing/2014/chart" uri="{C3380CC4-5D6E-409C-BE32-E72D297353CC}">
              <c16:uniqueId val="{00000005-1A81-4524-B1A4-B0685D73C57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3076</c:v>
                </c:pt>
                <c:pt idx="3">
                  <c:v>3067</c:v>
                </c:pt>
                <c:pt idx="6">
                  <c:v>3131</c:v>
                </c:pt>
                <c:pt idx="9">
                  <c:v>2964</c:v>
                </c:pt>
                <c:pt idx="12">
                  <c:v>2757</c:v>
                </c:pt>
              </c:numCache>
            </c:numRef>
          </c:val>
          <c:extLst xmlns:c16r2="http://schemas.microsoft.com/office/drawing/2015/06/chart">
            <c:ext xmlns:c16="http://schemas.microsoft.com/office/drawing/2014/chart" uri="{C3380CC4-5D6E-409C-BE32-E72D297353CC}">
              <c16:uniqueId val="{00000006-1A81-4524-B1A4-B0685D73C57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43</c:v>
                </c:pt>
                <c:pt idx="3">
                  <c:v>26</c:v>
                </c:pt>
                <c:pt idx="6">
                  <c:v>9</c:v>
                </c:pt>
                <c:pt idx="9">
                  <c:v>0</c:v>
                </c:pt>
                <c:pt idx="12">
                  <c:v>0</c:v>
                </c:pt>
              </c:numCache>
            </c:numRef>
          </c:val>
          <c:extLst xmlns:c16r2="http://schemas.microsoft.com/office/drawing/2015/06/chart">
            <c:ext xmlns:c16="http://schemas.microsoft.com/office/drawing/2014/chart" uri="{C3380CC4-5D6E-409C-BE32-E72D297353CC}">
              <c16:uniqueId val="{00000007-1A81-4524-B1A4-B0685D73C57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7724</c:v>
                </c:pt>
                <c:pt idx="3">
                  <c:v>7293</c:v>
                </c:pt>
                <c:pt idx="6">
                  <c:v>6798</c:v>
                </c:pt>
                <c:pt idx="9">
                  <c:v>9324</c:v>
                </c:pt>
                <c:pt idx="12">
                  <c:v>9538</c:v>
                </c:pt>
              </c:numCache>
            </c:numRef>
          </c:val>
          <c:extLst xmlns:c16r2="http://schemas.microsoft.com/office/drawing/2015/06/chart">
            <c:ext xmlns:c16="http://schemas.microsoft.com/office/drawing/2014/chart" uri="{C3380CC4-5D6E-409C-BE32-E72D297353CC}">
              <c16:uniqueId val="{00000008-1A81-4524-B1A4-B0685D73C57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395</c:v>
                </c:pt>
                <c:pt idx="3">
                  <c:v>502</c:v>
                </c:pt>
                <c:pt idx="6">
                  <c:v>869</c:v>
                </c:pt>
                <c:pt idx="9">
                  <c:v>701</c:v>
                </c:pt>
                <c:pt idx="12">
                  <c:v>540</c:v>
                </c:pt>
              </c:numCache>
            </c:numRef>
          </c:val>
          <c:extLst xmlns:c16r2="http://schemas.microsoft.com/office/drawing/2015/06/chart">
            <c:ext xmlns:c16="http://schemas.microsoft.com/office/drawing/2014/chart" uri="{C3380CC4-5D6E-409C-BE32-E72D297353CC}">
              <c16:uniqueId val="{00000009-1A81-4524-B1A4-B0685D73C57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16885</c:v>
                </c:pt>
                <c:pt idx="3">
                  <c:v>17281</c:v>
                </c:pt>
                <c:pt idx="6">
                  <c:v>17390</c:v>
                </c:pt>
                <c:pt idx="9">
                  <c:v>17956</c:v>
                </c:pt>
                <c:pt idx="12">
                  <c:v>18639</c:v>
                </c:pt>
              </c:numCache>
            </c:numRef>
          </c:val>
          <c:extLst xmlns:c16r2="http://schemas.microsoft.com/office/drawing/2015/06/chart">
            <c:ext xmlns:c16="http://schemas.microsoft.com/office/drawing/2014/chart" uri="{C3380CC4-5D6E-409C-BE32-E72D297353CC}">
              <c16:uniqueId val="{0000000A-1A81-4524-B1A4-B0685D73C574}"/>
            </c:ext>
          </c:extLst>
        </c:ser>
        <c:dLbls>
          <c:showLegendKey val="0"/>
          <c:showVal val="0"/>
          <c:showCatName val="0"/>
          <c:showSerName val="0"/>
          <c:showPercent val="0"/>
          <c:showBubbleSize val="0"/>
        </c:dLbls>
        <c:gapWidth val="100"/>
        <c:overlap val="100"/>
        <c:axId val="739678560"/>
        <c:axId val="739676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2402</c:v>
                </c:pt>
                <c:pt idx="2">
                  <c:v>#N/A</c:v>
                </c:pt>
                <c:pt idx="3">
                  <c:v>#N/A</c:v>
                </c:pt>
                <c:pt idx="4">
                  <c:v>1734</c:v>
                </c:pt>
                <c:pt idx="5">
                  <c:v>#N/A</c:v>
                </c:pt>
                <c:pt idx="6">
                  <c:v>#N/A</c:v>
                </c:pt>
                <c:pt idx="7">
                  <c:v>203</c:v>
                </c:pt>
                <c:pt idx="8">
                  <c:v>#N/A</c:v>
                </c:pt>
                <c:pt idx="9">
                  <c:v>#N/A</c:v>
                </c:pt>
                <c:pt idx="10">
                  <c:v>410</c:v>
                </c:pt>
                <c:pt idx="11">
                  <c:v>#N/A</c:v>
                </c:pt>
                <c:pt idx="12">
                  <c:v>#N/A</c:v>
                </c:pt>
                <c:pt idx="13">
                  <c:v>316</c:v>
                </c:pt>
                <c:pt idx="14">
                  <c:v>#N/A</c:v>
                </c:pt>
              </c:numCache>
            </c:numRef>
          </c:val>
          <c:smooth val="0"/>
          <c:extLst xmlns:c16r2="http://schemas.microsoft.com/office/drawing/2015/06/chart">
            <c:ext xmlns:c16="http://schemas.microsoft.com/office/drawing/2014/chart" uri="{C3380CC4-5D6E-409C-BE32-E72D297353CC}">
              <c16:uniqueId val="{0000000B-1A81-4524-B1A4-B0685D73C574}"/>
            </c:ext>
          </c:extLst>
        </c:ser>
        <c:dLbls>
          <c:showLegendKey val="0"/>
          <c:showVal val="0"/>
          <c:showCatName val="0"/>
          <c:showSerName val="0"/>
          <c:showPercent val="0"/>
          <c:showBubbleSize val="0"/>
        </c:dLbls>
        <c:marker val="1"/>
        <c:smooth val="0"/>
        <c:axId val="739678560"/>
        <c:axId val="739676992"/>
      </c:lineChart>
      <c:catAx>
        <c:axId val="739678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39676992"/>
        <c:crosses val="autoZero"/>
        <c:auto val="1"/>
        <c:lblAlgn val="ctr"/>
        <c:lblOffset val="100"/>
        <c:tickLblSkip val="1"/>
        <c:tickMarkSkip val="1"/>
        <c:noMultiLvlLbl val="0"/>
      </c:catAx>
      <c:valAx>
        <c:axId val="739676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9678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3650</c:v>
                </c:pt>
                <c:pt idx="1">
                  <c:v>3500</c:v>
                </c:pt>
                <c:pt idx="2">
                  <c:v>3518</c:v>
                </c:pt>
              </c:numCache>
            </c:numRef>
          </c:val>
          <c:extLst xmlns:c16r2="http://schemas.microsoft.com/office/drawing/2015/06/chart">
            <c:ext xmlns:c16="http://schemas.microsoft.com/office/drawing/2014/chart" uri="{C3380CC4-5D6E-409C-BE32-E72D297353CC}">
              <c16:uniqueId val="{00000000-E818-4FAD-BAF6-341365168C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135</c:v>
                </c:pt>
                <c:pt idx="1">
                  <c:v>135</c:v>
                </c:pt>
                <c:pt idx="2">
                  <c:v>135</c:v>
                </c:pt>
              </c:numCache>
            </c:numRef>
          </c:val>
          <c:extLst xmlns:c16r2="http://schemas.microsoft.com/office/drawing/2015/06/chart">
            <c:ext xmlns:c16="http://schemas.microsoft.com/office/drawing/2014/chart" uri="{C3380CC4-5D6E-409C-BE32-E72D297353CC}">
              <c16:uniqueId val="{00000001-E818-4FAD-BAF6-341365168C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3979</c:v>
                </c:pt>
                <c:pt idx="1">
                  <c:v>4785</c:v>
                </c:pt>
                <c:pt idx="2">
                  <c:v>4853</c:v>
                </c:pt>
              </c:numCache>
            </c:numRef>
          </c:val>
          <c:extLst xmlns:c16r2="http://schemas.microsoft.com/office/drawing/2015/06/chart">
            <c:ext xmlns:c16="http://schemas.microsoft.com/office/drawing/2014/chart" uri="{C3380CC4-5D6E-409C-BE32-E72D297353CC}">
              <c16:uniqueId val="{00000002-E818-4FAD-BAF6-341365168CF5}"/>
            </c:ext>
          </c:extLst>
        </c:ser>
        <c:dLbls>
          <c:showLegendKey val="0"/>
          <c:showVal val="0"/>
          <c:showCatName val="0"/>
          <c:showSerName val="0"/>
          <c:showPercent val="0"/>
          <c:showBubbleSize val="0"/>
        </c:dLbls>
        <c:gapWidth val="120"/>
        <c:overlap val="100"/>
        <c:axId val="739678168"/>
        <c:axId val="739679344"/>
      </c:barChart>
      <c:catAx>
        <c:axId val="739678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39679344"/>
        <c:crosses val="autoZero"/>
        <c:auto val="1"/>
        <c:lblAlgn val="ctr"/>
        <c:lblOffset val="100"/>
        <c:tickLblSkip val="1"/>
        <c:tickMarkSkip val="1"/>
        <c:noMultiLvlLbl val="0"/>
      </c:catAx>
      <c:valAx>
        <c:axId val="7396793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39678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C0D-40C3-89E2-311F6569BEE0}"/>
                </c:ext>
                <c:ext xmlns:c15="http://schemas.microsoft.com/office/drawing/2012/chart" uri="{CE6537A1-D6FC-4f65-9D91-7224C49458BB}">
                  <c15:layout/>
                  <c15:dlblFieldTable>
                    <c15:dlblFTEntry>
                      <c15:txfldGUID>{DE6F647C-061F-48A7-A8F8-A3513969B709}</c15:txfldGUID>
                      <c15:f>公会計指標分析・財政指標組合せ分析表!$BP$50</c15:f>
                      <c15:dlblFieldTableCache>
                        <c:ptCount val="1"/>
                        <c:pt idx="0">
                          <c:v>R01</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C0D-40C3-89E2-311F6569BEE0}"/>
                </c:ext>
                <c:ext xmlns:c15="http://schemas.microsoft.com/office/drawing/2012/chart" uri="{CE6537A1-D6FC-4f65-9D91-7224C49458BB}">
                  <c15:dlblFieldTable>
                    <c15:dlblFTEntry>
                      <c15:txfldGUID>{D9D7ECB6-4EF6-4432-A30F-C12432E25F1A}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C0D-40C3-89E2-311F6569BEE0}"/>
                </c:ext>
                <c:ext xmlns:c15="http://schemas.microsoft.com/office/drawing/2012/chart" uri="{CE6537A1-D6FC-4f65-9D91-7224C49458BB}">
                  <c15:dlblFieldTable>
                    <c15:dlblFTEntry>
                      <c15:txfldGUID>{65496D94-F114-4BEF-A72E-55268FC31994}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C0D-40C3-89E2-311F6569BEE0}"/>
                </c:ext>
                <c:ext xmlns:c15="http://schemas.microsoft.com/office/drawing/2012/chart" uri="{CE6537A1-D6FC-4f65-9D91-7224C49458BB}">
                  <c15:dlblFieldTable>
                    <c15:dlblFTEntry>
                      <c15:txfldGUID>{5AD3A786-FBDA-40B9-993C-50CEC02C9A55}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C0D-40C3-89E2-311F6569BEE0}"/>
                </c:ext>
                <c:ext xmlns:c15="http://schemas.microsoft.com/office/drawing/2012/chart" uri="{CE6537A1-D6FC-4f65-9D91-7224C49458BB}">
                  <c15:dlblFieldTable>
                    <c15:dlblFTEntry>
                      <c15:txfldGUID>{FF433EC8-6FB6-47EB-9023-0036BEDB88E5}</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C0D-40C3-89E2-311F6569BEE0}"/>
                </c:ext>
                <c:ext xmlns:c15="http://schemas.microsoft.com/office/drawing/2012/chart" uri="{CE6537A1-D6FC-4f65-9D91-7224C49458BB}">
                  <c15:layout/>
                  <c15:dlblFieldTable>
                    <c15:dlblFTEntry>
                      <c15:txfldGUID>{F6BDEBC8-4BEB-40EC-A58E-6CAEED1DCF1B}</c15:txfldGUID>
                      <c15:f>公会計指標分析・財政指標組合せ分析表!$BX$50</c15:f>
                      <c15:dlblFieldTableCache>
                        <c:ptCount val="1"/>
                        <c:pt idx="0">
                          <c:v>R02</c:v>
                        </c:pt>
                      </c15:dlblFieldTableCache>
                    </c15:dlblFTEntry>
                  </c15:dlblFieldTable>
                  <c15:showDataLabelsRange val="0"/>
                </c:ext>
              </c:extLst>
            </c:dLbl>
            <c:dLbl>
              <c:idx val="16"/>
              <c:layout/>
              <c:tx>
                <c:strRef>
                  <c:f>公会計指標分析・財政指標組合せ分析表!$CF$50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C0D-40C3-89E2-311F6569BEE0}"/>
                </c:ext>
                <c:ext xmlns:c15="http://schemas.microsoft.com/office/drawing/2012/chart" uri="{CE6537A1-D6FC-4f65-9D91-7224C49458BB}">
                  <c15:layout/>
                  <c15:dlblFieldTable>
                    <c15:dlblFTEntry>
                      <c15:txfldGUID>{EAD34AFA-F0F4-4254-B9A9-5F55B72DF652}</c15:txfldGUID>
                      <c15:f>公会計指標分析・財政指標組合せ分析表!$CF$50</c15:f>
                      <c15:dlblFieldTableCache>
                        <c:ptCount val="1"/>
                        <c:pt idx="0">
                          <c:v>R03</c:v>
                        </c:pt>
                      </c15:dlblFieldTableCache>
                    </c15:dlblFTEntry>
                  </c15:dlblFieldTable>
                  <c15:showDataLabelsRange val="0"/>
                </c:ext>
              </c:extLst>
            </c:dLbl>
            <c:dLbl>
              <c:idx val="24"/>
              <c:layout/>
              <c:tx>
                <c:strRef>
                  <c:f>公会計指標分析・財政指標組合せ分析表!$CN$50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C0D-40C3-89E2-311F6569BEE0}"/>
                </c:ext>
                <c:ext xmlns:c15="http://schemas.microsoft.com/office/drawing/2012/chart" uri="{CE6537A1-D6FC-4f65-9D91-7224C49458BB}">
                  <c15:layout/>
                  <c15:dlblFieldTable>
                    <c15:dlblFTEntry>
                      <c15:txfldGUID>{3F171033-06C2-440C-81D8-78D47ED2A008}</c15:txfldGUID>
                      <c15:f>公会計指標分析・財政指標組合せ分析表!$CN$50</c15:f>
                      <c15:dlblFieldTableCache>
                        <c:ptCount val="1"/>
                        <c:pt idx="0">
                          <c:v>R04</c:v>
                        </c:pt>
                      </c15:dlblFieldTableCache>
                    </c15:dlblFTEntry>
                  </c15:dlblFieldTable>
                  <c15:showDataLabelsRange val="0"/>
                </c:ext>
              </c:extLst>
            </c:dLbl>
            <c:dLbl>
              <c:idx val="32"/>
              <c:layout/>
              <c:tx>
                <c:strRef>
                  <c:f>公会計指標分析・財政指標組合せ分析表!$CV$50</c:f>
                  <c:strCache>
                    <c:ptCount val="1"/>
                    <c:pt idx="0">
                      <c:v>R05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C0D-40C3-89E2-311F6569BEE0}"/>
                </c:ext>
                <c:ext xmlns:c15="http://schemas.microsoft.com/office/drawing/2012/chart" uri="{CE6537A1-D6FC-4f65-9D91-7224C49458BB}">
                  <c15:layout/>
                  <c15:dlblFieldTable>
                    <c15:dlblFTEntry>
                      <c15:txfldGUID>{C7F4698C-AC8B-483C-9CAA-CA57C8B6E0BE}</c15:txfldGUID>
                      <c15:f>公会計指標分析・財政指標組合せ分析表!$CV$50</c15:f>
                      <c15:dlblFieldTableCache>
                        <c:ptCount val="1"/>
                        <c:pt idx="0">
                          <c:v>R05</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60.9</c:v>
                </c:pt>
                <c:pt idx="8">
                  <c:v>62.3</c:v>
                </c:pt>
                <c:pt idx="16">
                  <c:v>63.6</c:v>
                </c:pt>
                <c:pt idx="24">
                  <c:v>65.099999999999994</c:v>
                </c:pt>
                <c:pt idx="32">
                  <c:v>66.3</c:v>
                </c:pt>
              </c:numCache>
            </c:numRef>
          </c:xVal>
          <c:yVal>
            <c:numRef>
              <c:f>公会計指標分析・財政指標組合せ分析表!$BP$51:$DC$51</c:f>
              <c:numCache>
                <c:formatCode>#,##0.0;"▲ "#,##0.0</c:formatCode>
                <c:ptCount val="40"/>
                <c:pt idx="0">
                  <c:v>19.399999999999999</c:v>
                </c:pt>
                <c:pt idx="8">
                  <c:v>13.7</c:v>
                </c:pt>
                <c:pt idx="16">
                  <c:v>1.6</c:v>
                </c:pt>
                <c:pt idx="24">
                  <c:v>3.4</c:v>
                </c:pt>
                <c:pt idx="32">
                  <c:v>2.4</c:v>
                </c:pt>
              </c:numCache>
            </c:numRef>
          </c:yVal>
          <c:smooth val="0"/>
          <c:extLst xmlns:c16r2="http://schemas.microsoft.com/office/drawing/2015/06/chart">
            <c:ext xmlns:c16="http://schemas.microsoft.com/office/drawing/2014/chart" uri="{C3380CC4-5D6E-409C-BE32-E72D297353CC}">
              <c16:uniqueId val="{00000009-BC0D-40C3-89E2-311F6569BEE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4619710212964746E-2"/>
                  <c:y val="-6.4739042105865174E-2"/>
                </c:manualLayout>
              </c:layout>
              <c:tx>
                <c:strRef>
                  <c:f>公会計指標分析・財政指標組合せ分析表!$BP$50</c:f>
                  <c:strCache>
                    <c:ptCount val="1"/>
                    <c:pt idx="0">
                      <c:v>R01</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C0D-40C3-89E2-311F6569BEE0}"/>
                </c:ext>
                <c:ext xmlns:c15="http://schemas.microsoft.com/office/drawing/2012/chart" uri="{CE6537A1-D6FC-4f65-9D91-7224C49458BB}">
                  <c15:layout/>
                  <c15:dlblFieldTable>
                    <c15:dlblFTEntry>
                      <c15:txfldGUID>{E9179D51-A153-487D-9679-9EB1CCD2A042}</c15:txfldGUID>
                      <c15:f>公会計指標分析・財政指標組合せ分析表!$BP$50</c15:f>
                      <c15:dlblFieldTableCache>
                        <c:ptCount val="1"/>
                        <c:pt idx="0">
                          <c:v>R01</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C0D-40C3-89E2-311F6569BEE0}"/>
                </c:ext>
                <c:ext xmlns:c15="http://schemas.microsoft.com/office/drawing/2012/chart" uri="{CE6537A1-D6FC-4f65-9D91-7224C49458BB}">
                  <c15:dlblFieldTable>
                    <c15:dlblFTEntry>
                      <c15:txfldGUID>{53B09BB5-558A-4EA4-A34E-8D45DA91C711}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C0D-40C3-89E2-311F6569BEE0}"/>
                </c:ext>
                <c:ext xmlns:c15="http://schemas.microsoft.com/office/drawing/2012/chart" uri="{CE6537A1-D6FC-4f65-9D91-7224C49458BB}">
                  <c15:dlblFieldTable>
                    <c15:dlblFTEntry>
                      <c15:txfldGUID>{65C0F266-A20A-4DD7-A121-0A12B35DD568}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C0D-40C3-89E2-311F6569BEE0}"/>
                </c:ext>
                <c:ext xmlns:c15="http://schemas.microsoft.com/office/drawing/2012/chart" uri="{CE6537A1-D6FC-4f65-9D91-7224C49458BB}">
                  <c15:dlblFieldTable>
                    <c15:dlblFTEntry>
                      <c15:txfldGUID>{F0AA3F3A-3F25-49F3-8BAC-A2575C015FE0}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C0D-40C3-89E2-311F6569BEE0}"/>
                </c:ext>
                <c:ext xmlns:c15="http://schemas.microsoft.com/office/drawing/2012/chart" uri="{CE6537A1-D6FC-4f65-9D91-7224C49458BB}">
                  <c15:dlblFieldTable>
                    <c15:dlblFTEntry>
                      <c15:txfldGUID>{EB353F7A-7F81-47BF-8E67-6F3C7A17C5C6}</c15:txfldGUID>
                      <c15:f>#REF!</c15:f>
                      <c15:dlblFieldTableCache>
                        <c:ptCount val="1"/>
                        <c:pt idx="0">
                          <c:v>#REF!</c:v>
                        </c:pt>
                      </c15:dlblFieldTableCache>
                    </c15:dlblFTEntry>
                  </c15:dlblFieldTable>
                  <c15:showDataLabelsRange val="0"/>
                </c:ext>
              </c:extLst>
            </c:dLbl>
            <c:dLbl>
              <c:idx val="8"/>
              <c:layout>
                <c:manualLayout>
                  <c:x val="-3.9411791087503846E-2"/>
                  <c:y val="-6.4739042105865174E-2"/>
                </c:manualLayout>
              </c:layout>
              <c:tx>
                <c:strRef>
                  <c:f>公会計指標分析・財政指標組合せ分析表!$BX$50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C0D-40C3-89E2-311F6569BEE0}"/>
                </c:ext>
                <c:ext xmlns:c15="http://schemas.microsoft.com/office/drawing/2012/chart" uri="{CE6537A1-D6FC-4f65-9D91-7224C49458BB}">
                  <c15:layout/>
                  <c15:dlblFieldTable>
                    <c15:dlblFTEntry>
                      <c15:txfldGUID>{BFE0B621-7021-4632-BEF2-FDE48131B120}</c15:txfldGUID>
                      <c15:f>公会計指標分析・財政指標組合せ分析表!$BX$50</c15:f>
                      <c15:dlblFieldTableCache>
                        <c:ptCount val="1"/>
                        <c:pt idx="0">
                          <c:v>R02</c:v>
                        </c:pt>
                      </c15:dlblFieldTableCache>
                    </c15:dlblFTEntry>
                  </c15:dlblFieldTable>
                  <c15:showDataLabelsRange val="0"/>
                </c:ext>
              </c:extLst>
            </c:dLbl>
            <c:dLbl>
              <c:idx val="16"/>
              <c:layout/>
              <c:tx>
                <c:strRef>
                  <c:f>公会計指標分析・財政指標組合せ分析表!$CF$50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C0D-40C3-89E2-311F6569BEE0}"/>
                </c:ext>
                <c:ext xmlns:c15="http://schemas.microsoft.com/office/drawing/2012/chart" uri="{CE6537A1-D6FC-4f65-9D91-7224C49458BB}">
                  <c15:layout/>
                  <c15:dlblFieldTable>
                    <c15:dlblFTEntry>
                      <c15:txfldGUID>{D0033A67-67BB-4BDD-9364-21AFB8B3EF98}</c15:txfldGUID>
                      <c15:f>公会計指標分析・財政指標組合せ分析表!$CF$50</c15:f>
                      <c15:dlblFieldTableCache>
                        <c:ptCount val="1"/>
                        <c:pt idx="0">
                          <c:v>R03</c:v>
                        </c:pt>
                      </c15:dlblFieldTableCache>
                    </c15:dlblFTEntry>
                  </c15:dlblFieldTable>
                  <c15:showDataLabelsRange val="0"/>
                </c:ext>
              </c:extLst>
            </c:dLbl>
            <c:dLbl>
              <c:idx val="24"/>
              <c:layout/>
              <c:tx>
                <c:strRef>
                  <c:f>公会計指標分析・財政指標組合せ分析表!$CN$50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C0D-40C3-89E2-311F6569BEE0}"/>
                </c:ext>
                <c:ext xmlns:c15="http://schemas.microsoft.com/office/drawing/2012/chart" uri="{CE6537A1-D6FC-4f65-9D91-7224C49458BB}">
                  <c15:layout/>
                  <c15:dlblFieldTable>
                    <c15:dlblFTEntry>
                      <c15:txfldGUID>{FCD58613-0FA4-46DA-9DA1-003409CC45BC}</c15:txfldGUID>
                      <c15:f>公会計指標分析・財政指標組合せ分析表!$CN$50</c15:f>
                      <c15:dlblFieldTableCache>
                        <c:ptCount val="1"/>
                        <c:pt idx="0">
                          <c:v>R04</c:v>
                        </c:pt>
                      </c15:dlblFieldTableCache>
                    </c15:dlblFTEntry>
                  </c15:dlblFieldTable>
                  <c15:showDataLabelsRange val="0"/>
                </c:ext>
              </c:extLst>
            </c:dLbl>
            <c:dLbl>
              <c:idx val="32"/>
              <c:layout/>
              <c:tx>
                <c:strRef>
                  <c:f>公会計指標分析・財政指標組合せ分析表!$CV$50</c:f>
                  <c:strCache>
                    <c:ptCount val="1"/>
                    <c:pt idx="0">
                      <c:v>R05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C0D-40C3-89E2-311F6569BEE0}"/>
                </c:ext>
                <c:ext xmlns:c15="http://schemas.microsoft.com/office/drawing/2012/chart" uri="{CE6537A1-D6FC-4f65-9D91-7224C49458BB}">
                  <c15:layout/>
                  <c15:dlblFieldTable>
                    <c15:dlblFTEntry>
                      <c15:txfldGUID>{678CAF96-B88A-486B-8804-D6CE90EBB675}</c15:txfldGUID>
                      <c15:f>公会計指標分析・財政指標組合せ分析表!$CV$50</c15:f>
                      <c15:dlblFieldTableCache>
                        <c:ptCount val="1"/>
                        <c:pt idx="0">
                          <c:v>R05</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60.9</c:v>
                </c:pt>
                <c:pt idx="8">
                  <c:v>61</c:v>
                </c:pt>
                <c:pt idx="16">
                  <c:v>62.2</c:v>
                </c:pt>
                <c:pt idx="24">
                  <c:v>63.2</c:v>
                </c:pt>
                <c:pt idx="32">
                  <c:v>64.599999999999994</c:v>
                </c:pt>
              </c:numCache>
            </c:numRef>
          </c:xVal>
          <c:yVal>
            <c:numRef>
              <c:f>公会計指標分析・財政指標組合せ分析表!$BP$55:$DC$55</c:f>
              <c:numCache>
                <c:formatCode>#,##0.0;"▲ "#,##0.0</c:formatCode>
                <c:ptCount val="40"/>
                <c:pt idx="0">
                  <c:v>25.5</c:v>
                </c:pt>
                <c:pt idx="8">
                  <c:v>25.1</c:v>
                </c:pt>
                <c:pt idx="16">
                  <c:v>18</c:v>
                </c:pt>
                <c:pt idx="24">
                  <c:v>12.7</c:v>
                </c:pt>
                <c:pt idx="32">
                  <c:v>10</c:v>
                </c:pt>
              </c:numCache>
            </c:numRef>
          </c:yVal>
          <c:smooth val="0"/>
          <c:extLst xmlns:c16r2="http://schemas.microsoft.com/office/drawing/2015/06/chart">
            <c:ext xmlns:c16="http://schemas.microsoft.com/office/drawing/2014/chart" uri="{C3380CC4-5D6E-409C-BE32-E72D297353CC}">
              <c16:uniqueId val="{00000013-BC0D-40C3-89E2-311F6569BEE0}"/>
            </c:ext>
          </c:extLst>
        </c:ser>
        <c:dLbls>
          <c:showLegendKey val="0"/>
          <c:showVal val="1"/>
          <c:showCatName val="0"/>
          <c:showSerName val="0"/>
          <c:showPercent val="0"/>
          <c:showBubbleSize val="0"/>
        </c:dLbls>
        <c:axId val="739680128"/>
        <c:axId val="739680912"/>
      </c:scatterChart>
      <c:valAx>
        <c:axId val="739680128"/>
        <c:scaling>
          <c:orientation val="maxMin"/>
          <c:max val="67"/>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9680912"/>
        <c:crosses val="autoZero"/>
        <c:crossBetween val="midCat"/>
      </c:valAx>
      <c:valAx>
        <c:axId val="739680912"/>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739680128"/>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A31-4ABC-A8A7-865D7CCFC91E}"/>
                </c:ext>
                <c:ext xmlns:c15="http://schemas.microsoft.com/office/drawing/2012/chart" uri="{CE6537A1-D6FC-4f65-9D91-7224C49458BB}">
                  <c15:layout/>
                  <c15:dlblFieldTable>
                    <c15:dlblFTEntry>
                      <c15:txfldGUID>{1DADE2C0-9060-4AA1-8B93-903C21079DED}</c15:txfldGUID>
                      <c15:f>公会計指標分析・財政指標組合せ分析表!$BP$72</c15:f>
                      <c15:dlblFieldTableCache>
                        <c:ptCount val="1"/>
                        <c:pt idx="0">
                          <c:v>R01</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A31-4ABC-A8A7-865D7CCFC91E}"/>
                </c:ext>
                <c:ext xmlns:c15="http://schemas.microsoft.com/office/drawing/2012/chart" uri="{CE6537A1-D6FC-4f65-9D91-7224C49458BB}">
                  <c15:dlblFieldTable>
                    <c15:dlblFTEntry>
                      <c15:txfldGUID>{050BFC3E-914D-400A-B0DC-26DD8A7794F0}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A31-4ABC-A8A7-865D7CCFC91E}"/>
                </c:ext>
                <c:ext xmlns:c15="http://schemas.microsoft.com/office/drawing/2012/chart" uri="{CE6537A1-D6FC-4f65-9D91-7224C49458BB}">
                  <c15:dlblFieldTable>
                    <c15:dlblFTEntry>
                      <c15:txfldGUID>{802BED7A-9904-4D79-AEF5-237D17DEBF49}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A31-4ABC-A8A7-865D7CCFC91E}"/>
                </c:ext>
                <c:ext xmlns:c15="http://schemas.microsoft.com/office/drawing/2012/chart" uri="{CE6537A1-D6FC-4f65-9D91-7224C49458BB}">
                  <c15:dlblFieldTable>
                    <c15:dlblFTEntry>
                      <c15:txfldGUID>{CF8A236A-09BC-4ED9-8D25-FF1B2EFFB7B6}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A31-4ABC-A8A7-865D7CCFC91E}"/>
                </c:ext>
                <c:ext xmlns:c15="http://schemas.microsoft.com/office/drawing/2012/chart" uri="{CE6537A1-D6FC-4f65-9D91-7224C49458BB}">
                  <c15:dlblFieldTable>
                    <c15:dlblFTEntry>
                      <c15:txfldGUID>{78E94822-78C3-4A25-99D1-22FA29BECD45}</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A31-4ABC-A8A7-865D7CCFC91E}"/>
                </c:ext>
                <c:ext xmlns:c15="http://schemas.microsoft.com/office/drawing/2012/chart" uri="{CE6537A1-D6FC-4f65-9D91-7224C49458BB}">
                  <c15:layout/>
                  <c15:dlblFieldTable>
                    <c15:dlblFTEntry>
                      <c15:txfldGUID>{E1DB966A-6EF3-4B56-B285-E69CC1535FA5}</c15:txfldGUID>
                      <c15:f>公会計指標分析・財政指標組合せ分析表!$BX$72</c15:f>
                      <c15:dlblFieldTableCache>
                        <c:ptCount val="1"/>
                        <c:pt idx="0">
                          <c:v>R02</c:v>
                        </c:pt>
                      </c15:dlblFieldTableCache>
                    </c15:dlblFTEntry>
                  </c15:dlblFieldTable>
                  <c15:showDataLabelsRange val="0"/>
                </c:ext>
              </c:extLst>
            </c:dLbl>
            <c:dLbl>
              <c:idx val="16"/>
              <c:layout/>
              <c:tx>
                <c:strRef>
                  <c:f>公会計指標分析・財政指標組合せ分析表!$CF$72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A31-4ABC-A8A7-865D7CCFC91E}"/>
                </c:ext>
                <c:ext xmlns:c15="http://schemas.microsoft.com/office/drawing/2012/chart" uri="{CE6537A1-D6FC-4f65-9D91-7224C49458BB}">
                  <c15:layout/>
                  <c15:dlblFieldTable>
                    <c15:dlblFTEntry>
                      <c15:txfldGUID>{B042EE53-5C31-424F-80EB-BA7B4D9868D5}</c15:txfldGUID>
                      <c15:f>公会計指標分析・財政指標組合せ分析表!$CF$72</c15:f>
                      <c15:dlblFieldTableCache>
                        <c:ptCount val="1"/>
                        <c:pt idx="0">
                          <c:v>R03</c:v>
                        </c:pt>
                      </c15:dlblFieldTableCache>
                    </c15:dlblFTEntry>
                  </c15:dlblFieldTable>
                  <c15:showDataLabelsRange val="0"/>
                </c:ext>
              </c:extLst>
            </c:dLbl>
            <c:dLbl>
              <c:idx val="24"/>
              <c:layout>
                <c:manualLayout>
                  <c:x val="0"/>
                  <c:y val="9.1814067608415751E-3"/>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A31-4ABC-A8A7-865D7CCFC91E}"/>
                </c:ext>
                <c:ext xmlns:c15="http://schemas.microsoft.com/office/drawing/2012/chart" uri="{CE6537A1-D6FC-4f65-9D91-7224C49458BB}">
                  <c15:layout/>
                  <c15:dlblFieldTable>
                    <c15:dlblFTEntry>
                      <c15:txfldGUID>{910339DA-98F1-4CA2-BBA0-27F89EE788DF}</c15:txfldGUID>
                      <c15:f>公会計指標分析・財政指標組合せ分析表!$CN$72</c15:f>
                      <c15:dlblFieldTableCache>
                        <c:ptCount val="1"/>
                        <c:pt idx="0">
                          <c:v>R04</c:v>
                        </c:pt>
                      </c15:dlblFieldTableCache>
                    </c15:dlblFTEntry>
                  </c15:dlblFieldTable>
                  <c15:showDataLabelsRange val="0"/>
                </c:ext>
              </c:extLst>
            </c:dLbl>
            <c:dLbl>
              <c:idx val="32"/>
              <c:layout>
                <c:manualLayout>
                  <c:x val="0"/>
                  <c:y val="-9.181406760841615E-3"/>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A31-4ABC-A8A7-865D7CCFC91E}"/>
                </c:ext>
                <c:ext xmlns:c15="http://schemas.microsoft.com/office/drawing/2012/chart" uri="{CE6537A1-D6FC-4f65-9D91-7224C49458BB}">
                  <c15:layout/>
                  <c15:dlblFieldTable>
                    <c15:dlblFTEntry>
                      <c15:txfldGUID>{1FF8E33C-229A-4D47-A6AF-92A71F92F908}</c15:txfldGUID>
                      <c15:f>公会計指標分析・財政指標組合せ分析表!$CV$72</c15:f>
                      <c15:dlblFieldTableCache>
                        <c:ptCount val="1"/>
                        <c:pt idx="0">
                          <c:v>R05</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5</c:v>
                </c:pt>
                <c:pt idx="16">
                  <c:v>5</c:v>
                </c:pt>
                <c:pt idx="24">
                  <c:v>4.9000000000000004</c:v>
                </c:pt>
                <c:pt idx="32">
                  <c:v>4.9000000000000004</c:v>
                </c:pt>
              </c:numCache>
            </c:numRef>
          </c:xVal>
          <c:yVal>
            <c:numRef>
              <c:f>公会計指標分析・財政指標組合せ分析表!$BP$73:$DC$73</c:f>
              <c:numCache>
                <c:formatCode>#,##0.0;"▲ "#,##0.0</c:formatCode>
                <c:ptCount val="40"/>
                <c:pt idx="0">
                  <c:v>19.399999999999999</c:v>
                </c:pt>
                <c:pt idx="8">
                  <c:v>13.7</c:v>
                </c:pt>
                <c:pt idx="16">
                  <c:v>1.6</c:v>
                </c:pt>
                <c:pt idx="24">
                  <c:v>3.4</c:v>
                </c:pt>
                <c:pt idx="32">
                  <c:v>2.4</c:v>
                </c:pt>
              </c:numCache>
            </c:numRef>
          </c:yVal>
          <c:smooth val="0"/>
          <c:extLst xmlns:c16r2="http://schemas.microsoft.com/office/drawing/2015/06/chart">
            <c:ext xmlns:c16="http://schemas.microsoft.com/office/drawing/2014/chart" uri="{C3380CC4-5D6E-409C-BE32-E72D297353CC}">
              <c16:uniqueId val="{00000009-BA31-4ABC-A8A7-865D7CCFC91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R01</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A31-4ABC-A8A7-865D7CCFC91E}"/>
                </c:ext>
                <c:ext xmlns:c15="http://schemas.microsoft.com/office/drawing/2012/chart" uri="{CE6537A1-D6FC-4f65-9D91-7224C49458BB}">
                  <c15:layout/>
                  <c15:dlblFieldTable>
                    <c15:dlblFTEntry>
                      <c15:txfldGUID>{D03B4E3F-03E1-4776-848A-82E009820BC2}</c15:txfldGUID>
                      <c15:f>公会計指標分析・財政指標組合せ分析表!$BP$72</c15:f>
                      <c15:dlblFieldTableCache>
                        <c:ptCount val="1"/>
                        <c:pt idx="0">
                          <c:v>R01</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A31-4ABC-A8A7-865D7CCFC91E}"/>
                </c:ext>
                <c:ext xmlns:c15="http://schemas.microsoft.com/office/drawing/2012/chart" uri="{CE6537A1-D6FC-4f65-9D91-7224C49458BB}">
                  <c15:dlblFieldTable>
                    <c15:dlblFTEntry>
                      <c15:txfldGUID>{07C554F4-C361-403D-B71B-024EDE394E3E}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A31-4ABC-A8A7-865D7CCFC91E}"/>
                </c:ext>
                <c:ext xmlns:c15="http://schemas.microsoft.com/office/drawing/2012/chart" uri="{CE6537A1-D6FC-4f65-9D91-7224C49458BB}">
                  <c15:dlblFieldTable>
                    <c15:dlblFTEntry>
                      <c15:txfldGUID>{A29D565E-DFA3-41BE-88AE-C50F2B398E26}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A31-4ABC-A8A7-865D7CCFC91E}"/>
                </c:ext>
                <c:ext xmlns:c15="http://schemas.microsoft.com/office/drawing/2012/chart" uri="{CE6537A1-D6FC-4f65-9D91-7224C49458BB}">
                  <c15:dlblFieldTable>
                    <c15:dlblFTEntry>
                      <c15:txfldGUID>{77A774AD-4922-4B42-ABFD-0D3E775A2093}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A31-4ABC-A8A7-865D7CCFC91E}"/>
                </c:ext>
                <c:ext xmlns:c15="http://schemas.microsoft.com/office/drawing/2012/chart" uri="{CE6537A1-D6FC-4f65-9D91-7224C49458BB}">
                  <c15:dlblFieldTable>
                    <c15:dlblFTEntry>
                      <c15:txfldGUID>{BB2E7E67-783C-4387-A833-4DBD81E36FE3}</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A31-4ABC-A8A7-865D7CCFC91E}"/>
                </c:ext>
                <c:ext xmlns:c15="http://schemas.microsoft.com/office/drawing/2012/chart" uri="{CE6537A1-D6FC-4f65-9D91-7224C49458BB}">
                  <c15:layout/>
                  <c15:dlblFieldTable>
                    <c15:dlblFTEntry>
                      <c15:txfldGUID>{95CC2255-45F5-4FD3-B1CB-EAD0A74AC090}</c15:txfldGUID>
                      <c15:f>公会計指標分析・財政指標組合せ分析表!$BX$72</c15:f>
                      <c15:dlblFieldTableCache>
                        <c:ptCount val="1"/>
                        <c:pt idx="0">
                          <c:v>R02</c:v>
                        </c:pt>
                      </c15:dlblFieldTableCache>
                    </c15:dlblFTEntry>
                  </c15:dlblFieldTable>
                  <c15:showDataLabelsRange val="0"/>
                </c:ext>
              </c:extLst>
            </c:dLbl>
            <c:dLbl>
              <c:idx val="16"/>
              <c:layout/>
              <c:tx>
                <c:strRef>
                  <c:f>公会計指標分析・財政指標組合せ分析表!$CF$72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A31-4ABC-A8A7-865D7CCFC91E}"/>
                </c:ext>
                <c:ext xmlns:c15="http://schemas.microsoft.com/office/drawing/2012/chart" uri="{CE6537A1-D6FC-4f65-9D91-7224C49458BB}">
                  <c15:layout/>
                  <c15:dlblFieldTable>
                    <c15:dlblFTEntry>
                      <c15:txfldGUID>{A6E3D441-08FB-41B8-AFB9-6231C6575157}</c15:txfldGUID>
                      <c15:f>公会計指標分析・財政指標組合せ分析表!$CF$72</c15:f>
                      <c15:dlblFieldTableCache>
                        <c:ptCount val="1"/>
                        <c:pt idx="0">
                          <c:v>R03</c:v>
                        </c:pt>
                      </c15:dlblFieldTableCache>
                    </c15:dlblFTEntry>
                  </c15:dlblFieldTable>
                  <c15:showDataLabelsRange val="0"/>
                </c:ext>
              </c:extLst>
            </c:dLbl>
            <c:dLbl>
              <c:idx val="24"/>
              <c:layout/>
              <c:tx>
                <c:strRef>
                  <c:f>公会計指標分析・財政指標組合せ分析表!$CN$72</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A31-4ABC-A8A7-865D7CCFC91E}"/>
                </c:ext>
                <c:ext xmlns:c15="http://schemas.microsoft.com/office/drawing/2012/chart" uri="{CE6537A1-D6FC-4f65-9D91-7224C49458BB}">
                  <c15:layout/>
                  <c15:dlblFieldTable>
                    <c15:dlblFTEntry>
                      <c15:txfldGUID>{BAE17239-89F8-47CD-B6C5-AD6349829217}</c15:txfldGUID>
                      <c15:f>公会計指標分析・財政指標組合せ分析表!$CN$72</c15:f>
                      <c15:dlblFieldTableCache>
                        <c:ptCount val="1"/>
                        <c:pt idx="0">
                          <c:v>R04</c:v>
                        </c:pt>
                      </c15:dlblFieldTableCache>
                    </c15:dlblFTEntry>
                  </c15:dlblFieldTable>
                  <c15:showDataLabelsRange val="0"/>
                </c:ext>
              </c:extLst>
            </c:dLbl>
            <c:dLbl>
              <c:idx val="32"/>
              <c:layout/>
              <c:tx>
                <c:strRef>
                  <c:f>公会計指標分析・財政指標組合せ分析表!$CV$72</c:f>
                  <c:strCache>
                    <c:ptCount val="1"/>
                    <c:pt idx="0">
                      <c:v>R05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A31-4ABC-A8A7-865D7CCFC91E}"/>
                </c:ext>
                <c:ext xmlns:c15="http://schemas.microsoft.com/office/drawing/2012/chart" uri="{CE6537A1-D6FC-4f65-9D91-7224C49458BB}">
                  <c15:layout/>
                  <c15:dlblFieldTable>
                    <c15:dlblFTEntry>
                      <c15:txfldGUID>{6DCAFE4F-FCC8-4F89-88E7-A196271DDF60}</c15:txfldGUID>
                      <c15:f>公会計指標分析・財政指標組合せ分析表!$CV$72</c15:f>
                      <c15:dlblFieldTableCache>
                        <c:ptCount val="1"/>
                        <c:pt idx="0">
                          <c:v>R05</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6.6</c:v>
                </c:pt>
                <c:pt idx="24">
                  <c:v>6.6</c:v>
                </c:pt>
                <c:pt idx="32">
                  <c:v>6.7</c:v>
                </c:pt>
              </c:numCache>
            </c:numRef>
          </c:xVal>
          <c:yVal>
            <c:numRef>
              <c:f>公会計指標分析・財政指標組合せ分析表!$BP$77:$DC$77</c:f>
              <c:numCache>
                <c:formatCode>#,##0.0;"▲ "#,##0.0</c:formatCode>
                <c:ptCount val="40"/>
                <c:pt idx="0">
                  <c:v>25.5</c:v>
                </c:pt>
                <c:pt idx="8">
                  <c:v>25.1</c:v>
                </c:pt>
                <c:pt idx="16">
                  <c:v>18</c:v>
                </c:pt>
                <c:pt idx="24">
                  <c:v>12.7</c:v>
                </c:pt>
                <c:pt idx="32">
                  <c:v>10</c:v>
                </c:pt>
              </c:numCache>
            </c:numRef>
          </c:yVal>
          <c:smooth val="0"/>
          <c:extLst xmlns:c16r2="http://schemas.microsoft.com/office/drawing/2015/06/chart">
            <c:ext xmlns:c16="http://schemas.microsoft.com/office/drawing/2014/chart" uri="{C3380CC4-5D6E-409C-BE32-E72D297353CC}">
              <c16:uniqueId val="{00000013-BA31-4ABC-A8A7-865D7CCFC91E}"/>
            </c:ext>
          </c:extLst>
        </c:ser>
        <c:dLbls>
          <c:showLegendKey val="0"/>
          <c:showVal val="1"/>
          <c:showCatName val="0"/>
          <c:showSerName val="0"/>
          <c:showPercent val="0"/>
          <c:showBubbleSize val="0"/>
        </c:dLbls>
        <c:axId val="739682088"/>
        <c:axId val="739682480"/>
      </c:scatterChart>
      <c:valAx>
        <c:axId val="739682088"/>
        <c:scaling>
          <c:orientation val="maxMin"/>
          <c:max val="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9682480"/>
        <c:crosses val="autoZero"/>
        <c:crossBetween val="midCat"/>
      </c:valAx>
      <c:valAx>
        <c:axId val="73968248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739682088"/>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58,079
53,892
86.56
27,261,283
26,004,373
874,902
14,190,040
18,639,222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自動車関連企業をはじめとした法人税収入などにより、類似団体内平均値を上回っているが、今後も経済情勢の影響による法人市民税収減のリスクを抱えていることから、楽観できる状況ではないため、徴収業務の強化や経常経費の抑制など、一層の歳入確保と歳出削減に努める。</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164395</xdr:rowOff>
    </xdr:from>
    <xdr:to>
      <xdr:col>23</xdr:col>
      <xdr:colOff>133350</xdr:colOff>
      <xdr:row>39</xdr:row>
      <xdr:rowOff>164395</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114800" y="68509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124178</xdr:rowOff>
    </xdr:from>
    <xdr:to>
      <xdr:col>19</xdr:col>
      <xdr:colOff>133350</xdr:colOff>
      <xdr:row>39</xdr:row>
      <xdr:rowOff>164395</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a:off x="3225800" y="68107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39</xdr:row>
      <xdr:rowOff>124178</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a:off x="2336800" y="67839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39</xdr:row>
      <xdr:rowOff>110772</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flipV="1">
          <a:off x="1447800" y="67839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113595</xdr:rowOff>
    </xdr:from>
    <xdr:to>
      <xdr:col>23</xdr:col>
      <xdr:colOff>184150</xdr:colOff>
      <xdr:row>40</xdr:row>
      <xdr:rowOff>43745</xdr:rowOff>
    </xdr:to>
    <xdr:sp macro="" textlink="">
      <xdr:nvSpPr>
        <xdr:cNvPr id="88" name="楕円 87">
          <a:extLst>
            <a:ext uri="{FF2B5EF4-FFF2-40B4-BE49-F238E27FC236}">
              <a16:creationId xmlns="" xmlns:a16="http://schemas.microsoft.com/office/drawing/2014/main" id="{00000000-0008-0000-0300-000058000000}"/>
            </a:ext>
          </a:extLst>
        </xdr:cNvPr>
        <xdr:cNvSpPr/>
      </xdr:nvSpPr>
      <xdr:spPr>
        <a:xfrm>
          <a:off x="49022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130122</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66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113595</xdr:rowOff>
    </xdr:from>
    <xdr:to>
      <xdr:col>19</xdr:col>
      <xdr:colOff>184150</xdr:colOff>
      <xdr:row>40</xdr:row>
      <xdr:rowOff>43745</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064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53922</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656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73378</xdr:rowOff>
    </xdr:from>
    <xdr:to>
      <xdr:col>15</xdr:col>
      <xdr:colOff>133350</xdr:colOff>
      <xdr:row>40</xdr:row>
      <xdr:rowOff>3528</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3175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13705</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46567</xdr:rowOff>
    </xdr:from>
    <xdr:to>
      <xdr:col>11</xdr:col>
      <xdr:colOff>82550</xdr:colOff>
      <xdr:row>39</xdr:row>
      <xdr:rowOff>148167</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59972</xdr:rowOff>
    </xdr:from>
    <xdr:to>
      <xdr:col>7</xdr:col>
      <xdr:colOff>31750</xdr:colOff>
      <xdr:row>39</xdr:row>
      <xdr:rowOff>161572</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1397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299</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扶助費や人件費などの増による経常経費の増に加え、地方税や地方交付税などの減による歳入の大幅減により、前年度から</a:t>
          </a:r>
          <a:r>
            <a:rPr kumimoji="1" lang="en-US" altLang="ja-JP" sz="1100">
              <a:solidFill>
                <a:schemeClr val="dk1"/>
              </a:solidFill>
              <a:effectLst/>
              <a:latin typeface="+mn-lt"/>
              <a:ea typeface="+mn-ea"/>
              <a:cs typeface="+mn-cs"/>
            </a:rPr>
            <a:t>8.4</a:t>
          </a:r>
          <a:r>
            <a:rPr kumimoji="1" lang="ja-JP" altLang="en-US" sz="1100">
              <a:solidFill>
                <a:schemeClr val="dk1"/>
              </a:solidFill>
              <a:effectLst/>
              <a:latin typeface="+mn-lt"/>
              <a:ea typeface="+mn-ea"/>
              <a:cs typeface="+mn-cs"/>
            </a:rPr>
            <a:t>ポイント増加し、</a:t>
          </a:r>
          <a:r>
            <a:rPr kumimoji="1" lang="ja-JP" altLang="ja-JP" sz="1100">
              <a:solidFill>
                <a:schemeClr val="dk1"/>
              </a:solidFill>
              <a:effectLst/>
              <a:latin typeface="+mn-lt"/>
              <a:ea typeface="+mn-ea"/>
              <a:cs typeface="+mn-cs"/>
            </a:rPr>
            <a:t>類似団体内平均値を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定員管理のほか事務事業の見直し及び優先度の低い事務事業については廃止・縮小するなど、経常経費の削減に努めているところであるが、今後も経済情勢によって起こり得る歳入減に備え、歳入に見合った財政運営となるよう引き続き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49784</xdr:rowOff>
    </xdr:from>
    <xdr:to>
      <xdr:col>23</xdr:col>
      <xdr:colOff>133350</xdr:colOff>
      <xdr:row>63</xdr:row>
      <xdr:rowOff>3302</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114800" y="9993884"/>
          <a:ext cx="838200" cy="81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49784</xdr:rowOff>
    </xdr:from>
    <xdr:to>
      <xdr:col>19</xdr:col>
      <xdr:colOff>133350</xdr:colOff>
      <xdr:row>59</xdr:row>
      <xdr:rowOff>3810</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flipV="1">
          <a:off x="3225800" y="999388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55897</xdr:rowOff>
    </xdr:from>
    <xdr:ext cx="736600" cy="259045"/>
    <xdr:sp macro="" textlink="">
      <xdr:nvSpPr>
        <xdr:cNvPr id="135" name="テキスト ボックス 134">
          <a:extLst>
            <a:ext uri="{FF2B5EF4-FFF2-40B4-BE49-F238E27FC236}">
              <a16:creationId xmlns="" xmlns:a16="http://schemas.microsoft.com/office/drawing/2014/main" id="{00000000-0008-0000-0300-000087000000}"/>
            </a:ext>
          </a:extLst>
        </xdr:cNvPr>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3810</xdr:rowOff>
    </xdr:from>
    <xdr:to>
      <xdr:col>15</xdr:col>
      <xdr:colOff>82550</xdr:colOff>
      <xdr:row>59</xdr:row>
      <xdr:rowOff>32766</xdr:rowOff>
    </xdr:to>
    <xdr:cxnSp macro="">
      <xdr:nvCxnSpPr>
        <xdr:cNvPr id="136" name="直線コネクタ 135">
          <a:extLst>
            <a:ext uri="{FF2B5EF4-FFF2-40B4-BE49-F238E27FC236}">
              <a16:creationId xmlns="" xmlns:a16="http://schemas.microsoft.com/office/drawing/2014/main" id="{00000000-0008-0000-0300-000088000000}"/>
            </a:ext>
          </a:extLst>
        </xdr:cNvPr>
        <xdr:cNvCxnSpPr/>
      </xdr:nvCxnSpPr>
      <xdr:spPr>
        <a:xfrm flipV="1">
          <a:off x="2336800" y="1011936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41673</xdr:rowOff>
    </xdr:from>
    <xdr:ext cx="762000" cy="259045"/>
    <xdr:sp macro="" textlink="">
      <xdr:nvSpPr>
        <xdr:cNvPr id="138" name="テキスト ボックス 137">
          <a:extLst>
            <a:ext uri="{FF2B5EF4-FFF2-40B4-BE49-F238E27FC236}">
              <a16:creationId xmlns="" xmlns:a16="http://schemas.microsoft.com/office/drawing/2014/main" id="{00000000-0008-0000-0300-00008A000000}"/>
            </a:ext>
          </a:extLst>
        </xdr:cNvPr>
        <xdr:cNvSpPr txBox="1"/>
      </xdr:nvSpPr>
      <xdr:spPr>
        <a:xfrm>
          <a:off x="2844800" y="103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32766</xdr:rowOff>
    </xdr:from>
    <xdr:to>
      <xdr:col>11</xdr:col>
      <xdr:colOff>31750</xdr:colOff>
      <xdr:row>59</xdr:row>
      <xdr:rowOff>109982</xdr:rowOff>
    </xdr:to>
    <xdr:cxnSp macro="">
      <xdr:nvCxnSpPr>
        <xdr:cNvPr id="139" name="直線コネクタ 138">
          <a:extLst>
            <a:ext uri="{FF2B5EF4-FFF2-40B4-BE49-F238E27FC236}">
              <a16:creationId xmlns="" xmlns:a16="http://schemas.microsoft.com/office/drawing/2014/main" id="{00000000-0008-0000-0300-00008B000000}"/>
            </a:ext>
          </a:extLst>
        </xdr:cNvPr>
        <xdr:cNvCxnSpPr/>
      </xdr:nvCxnSpPr>
      <xdr:spPr>
        <a:xfrm flipV="1">
          <a:off x="1447800" y="1014831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a:extLst>
            <a:ext uri="{FF2B5EF4-FFF2-40B4-BE49-F238E27FC236}">
              <a16:creationId xmlns="" xmlns:a16="http://schemas.microsoft.com/office/drawing/2014/main" id="{00000000-0008-0000-0300-00008C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a:extLst>
            <a:ext uri="{FF2B5EF4-FFF2-40B4-BE49-F238E27FC236}">
              <a16:creationId xmlns="" xmlns:a16="http://schemas.microsoft.com/office/drawing/2014/main" id="{00000000-0008-0000-0300-00008E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123952</xdr:rowOff>
    </xdr:from>
    <xdr:to>
      <xdr:col>23</xdr:col>
      <xdr:colOff>184150</xdr:colOff>
      <xdr:row>63</xdr:row>
      <xdr:rowOff>54102</xdr:rowOff>
    </xdr:to>
    <xdr:sp macro="" textlink="">
      <xdr:nvSpPr>
        <xdr:cNvPr id="149" name="楕円 148">
          <a:extLst>
            <a:ext uri="{FF2B5EF4-FFF2-40B4-BE49-F238E27FC236}">
              <a16:creationId xmlns="" xmlns:a16="http://schemas.microsoft.com/office/drawing/2014/main" id="{00000000-0008-0000-0300-000095000000}"/>
            </a:ext>
          </a:extLst>
        </xdr:cNvPr>
        <xdr:cNvSpPr/>
      </xdr:nvSpPr>
      <xdr:spPr>
        <a:xfrm>
          <a:off x="49022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96029</xdr:rowOff>
    </xdr:from>
    <xdr:ext cx="762000" cy="259045"/>
    <xdr:sp macro="" textlink="">
      <xdr:nvSpPr>
        <xdr:cNvPr id="150" name="財政構造の弾力性該当値テキスト">
          <a:extLst>
            <a:ext uri="{FF2B5EF4-FFF2-40B4-BE49-F238E27FC236}">
              <a16:creationId xmlns="" xmlns:a16="http://schemas.microsoft.com/office/drawing/2014/main" id="{00000000-0008-0000-0300-000096000000}"/>
            </a:ext>
          </a:extLst>
        </xdr:cNvPr>
        <xdr:cNvSpPr txBox="1"/>
      </xdr:nvSpPr>
      <xdr:spPr>
        <a:xfrm>
          <a:off x="5041900" y="1072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170434</xdr:rowOff>
    </xdr:from>
    <xdr:to>
      <xdr:col>19</xdr:col>
      <xdr:colOff>184150</xdr:colOff>
      <xdr:row>58</xdr:row>
      <xdr:rowOff>100584</xdr:rowOff>
    </xdr:to>
    <xdr:sp macro="" textlink="">
      <xdr:nvSpPr>
        <xdr:cNvPr id="151" name="楕円 150">
          <a:extLst>
            <a:ext uri="{FF2B5EF4-FFF2-40B4-BE49-F238E27FC236}">
              <a16:creationId xmlns="" xmlns:a16="http://schemas.microsoft.com/office/drawing/2014/main" id="{00000000-0008-0000-0300-000097000000}"/>
            </a:ext>
          </a:extLst>
        </xdr:cNvPr>
        <xdr:cNvSpPr/>
      </xdr:nvSpPr>
      <xdr:spPr>
        <a:xfrm>
          <a:off x="4064000" y="994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110761</xdr:rowOff>
    </xdr:from>
    <xdr:ext cx="7366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3733800" y="9711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124460</xdr:rowOff>
    </xdr:from>
    <xdr:to>
      <xdr:col>15</xdr:col>
      <xdr:colOff>133350</xdr:colOff>
      <xdr:row>59</xdr:row>
      <xdr:rowOff>54610</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3175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64787</xdr:rowOff>
    </xdr:from>
    <xdr:ext cx="7620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2844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153416</xdr:rowOff>
    </xdr:from>
    <xdr:to>
      <xdr:col>11</xdr:col>
      <xdr:colOff>82550</xdr:colOff>
      <xdr:row>59</xdr:row>
      <xdr:rowOff>83566</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2286000" y="100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93743</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1955800" y="986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59182</xdr:rowOff>
    </xdr:from>
    <xdr:to>
      <xdr:col>7</xdr:col>
      <xdr:colOff>31750</xdr:colOff>
      <xdr:row>59</xdr:row>
      <xdr:rowOff>160782</xdr:rowOff>
    </xdr:to>
    <xdr:sp macro="" textlink="">
      <xdr:nvSpPr>
        <xdr:cNvPr id="157" name="楕円 156">
          <a:extLst>
            <a:ext uri="{FF2B5EF4-FFF2-40B4-BE49-F238E27FC236}">
              <a16:creationId xmlns="" xmlns:a16="http://schemas.microsoft.com/office/drawing/2014/main" id="{00000000-0008-0000-0300-00009D000000}"/>
            </a:ext>
          </a:extLst>
        </xdr:cNvPr>
        <xdr:cNvSpPr/>
      </xdr:nvSpPr>
      <xdr:spPr>
        <a:xfrm>
          <a:off x="1397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170959</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1066800" y="994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[149,273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類似団体内平均値を下回っているが、自団体の前年度数値を上回っている。</a:t>
          </a:r>
          <a:endParaRPr lang="ja-JP" altLang="ja-JP">
            <a:effectLst/>
          </a:endParaRPr>
        </a:p>
        <a:p>
          <a:r>
            <a:rPr kumimoji="1" lang="ja-JP" altLang="ja-JP" sz="1100">
              <a:solidFill>
                <a:schemeClr val="dk1"/>
              </a:solidFill>
              <a:effectLst/>
              <a:latin typeface="+mn-lt"/>
              <a:ea typeface="+mn-ea"/>
              <a:cs typeface="+mn-cs"/>
            </a:rPr>
            <a:t>要因としては、前年度と比べ人口が</a:t>
          </a:r>
          <a:r>
            <a:rPr kumimoji="1" lang="en-US" altLang="ja-JP" sz="1100">
              <a:solidFill>
                <a:schemeClr val="dk1"/>
              </a:solidFill>
              <a:effectLst/>
              <a:latin typeface="+mn-lt"/>
              <a:ea typeface="+mn-ea"/>
              <a:cs typeface="+mn-cs"/>
            </a:rPr>
            <a:t>321</a:t>
          </a:r>
          <a:r>
            <a:rPr kumimoji="1" lang="ja-JP" altLang="ja-JP" sz="1100">
              <a:solidFill>
                <a:schemeClr val="dk1"/>
              </a:solidFill>
              <a:effectLst/>
              <a:latin typeface="+mn-lt"/>
              <a:ea typeface="+mn-ea"/>
              <a:cs typeface="+mn-cs"/>
            </a:rPr>
            <a:t>人減となったこと、</a:t>
          </a:r>
          <a:r>
            <a:rPr kumimoji="1" lang="ja-JP" altLang="en-US" sz="1100">
              <a:solidFill>
                <a:schemeClr val="dk1"/>
              </a:solidFill>
              <a:effectLst/>
              <a:latin typeface="+mn-lt"/>
              <a:ea typeface="+mn-ea"/>
              <a:cs typeface="+mn-cs"/>
            </a:rPr>
            <a:t>人勧による職員給与等の増などにより</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が増加したこと</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工業用地等開発可能性調査事業</a:t>
          </a:r>
          <a:r>
            <a:rPr kumimoji="1" lang="ja-JP" altLang="ja-JP" sz="1100">
              <a:solidFill>
                <a:schemeClr val="dk1"/>
              </a:solidFill>
              <a:effectLst/>
              <a:latin typeface="+mn-lt"/>
              <a:ea typeface="+mn-ea"/>
              <a:cs typeface="+mn-cs"/>
            </a:rPr>
            <a:t>などにより物件費が増加したことなどが挙げられる。</a:t>
          </a:r>
          <a:endParaRPr lang="ja-JP" altLang="ja-JP">
            <a:effectLst/>
          </a:endParaRPr>
        </a:p>
        <a:p>
          <a:r>
            <a:rPr kumimoji="1" lang="ja-JP" altLang="ja-JP" sz="1100">
              <a:solidFill>
                <a:schemeClr val="dk1"/>
              </a:solidFill>
              <a:effectLst/>
              <a:latin typeface="+mn-lt"/>
              <a:ea typeface="+mn-ea"/>
              <a:cs typeface="+mn-cs"/>
            </a:rPr>
            <a:t>今後も定員管理による人件費の抑制や、経常経費の削減に努める。</a:t>
          </a:r>
          <a:endParaRPr lang="ja-JP" altLang="ja-JP">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93590</xdr:rowOff>
    </xdr:from>
    <xdr:to>
      <xdr:col>23</xdr:col>
      <xdr:colOff>133350</xdr:colOff>
      <xdr:row>82</xdr:row>
      <xdr:rowOff>138086</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114800" y="14152490"/>
          <a:ext cx="838200" cy="4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64591</xdr:rowOff>
    </xdr:from>
    <xdr:ext cx="762000" cy="259045"/>
    <xdr:sp macro="" textlink="">
      <xdr:nvSpPr>
        <xdr:cNvPr id="194" name="人件費・物件費等の状況平均値テキスト">
          <a:extLst>
            <a:ext uri="{FF2B5EF4-FFF2-40B4-BE49-F238E27FC236}">
              <a16:creationId xmlns="" xmlns:a16="http://schemas.microsoft.com/office/drawing/2014/main" id="{00000000-0008-0000-0300-0000C2000000}"/>
            </a:ext>
          </a:extLst>
        </xdr:cNvPr>
        <xdr:cNvSpPr txBox="1"/>
      </xdr:nvSpPr>
      <xdr:spPr>
        <a:xfrm>
          <a:off x="5041900" y="1412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60508</xdr:rowOff>
    </xdr:from>
    <xdr:to>
      <xdr:col>19</xdr:col>
      <xdr:colOff>133350</xdr:colOff>
      <xdr:row>82</xdr:row>
      <xdr:rowOff>93590</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3225800" y="14119408"/>
          <a:ext cx="889000" cy="3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10224</xdr:rowOff>
    </xdr:from>
    <xdr:ext cx="736600" cy="259045"/>
    <xdr:sp macro="" textlink="">
      <xdr:nvSpPr>
        <xdr:cNvPr id="198" name="テキスト ボックス 197">
          <a:extLst>
            <a:ext uri="{FF2B5EF4-FFF2-40B4-BE49-F238E27FC236}">
              <a16:creationId xmlns="" xmlns:a16="http://schemas.microsoft.com/office/drawing/2014/main" id="{00000000-0008-0000-0300-0000C6000000}"/>
            </a:ext>
          </a:extLst>
        </xdr:cNvPr>
        <xdr:cNvSpPr txBox="1"/>
      </xdr:nvSpPr>
      <xdr:spPr>
        <a:xfrm>
          <a:off x="3733800" y="1424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20428</xdr:rowOff>
    </xdr:from>
    <xdr:to>
      <xdr:col>15</xdr:col>
      <xdr:colOff>82550</xdr:colOff>
      <xdr:row>82</xdr:row>
      <xdr:rowOff>60508</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a:off x="2336800" y="14079328"/>
          <a:ext cx="889000" cy="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139744</xdr:rowOff>
    </xdr:from>
    <xdr:ext cx="7620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2844800" y="1419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1863</xdr:rowOff>
    </xdr:from>
    <xdr:to>
      <xdr:col>11</xdr:col>
      <xdr:colOff>31750</xdr:colOff>
      <xdr:row>82</xdr:row>
      <xdr:rowOff>20428</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a:off x="1447800" y="14060763"/>
          <a:ext cx="889000" cy="1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85169</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1955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31608</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066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87286</xdr:rowOff>
    </xdr:from>
    <xdr:to>
      <xdr:col>23</xdr:col>
      <xdr:colOff>184150</xdr:colOff>
      <xdr:row>83</xdr:row>
      <xdr:rowOff>17436</xdr:rowOff>
    </xdr:to>
    <xdr:sp macro="" textlink="">
      <xdr:nvSpPr>
        <xdr:cNvPr id="212" name="楕円 211">
          <a:extLst>
            <a:ext uri="{FF2B5EF4-FFF2-40B4-BE49-F238E27FC236}">
              <a16:creationId xmlns="" xmlns:a16="http://schemas.microsoft.com/office/drawing/2014/main" id="{00000000-0008-0000-0300-0000D4000000}"/>
            </a:ext>
          </a:extLst>
        </xdr:cNvPr>
        <xdr:cNvSpPr/>
      </xdr:nvSpPr>
      <xdr:spPr>
        <a:xfrm>
          <a:off x="4902200" y="1414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103813</xdr:rowOff>
    </xdr:from>
    <xdr:ext cx="762000" cy="259045"/>
    <xdr:sp macro="" textlink="">
      <xdr:nvSpPr>
        <xdr:cNvPr id="213" name="人件費・物件費等の状況該当値テキスト">
          <a:extLst>
            <a:ext uri="{FF2B5EF4-FFF2-40B4-BE49-F238E27FC236}">
              <a16:creationId xmlns="" xmlns:a16="http://schemas.microsoft.com/office/drawing/2014/main" id="{00000000-0008-0000-0300-0000D5000000}"/>
            </a:ext>
          </a:extLst>
        </xdr:cNvPr>
        <xdr:cNvSpPr txBox="1"/>
      </xdr:nvSpPr>
      <xdr:spPr>
        <a:xfrm>
          <a:off x="5041900" y="13991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42790</xdr:rowOff>
    </xdr:from>
    <xdr:to>
      <xdr:col>19</xdr:col>
      <xdr:colOff>184150</xdr:colOff>
      <xdr:row>82</xdr:row>
      <xdr:rowOff>144390</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4064000" y="141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154567</xdr:rowOff>
    </xdr:from>
    <xdr:ext cx="7366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3733800" y="13870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9708</xdr:rowOff>
    </xdr:from>
    <xdr:to>
      <xdr:col>15</xdr:col>
      <xdr:colOff>133350</xdr:colOff>
      <xdr:row>82</xdr:row>
      <xdr:rowOff>111308</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3175000" y="1406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121485</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2844800" y="1383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141078</xdr:rowOff>
    </xdr:from>
    <xdr:to>
      <xdr:col>11</xdr:col>
      <xdr:colOff>82550</xdr:colOff>
      <xdr:row>82</xdr:row>
      <xdr:rowOff>71228</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2286000" y="1402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81405</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955800" y="1379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122513</xdr:rowOff>
    </xdr:from>
    <xdr:to>
      <xdr:col>7</xdr:col>
      <xdr:colOff>31750</xdr:colOff>
      <xdr:row>82</xdr:row>
      <xdr:rowOff>52663</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1397000" y="1400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37440</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066800" y="1409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mn-lt"/>
              <a:ea typeface="+mn-ea"/>
              <a:cs typeface="+mn-cs"/>
            </a:rPr>
            <a:t>本市は人事院勧告に準拠した給料表を使用しているが、勤続年数</a:t>
          </a:r>
          <a:r>
            <a:rPr lang="en-US" altLang="ja-JP" sz="1100" b="0" i="0" u="none" strike="noStrike" baseline="0">
              <a:solidFill>
                <a:schemeClr val="dk1"/>
              </a:solidFill>
              <a:latin typeface="+mn-lt"/>
              <a:ea typeface="+mn-ea"/>
              <a:cs typeface="+mn-cs"/>
            </a:rPr>
            <a:t>30</a:t>
          </a:r>
          <a:r>
            <a:rPr lang="ja-JP" altLang="en-US" sz="1100" b="0" i="0" u="none" strike="noStrike" baseline="0">
              <a:solidFill>
                <a:schemeClr val="dk1"/>
              </a:solidFill>
              <a:latin typeface="+mn-lt"/>
              <a:ea typeface="+mn-ea"/>
              <a:cs typeface="+mn-cs"/>
            </a:rPr>
            <a:t>年以上の高齢層のラスパイレス指数が高いため、類似団体内平均値を上回っている。今後も地域民間企業の給与水準等を注視しながら給与の適正化に努める。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138793</xdr:rowOff>
    </xdr:from>
    <xdr:to>
      <xdr:col>81</xdr:col>
      <xdr:colOff>44450</xdr:colOff>
      <xdr:row>90</xdr:row>
      <xdr:rowOff>1814</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flipV="1">
          <a:off x="16179800" y="153978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8" name="給与水準   （国との比較）平均値テキスト">
          <a:extLst>
            <a:ext uri="{FF2B5EF4-FFF2-40B4-BE49-F238E27FC236}">
              <a16:creationId xmlns="" xmlns:a16="http://schemas.microsoft.com/office/drawing/2014/main" id="{00000000-0008-0000-0300-000002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90</xdr:row>
      <xdr:rowOff>1814</xdr:rowOff>
    </xdr:from>
    <xdr:to>
      <xdr:col>77</xdr:col>
      <xdr:colOff>44450</xdr:colOff>
      <xdr:row>90</xdr:row>
      <xdr:rowOff>1814</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a:off x="15290800" y="15432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 xmlns:a16="http://schemas.microsoft.com/office/drawing/2014/main" id="{00000000-0008-0000-0300-000006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90</xdr:row>
      <xdr:rowOff>1814</xdr:rowOff>
    </xdr:from>
    <xdr:to>
      <xdr:col>72</xdr:col>
      <xdr:colOff>203200</xdr:colOff>
      <xdr:row>90</xdr:row>
      <xdr:rowOff>105229</xdr:rowOff>
    </xdr:to>
    <xdr:cxnSp macro="">
      <xdr:nvCxnSpPr>
        <xdr:cNvPr id="263" name="直線コネクタ 262">
          <a:extLst>
            <a:ext uri="{FF2B5EF4-FFF2-40B4-BE49-F238E27FC236}">
              <a16:creationId xmlns="" xmlns:a16="http://schemas.microsoft.com/office/drawing/2014/main" id="{00000000-0008-0000-0300-000007010000}"/>
            </a:ext>
          </a:extLst>
        </xdr:cNvPr>
        <xdr:cNvCxnSpPr/>
      </xdr:nvCxnSpPr>
      <xdr:spPr>
        <a:xfrm flipV="1">
          <a:off x="14401800" y="154323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90</xdr:row>
      <xdr:rowOff>105229</xdr:rowOff>
    </xdr:from>
    <xdr:to>
      <xdr:col>68</xdr:col>
      <xdr:colOff>152400</xdr:colOff>
      <xdr:row>90</xdr:row>
      <xdr:rowOff>122464</xdr:rowOff>
    </xdr:to>
    <xdr:cxnSp macro="">
      <xdr:nvCxnSpPr>
        <xdr:cNvPr id="266" name="直線コネクタ 265">
          <a:extLst>
            <a:ext uri="{FF2B5EF4-FFF2-40B4-BE49-F238E27FC236}">
              <a16:creationId xmlns="" xmlns:a16="http://schemas.microsoft.com/office/drawing/2014/main" id="{00000000-0008-0000-0300-00000A010000}"/>
            </a:ext>
          </a:extLst>
        </xdr:cNvPr>
        <xdr:cNvCxnSpPr/>
      </xdr:nvCxnSpPr>
      <xdr:spPr>
        <a:xfrm flipV="1">
          <a:off x="13512800" y="155357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 xmlns:a16="http://schemas.microsoft.com/office/drawing/2014/main" id="{00000000-0008-0000-0300-00000D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87993</xdr:rowOff>
    </xdr:from>
    <xdr:to>
      <xdr:col>81</xdr:col>
      <xdr:colOff>95250</xdr:colOff>
      <xdr:row>90</xdr:row>
      <xdr:rowOff>18143</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69672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155320</xdr:rowOff>
    </xdr:from>
    <xdr:ext cx="762000" cy="259045"/>
    <xdr:sp macro="" textlink="">
      <xdr:nvSpPr>
        <xdr:cNvPr id="277" name="給与水準   （国との比較）該当値テキスト">
          <a:extLst>
            <a:ext uri="{FF2B5EF4-FFF2-40B4-BE49-F238E27FC236}">
              <a16:creationId xmlns="" xmlns:a16="http://schemas.microsoft.com/office/drawing/2014/main" id="{00000000-0008-0000-0300-000015010000}"/>
            </a:ext>
          </a:extLst>
        </xdr:cNvPr>
        <xdr:cNvSpPr txBox="1"/>
      </xdr:nvSpPr>
      <xdr:spPr>
        <a:xfrm>
          <a:off x="17106900" y="1524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122464</xdr:rowOff>
    </xdr:from>
    <xdr:to>
      <xdr:col>77</xdr:col>
      <xdr:colOff>95250</xdr:colOff>
      <xdr:row>90</xdr:row>
      <xdr:rowOff>52614</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6129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37391</xdr:rowOff>
    </xdr:from>
    <xdr:ext cx="7366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5798800" y="15467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122464</xdr:rowOff>
    </xdr:from>
    <xdr:to>
      <xdr:col>73</xdr:col>
      <xdr:colOff>44450</xdr:colOff>
      <xdr:row>90</xdr:row>
      <xdr:rowOff>52614</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5240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37391</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4909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90</xdr:row>
      <xdr:rowOff>54429</xdr:rowOff>
    </xdr:from>
    <xdr:to>
      <xdr:col>68</xdr:col>
      <xdr:colOff>203200</xdr:colOff>
      <xdr:row>90</xdr:row>
      <xdr:rowOff>156029</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4351000" y="1548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140806</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4020800" y="155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90</xdr:row>
      <xdr:rowOff>71664</xdr:rowOff>
    </xdr:from>
    <xdr:to>
      <xdr:col>64</xdr:col>
      <xdr:colOff>152400</xdr:colOff>
      <xdr:row>91</xdr:row>
      <xdr:rowOff>1814</xdr:rowOff>
    </xdr:to>
    <xdr:sp macro="" textlink="">
      <xdr:nvSpPr>
        <xdr:cNvPr id="284" name="楕円 283">
          <a:extLst>
            <a:ext uri="{FF2B5EF4-FFF2-40B4-BE49-F238E27FC236}">
              <a16:creationId xmlns="" xmlns:a16="http://schemas.microsoft.com/office/drawing/2014/main" id="{00000000-0008-0000-0300-00001C010000}"/>
            </a:ext>
          </a:extLst>
        </xdr:cNvPr>
        <xdr:cNvSpPr/>
      </xdr:nvSpPr>
      <xdr:spPr>
        <a:xfrm>
          <a:off x="13462000" y="1550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158041</xdr:rowOff>
    </xdr:from>
    <xdr:ext cx="762000" cy="259045"/>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3131800" y="1558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類似団体内平均値を上回っている。</a:t>
          </a:r>
          <a:endParaRPr lang="ja-JP" altLang="ja-JP" sz="1400">
            <a:effectLst/>
          </a:endParaRPr>
        </a:p>
        <a:p>
          <a:r>
            <a:rPr kumimoji="1" lang="ja-JP" altLang="ja-JP" sz="1100">
              <a:solidFill>
                <a:schemeClr val="dk1"/>
              </a:solidFill>
              <a:effectLst/>
              <a:latin typeface="+mn-lt"/>
              <a:ea typeface="+mn-ea"/>
              <a:cs typeface="+mn-cs"/>
            </a:rPr>
            <a:t>主な要因は消防業務やこども園を直営で行っていることである。</a:t>
          </a:r>
          <a:endParaRPr lang="ja-JP" altLang="ja-JP" sz="1400">
            <a:effectLst/>
          </a:endParaRPr>
        </a:p>
        <a:p>
          <a:r>
            <a:rPr kumimoji="1" lang="ja-JP" altLang="ja-JP" sz="1100">
              <a:solidFill>
                <a:schemeClr val="dk1"/>
              </a:solidFill>
              <a:effectLst/>
              <a:latin typeface="+mn-lt"/>
              <a:ea typeface="+mn-ea"/>
              <a:cs typeface="+mn-cs"/>
            </a:rPr>
            <a:t>今後も多様化する市民ニーズを踏まえながら、過去から継続して行っている事務事業の見直しや、職員の適正な配置を行うことで適切な定員管理に努める。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100224</xdr:rowOff>
    </xdr:from>
    <xdr:to>
      <xdr:col>81</xdr:col>
      <xdr:colOff>44450</xdr:colOff>
      <xdr:row>63</xdr:row>
      <xdr:rowOff>106256</xdr:rowOff>
    </xdr:to>
    <xdr:cxnSp macro="">
      <xdr:nvCxnSpPr>
        <xdr:cNvPr id="320" name="直線コネクタ 319">
          <a:extLst>
            <a:ext uri="{FF2B5EF4-FFF2-40B4-BE49-F238E27FC236}">
              <a16:creationId xmlns="" xmlns:a16="http://schemas.microsoft.com/office/drawing/2014/main" id="{00000000-0008-0000-0300-000040010000}"/>
            </a:ext>
          </a:extLst>
        </xdr:cNvPr>
        <xdr:cNvCxnSpPr/>
      </xdr:nvCxnSpPr>
      <xdr:spPr>
        <a:xfrm>
          <a:off x="16179800" y="10901574"/>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48383</xdr:rowOff>
    </xdr:from>
    <xdr:ext cx="762000" cy="259045"/>
    <xdr:sp macro="" textlink="">
      <xdr:nvSpPr>
        <xdr:cNvPr id="321" name="定員管理の状況平均値テキスト">
          <a:extLst>
            <a:ext uri="{FF2B5EF4-FFF2-40B4-BE49-F238E27FC236}">
              <a16:creationId xmlns="" xmlns:a16="http://schemas.microsoft.com/office/drawing/2014/main" id="{00000000-0008-0000-0300-000041010000}"/>
            </a:ext>
          </a:extLst>
        </xdr:cNvPr>
        <xdr:cNvSpPr txBox="1"/>
      </xdr:nvSpPr>
      <xdr:spPr>
        <a:xfrm>
          <a:off x="17106900" y="1050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57996</xdr:rowOff>
    </xdr:from>
    <xdr:to>
      <xdr:col>77</xdr:col>
      <xdr:colOff>44450</xdr:colOff>
      <xdr:row>63</xdr:row>
      <xdr:rowOff>100224</xdr:rowOff>
    </xdr:to>
    <xdr:cxnSp macro="">
      <xdr:nvCxnSpPr>
        <xdr:cNvPr id="323" name="直線コネクタ 322">
          <a:extLst>
            <a:ext uri="{FF2B5EF4-FFF2-40B4-BE49-F238E27FC236}">
              <a16:creationId xmlns="" xmlns:a16="http://schemas.microsoft.com/office/drawing/2014/main" id="{00000000-0008-0000-0300-000043010000}"/>
            </a:ext>
          </a:extLst>
        </xdr:cNvPr>
        <xdr:cNvCxnSpPr/>
      </xdr:nvCxnSpPr>
      <xdr:spPr>
        <a:xfrm>
          <a:off x="15290800" y="10859346"/>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141622</xdr:rowOff>
    </xdr:from>
    <xdr:ext cx="736600" cy="259045"/>
    <xdr:sp macro="" textlink="">
      <xdr:nvSpPr>
        <xdr:cNvPr id="325" name="テキスト ボックス 324">
          <a:extLst>
            <a:ext uri="{FF2B5EF4-FFF2-40B4-BE49-F238E27FC236}">
              <a16:creationId xmlns="" xmlns:a16="http://schemas.microsoft.com/office/drawing/2014/main" id="{00000000-0008-0000-0300-000045010000}"/>
            </a:ext>
          </a:extLst>
        </xdr:cNvPr>
        <xdr:cNvSpPr txBox="1"/>
      </xdr:nvSpPr>
      <xdr:spPr>
        <a:xfrm>
          <a:off x="15798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45931</xdr:rowOff>
    </xdr:from>
    <xdr:to>
      <xdr:col>72</xdr:col>
      <xdr:colOff>203200</xdr:colOff>
      <xdr:row>63</xdr:row>
      <xdr:rowOff>57996</xdr:rowOff>
    </xdr:to>
    <xdr:cxnSp macro="">
      <xdr:nvCxnSpPr>
        <xdr:cNvPr id="326" name="直線コネクタ 325">
          <a:extLst>
            <a:ext uri="{FF2B5EF4-FFF2-40B4-BE49-F238E27FC236}">
              <a16:creationId xmlns="" xmlns:a16="http://schemas.microsoft.com/office/drawing/2014/main" id="{00000000-0008-0000-0300-000046010000}"/>
            </a:ext>
          </a:extLst>
        </xdr:cNvPr>
        <xdr:cNvCxnSpPr/>
      </xdr:nvCxnSpPr>
      <xdr:spPr>
        <a:xfrm>
          <a:off x="14401800" y="1084728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125535</xdr:rowOff>
    </xdr:from>
    <xdr:ext cx="762000" cy="259045"/>
    <xdr:sp macro="" textlink="">
      <xdr:nvSpPr>
        <xdr:cNvPr id="328" name="テキスト ボックス 327">
          <a:extLst>
            <a:ext uri="{FF2B5EF4-FFF2-40B4-BE49-F238E27FC236}">
              <a16:creationId xmlns="" xmlns:a16="http://schemas.microsoft.com/office/drawing/2014/main" id="{00000000-0008-0000-0300-000048010000}"/>
            </a:ext>
          </a:extLst>
        </xdr:cNvPr>
        <xdr:cNvSpPr txBox="1"/>
      </xdr:nvSpPr>
      <xdr:spPr>
        <a:xfrm>
          <a:off x="14909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171132</xdr:rowOff>
    </xdr:from>
    <xdr:to>
      <xdr:col>68</xdr:col>
      <xdr:colOff>152400</xdr:colOff>
      <xdr:row>63</xdr:row>
      <xdr:rowOff>45931</xdr:rowOff>
    </xdr:to>
    <xdr:cxnSp macro="">
      <xdr:nvCxnSpPr>
        <xdr:cNvPr id="329" name="直線コネクタ 328">
          <a:extLst>
            <a:ext uri="{FF2B5EF4-FFF2-40B4-BE49-F238E27FC236}">
              <a16:creationId xmlns="" xmlns:a16="http://schemas.microsoft.com/office/drawing/2014/main" id="{00000000-0008-0000-0300-000049010000}"/>
            </a:ext>
          </a:extLst>
        </xdr:cNvPr>
        <xdr:cNvCxnSpPr/>
      </xdr:nvCxnSpPr>
      <xdr:spPr>
        <a:xfrm>
          <a:off x="13512800" y="10801032"/>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a:extLst>
            <a:ext uri="{FF2B5EF4-FFF2-40B4-BE49-F238E27FC236}">
              <a16:creationId xmlns="" xmlns:a16="http://schemas.microsoft.com/office/drawing/2014/main" id="{00000000-0008-0000-0300-00004A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87330</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4020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a:extLst>
            <a:ext uri="{FF2B5EF4-FFF2-40B4-BE49-F238E27FC236}">
              <a16:creationId xmlns="" xmlns:a16="http://schemas.microsoft.com/office/drawing/2014/main" id="{00000000-0008-0000-0300-00004C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107438</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3131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55456</xdr:rowOff>
    </xdr:from>
    <xdr:to>
      <xdr:col>81</xdr:col>
      <xdr:colOff>95250</xdr:colOff>
      <xdr:row>63</xdr:row>
      <xdr:rowOff>157056</xdr:rowOff>
    </xdr:to>
    <xdr:sp macro="" textlink="">
      <xdr:nvSpPr>
        <xdr:cNvPr id="339" name="楕円 338">
          <a:extLst>
            <a:ext uri="{FF2B5EF4-FFF2-40B4-BE49-F238E27FC236}">
              <a16:creationId xmlns="" xmlns:a16="http://schemas.microsoft.com/office/drawing/2014/main" id="{00000000-0008-0000-0300-000053010000}"/>
            </a:ext>
          </a:extLst>
        </xdr:cNvPr>
        <xdr:cNvSpPr/>
      </xdr:nvSpPr>
      <xdr:spPr>
        <a:xfrm>
          <a:off x="169672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27533</xdr:rowOff>
    </xdr:from>
    <xdr:ext cx="762000" cy="259045"/>
    <xdr:sp macro="" textlink="">
      <xdr:nvSpPr>
        <xdr:cNvPr id="340" name="定員管理の状況該当値テキスト">
          <a:extLst>
            <a:ext uri="{FF2B5EF4-FFF2-40B4-BE49-F238E27FC236}">
              <a16:creationId xmlns="" xmlns:a16="http://schemas.microsoft.com/office/drawing/2014/main" id="{00000000-0008-0000-0300-000054010000}"/>
            </a:ext>
          </a:extLst>
        </xdr:cNvPr>
        <xdr:cNvSpPr txBox="1"/>
      </xdr:nvSpPr>
      <xdr:spPr>
        <a:xfrm>
          <a:off x="17106900" y="1082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49424</xdr:rowOff>
    </xdr:from>
    <xdr:to>
      <xdr:col>77</xdr:col>
      <xdr:colOff>95250</xdr:colOff>
      <xdr:row>63</xdr:row>
      <xdr:rowOff>151024</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6129000" y="108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135801</xdr:rowOff>
    </xdr:from>
    <xdr:ext cx="7366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5798800" y="10937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7196</xdr:rowOff>
    </xdr:from>
    <xdr:to>
      <xdr:col>73</xdr:col>
      <xdr:colOff>44450</xdr:colOff>
      <xdr:row>63</xdr:row>
      <xdr:rowOff>108796</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5240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93573</xdr:rowOff>
    </xdr:from>
    <xdr:ext cx="7620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4909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166581</xdr:rowOff>
    </xdr:from>
    <xdr:to>
      <xdr:col>68</xdr:col>
      <xdr:colOff>203200</xdr:colOff>
      <xdr:row>63</xdr:row>
      <xdr:rowOff>96731</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4351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81508</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4020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120332</xdr:rowOff>
    </xdr:from>
    <xdr:to>
      <xdr:col>64</xdr:col>
      <xdr:colOff>152400</xdr:colOff>
      <xdr:row>63</xdr:row>
      <xdr:rowOff>50482</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3462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35259</xdr:rowOff>
    </xdr:from>
    <xdr:ext cx="7620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3131800" y="1083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類似団体内平均値を下回っているが、平成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年度学校教育施設等整備事業債（小学校空調設備整備事業）など</a:t>
          </a:r>
          <a:r>
            <a:rPr kumimoji="1" lang="ja-JP" altLang="en-US" sz="1100">
              <a:solidFill>
                <a:schemeClr val="dk1"/>
              </a:solidFill>
              <a:effectLst/>
              <a:latin typeface="+mn-lt"/>
              <a:ea typeface="+mn-ea"/>
              <a:cs typeface="+mn-cs"/>
            </a:rPr>
            <a:t>の償還開始があるものの、</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年度臨時財政対策債などの償還終了</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法人税割の大幅増による標準財政規模の増により前年度</a:t>
          </a:r>
          <a:r>
            <a:rPr kumimoji="1" lang="ja-JP" altLang="en-US" sz="1100">
              <a:solidFill>
                <a:schemeClr val="dk1"/>
              </a:solidFill>
              <a:effectLst/>
              <a:latin typeface="+mn-lt"/>
              <a:ea typeface="+mn-ea"/>
              <a:cs typeface="+mn-cs"/>
            </a:rPr>
            <a:t>並み</a:t>
          </a:r>
          <a:r>
            <a:rPr kumimoji="1" lang="ja-JP" altLang="ja-JP" sz="1100">
              <a:solidFill>
                <a:schemeClr val="dk1"/>
              </a:solidFill>
              <a:effectLst/>
              <a:latin typeface="+mn-lt"/>
              <a:ea typeface="+mn-ea"/>
              <a:cs typeface="+mn-cs"/>
            </a:rPr>
            <a:t>となっている。今後は大型建設事業の償還が本格化していくため、数値が高くなると予想される。</a:t>
          </a:r>
          <a:endParaRPr lang="ja-JP" altLang="ja-JP">
            <a:effectLst/>
          </a:endParaRPr>
        </a:p>
        <a:p>
          <a:r>
            <a:rPr kumimoji="1" lang="ja-JP" altLang="ja-JP" sz="1100">
              <a:solidFill>
                <a:schemeClr val="dk1"/>
              </a:solidFill>
              <a:effectLst/>
              <a:latin typeface="+mn-lt"/>
              <a:ea typeface="+mn-ea"/>
              <a:cs typeface="+mn-cs"/>
            </a:rPr>
            <a:t>比率の上昇を抑えるために、事業計画の見直し・縮小を図るなど、地方債や財政調整基金に頼らないよう歳入に見合った財政運営に努める。</a:t>
          </a:r>
          <a:endParaRPr lang="ja-JP" altLang="ja-JP">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47498</xdr:rowOff>
    </xdr:from>
    <xdr:to>
      <xdr:col>81</xdr:col>
      <xdr:colOff>44450</xdr:colOff>
      <xdr:row>39</xdr:row>
      <xdr:rowOff>47498</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a:off x="16179800" y="67340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macro="" textlink="">
      <xdr:nvSpPr>
        <xdr:cNvPr id="381" name="公債費負担の状況平均値テキスト">
          <a:extLst>
            <a:ext uri="{FF2B5EF4-FFF2-40B4-BE49-F238E27FC236}">
              <a16:creationId xmlns="" xmlns:a16="http://schemas.microsoft.com/office/drawing/2014/main" id="{00000000-0008-0000-0300-00007D010000}"/>
            </a:ext>
          </a:extLst>
        </xdr:cNvPr>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47498</xdr:rowOff>
    </xdr:from>
    <xdr:to>
      <xdr:col>77</xdr:col>
      <xdr:colOff>44450</xdr:colOff>
      <xdr:row>39</xdr:row>
      <xdr:rowOff>57150</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flipV="1">
          <a:off x="15290800" y="67340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5" name="テキスト ボックス 384">
          <a:extLst>
            <a:ext uri="{FF2B5EF4-FFF2-40B4-BE49-F238E27FC236}">
              <a16:creationId xmlns="" xmlns:a16="http://schemas.microsoft.com/office/drawing/2014/main" id="{00000000-0008-0000-0300-000081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57150</xdr:rowOff>
    </xdr:to>
    <xdr:cxnSp macro="">
      <xdr:nvCxnSpPr>
        <xdr:cNvPr id="386" name="直線コネクタ 385">
          <a:extLst>
            <a:ext uri="{FF2B5EF4-FFF2-40B4-BE49-F238E27FC236}">
              <a16:creationId xmlns="" xmlns:a16="http://schemas.microsoft.com/office/drawing/2014/main" id="{00000000-0008-0000-0300-000082010000}"/>
            </a:ext>
          </a:extLst>
        </xdr:cNvPr>
        <xdr:cNvCxnSpPr/>
      </xdr:nvCxnSpPr>
      <xdr:spPr>
        <a:xfrm>
          <a:off x="14401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86106</xdr:rowOff>
    </xdr:to>
    <xdr:cxnSp macro="">
      <xdr:nvCxnSpPr>
        <xdr:cNvPr id="389" name="直線コネクタ 388">
          <a:extLst>
            <a:ext uri="{FF2B5EF4-FFF2-40B4-BE49-F238E27FC236}">
              <a16:creationId xmlns="" xmlns:a16="http://schemas.microsoft.com/office/drawing/2014/main" id="{00000000-0008-0000-0300-000085010000}"/>
            </a:ext>
          </a:extLst>
        </xdr:cNvPr>
        <xdr:cNvCxnSpPr/>
      </xdr:nvCxnSpPr>
      <xdr:spPr>
        <a:xfrm flipV="1">
          <a:off x="13512800" y="674370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a:extLst>
            <a:ext uri="{FF2B5EF4-FFF2-40B4-BE49-F238E27FC236}">
              <a16:creationId xmlns="" xmlns:a16="http://schemas.microsoft.com/office/drawing/2014/main" id="{00000000-0008-0000-0300-000088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168148</xdr:rowOff>
    </xdr:from>
    <xdr:to>
      <xdr:col>81</xdr:col>
      <xdr:colOff>95250</xdr:colOff>
      <xdr:row>39</xdr:row>
      <xdr:rowOff>98298</xdr:rowOff>
    </xdr:to>
    <xdr:sp macro="" textlink="">
      <xdr:nvSpPr>
        <xdr:cNvPr id="399" name="楕円 398">
          <a:extLst>
            <a:ext uri="{FF2B5EF4-FFF2-40B4-BE49-F238E27FC236}">
              <a16:creationId xmlns="" xmlns:a16="http://schemas.microsoft.com/office/drawing/2014/main" id="{00000000-0008-0000-0300-00008F010000}"/>
            </a:ext>
          </a:extLst>
        </xdr:cNvPr>
        <xdr:cNvSpPr/>
      </xdr:nvSpPr>
      <xdr:spPr>
        <a:xfrm>
          <a:off x="169672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13225</xdr:rowOff>
    </xdr:from>
    <xdr:ext cx="762000" cy="259045"/>
    <xdr:sp macro="" textlink="">
      <xdr:nvSpPr>
        <xdr:cNvPr id="400" name="公債費負担の状況該当値テキスト">
          <a:extLst>
            <a:ext uri="{FF2B5EF4-FFF2-40B4-BE49-F238E27FC236}">
              <a16:creationId xmlns="" xmlns:a16="http://schemas.microsoft.com/office/drawing/2014/main" id="{00000000-0008-0000-0300-000090010000}"/>
            </a:ext>
          </a:extLst>
        </xdr:cNvPr>
        <xdr:cNvSpPr txBox="1"/>
      </xdr:nvSpPr>
      <xdr:spPr>
        <a:xfrm>
          <a:off x="17106900" y="652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168148</xdr:rowOff>
    </xdr:from>
    <xdr:to>
      <xdr:col>77</xdr:col>
      <xdr:colOff>95250</xdr:colOff>
      <xdr:row>39</xdr:row>
      <xdr:rowOff>98298</xdr:rowOff>
    </xdr:to>
    <xdr:sp macro="" textlink="">
      <xdr:nvSpPr>
        <xdr:cNvPr id="401" name="楕円 400">
          <a:extLst>
            <a:ext uri="{FF2B5EF4-FFF2-40B4-BE49-F238E27FC236}">
              <a16:creationId xmlns="" xmlns:a16="http://schemas.microsoft.com/office/drawing/2014/main" id="{00000000-0008-0000-0300-000091010000}"/>
            </a:ext>
          </a:extLst>
        </xdr:cNvPr>
        <xdr:cNvSpPr/>
      </xdr:nvSpPr>
      <xdr:spPr>
        <a:xfrm>
          <a:off x="16129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108475</xdr:rowOff>
    </xdr:from>
    <xdr:ext cx="7366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5798800" y="645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3" name="楕円 402">
          <a:extLst>
            <a:ext uri="{FF2B5EF4-FFF2-40B4-BE49-F238E27FC236}">
              <a16:creationId xmlns="" xmlns:a16="http://schemas.microsoft.com/office/drawing/2014/main" id="{00000000-0008-0000-0300-000093010000}"/>
            </a:ext>
          </a:extLst>
        </xdr:cNvPr>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5" name="楕円 404">
          <a:extLst>
            <a:ext uri="{FF2B5EF4-FFF2-40B4-BE49-F238E27FC236}">
              <a16:creationId xmlns="" xmlns:a16="http://schemas.microsoft.com/office/drawing/2014/main" id="{00000000-0008-0000-0300-000095010000}"/>
            </a:ext>
          </a:extLst>
        </xdr:cNvPr>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35306</xdr:rowOff>
    </xdr:from>
    <xdr:to>
      <xdr:col>64</xdr:col>
      <xdr:colOff>152400</xdr:colOff>
      <xdr:row>39</xdr:row>
      <xdr:rowOff>136906</xdr:rowOff>
    </xdr:to>
    <xdr:sp macro="" textlink="">
      <xdr:nvSpPr>
        <xdr:cNvPr id="407" name="楕円 406">
          <a:extLst>
            <a:ext uri="{FF2B5EF4-FFF2-40B4-BE49-F238E27FC236}">
              <a16:creationId xmlns="" xmlns:a16="http://schemas.microsoft.com/office/drawing/2014/main" id="{00000000-0008-0000-0300-000097010000}"/>
            </a:ext>
          </a:extLst>
        </xdr:cNvPr>
        <xdr:cNvSpPr/>
      </xdr:nvSpPr>
      <xdr:spPr>
        <a:xfrm>
          <a:off x="13462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147083</xdr:rowOff>
    </xdr:from>
    <xdr:ext cx="762000" cy="259045"/>
    <xdr:sp macro="" textlink="">
      <xdr:nvSpPr>
        <xdr:cNvPr id="408" name="テキスト ボックス 407">
          <a:extLst>
            <a:ext uri="{FF2B5EF4-FFF2-40B4-BE49-F238E27FC236}">
              <a16:creationId xmlns="" xmlns:a16="http://schemas.microsoft.com/office/drawing/2014/main" id="{00000000-0008-0000-0300-000098010000}"/>
            </a:ext>
          </a:extLst>
        </xdr:cNvPr>
        <xdr:cNvSpPr txBox="1"/>
      </xdr:nvSpPr>
      <xdr:spPr>
        <a:xfrm>
          <a:off x="13131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類似団体内平均値及び早期健全化基準を下回っている。</a:t>
          </a:r>
          <a:endParaRPr lang="ja-JP" altLang="ja-JP" sz="1400">
            <a:effectLst/>
          </a:endParaRPr>
        </a:p>
        <a:p>
          <a:r>
            <a:rPr kumimoji="1" lang="ja-JP" altLang="ja-JP" sz="1100">
              <a:solidFill>
                <a:schemeClr val="dk1"/>
              </a:solidFill>
              <a:effectLst/>
              <a:latin typeface="+mn-lt"/>
              <a:ea typeface="+mn-ea"/>
              <a:cs typeface="+mn-cs"/>
            </a:rPr>
            <a:t>地方債現在高については、ごみ焼却施設再稼働に係る</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事業関連業務などにより増加しているが、</a:t>
          </a:r>
          <a:r>
            <a:rPr kumimoji="1" lang="ja-JP" altLang="en-US" sz="1100">
              <a:solidFill>
                <a:schemeClr val="dk1"/>
              </a:solidFill>
              <a:effectLst/>
              <a:latin typeface="+mn-lt"/>
              <a:ea typeface="+mn-ea"/>
              <a:cs typeface="+mn-cs"/>
            </a:rPr>
            <a:t>財政調整基金などへの積み増しによる充当可能基金の増や法人税割の大幅増による標準財政規模の増</a:t>
          </a:r>
          <a:r>
            <a:rPr kumimoji="1" lang="ja-JP" altLang="ja-JP" sz="1100">
              <a:solidFill>
                <a:schemeClr val="dk1"/>
              </a:solidFill>
              <a:effectLst/>
              <a:latin typeface="+mn-lt"/>
              <a:ea typeface="+mn-ea"/>
              <a:cs typeface="+mn-cs"/>
            </a:rPr>
            <a:t>により前年度からは</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今後も、将来世代への負担を少しでも軽減するよう、普通建設事業の計画的な実施により地方債残高を抑制しつつ基金を積極的に積み増しし、財政の健全化を図る。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111941</xdr:rowOff>
    </xdr:from>
    <xdr:to>
      <xdr:col>81</xdr:col>
      <xdr:colOff>44450</xdr:colOff>
      <xdr:row>13</xdr:row>
      <xdr:rowOff>123432</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flipV="1">
          <a:off x="16179800" y="234079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120546</xdr:rowOff>
    </xdr:from>
    <xdr:ext cx="762000" cy="259045"/>
    <xdr:sp macro="" textlink="">
      <xdr:nvSpPr>
        <xdr:cNvPr id="445" name="将来負担の状況平均値テキスト">
          <a:extLst>
            <a:ext uri="{FF2B5EF4-FFF2-40B4-BE49-F238E27FC236}">
              <a16:creationId xmlns="" xmlns:a16="http://schemas.microsoft.com/office/drawing/2014/main" id="{00000000-0008-0000-0300-0000BD010000}"/>
            </a:ext>
          </a:extLst>
        </xdr:cNvPr>
        <xdr:cNvSpPr txBox="1"/>
      </xdr:nvSpPr>
      <xdr:spPr>
        <a:xfrm>
          <a:off x="17106900" y="234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a:extLst>
            <a:ext uri="{FF2B5EF4-FFF2-40B4-BE49-F238E27FC236}">
              <a16:creationId xmlns="" xmlns:a16="http://schemas.microsoft.com/office/drawing/2014/main" id="{00000000-0008-0000-0300-0000BE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102749</xdr:rowOff>
    </xdr:from>
    <xdr:to>
      <xdr:col>77</xdr:col>
      <xdr:colOff>44450</xdr:colOff>
      <xdr:row>13</xdr:row>
      <xdr:rowOff>123432</xdr:rowOff>
    </xdr:to>
    <xdr:cxnSp macro="">
      <xdr:nvCxnSpPr>
        <xdr:cNvPr id="447" name="直線コネクタ 446">
          <a:extLst>
            <a:ext uri="{FF2B5EF4-FFF2-40B4-BE49-F238E27FC236}">
              <a16:creationId xmlns="" xmlns:a16="http://schemas.microsoft.com/office/drawing/2014/main" id="{00000000-0008-0000-0300-0000BF010000}"/>
            </a:ext>
          </a:extLst>
        </xdr:cNvPr>
        <xdr:cNvCxnSpPr/>
      </xdr:nvCxnSpPr>
      <xdr:spPr>
        <a:xfrm>
          <a:off x="15290800" y="2331599"/>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8" name="フローチャート: 判断 447">
          <a:extLst>
            <a:ext uri="{FF2B5EF4-FFF2-40B4-BE49-F238E27FC236}">
              <a16:creationId xmlns="" xmlns:a16="http://schemas.microsoft.com/office/drawing/2014/main" id="{00000000-0008-0000-0300-0000C0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94420</xdr:rowOff>
    </xdr:from>
    <xdr:ext cx="7366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5798800" y="2494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102749</xdr:rowOff>
    </xdr:from>
    <xdr:to>
      <xdr:col>72</xdr:col>
      <xdr:colOff>203200</xdr:colOff>
      <xdr:row>14</xdr:row>
      <xdr:rowOff>70334</xdr:rowOff>
    </xdr:to>
    <xdr:cxnSp macro="">
      <xdr:nvCxnSpPr>
        <xdr:cNvPr id="450" name="直線コネクタ 449">
          <a:extLst>
            <a:ext uri="{FF2B5EF4-FFF2-40B4-BE49-F238E27FC236}">
              <a16:creationId xmlns="" xmlns:a16="http://schemas.microsoft.com/office/drawing/2014/main" id="{00000000-0008-0000-0300-0000C2010000}"/>
            </a:ext>
          </a:extLst>
        </xdr:cNvPr>
        <xdr:cNvCxnSpPr/>
      </xdr:nvCxnSpPr>
      <xdr:spPr>
        <a:xfrm flipV="1">
          <a:off x="14401800" y="2331599"/>
          <a:ext cx="889000" cy="13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68943</xdr:rowOff>
    </xdr:from>
    <xdr:to>
      <xdr:col>73</xdr:col>
      <xdr:colOff>44450</xdr:colOff>
      <xdr:row>14</xdr:row>
      <xdr:rowOff>170543</xdr:rowOff>
    </xdr:to>
    <xdr:sp macro="" textlink="">
      <xdr:nvSpPr>
        <xdr:cNvPr id="451" name="フローチャート: 判断 450">
          <a:extLst>
            <a:ext uri="{FF2B5EF4-FFF2-40B4-BE49-F238E27FC236}">
              <a16:creationId xmlns="" xmlns:a16="http://schemas.microsoft.com/office/drawing/2014/main" id="{00000000-0008-0000-0300-0000C3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155320</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4909800" y="255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70334</xdr:rowOff>
    </xdr:from>
    <xdr:to>
      <xdr:col>68</xdr:col>
      <xdr:colOff>152400</xdr:colOff>
      <xdr:row>14</xdr:row>
      <xdr:rowOff>135829</xdr:rowOff>
    </xdr:to>
    <xdr:cxnSp macro="">
      <xdr:nvCxnSpPr>
        <xdr:cNvPr id="453" name="直線コネクタ 452">
          <a:extLst>
            <a:ext uri="{FF2B5EF4-FFF2-40B4-BE49-F238E27FC236}">
              <a16:creationId xmlns="" xmlns:a16="http://schemas.microsoft.com/office/drawing/2014/main" id="{00000000-0008-0000-0300-0000C5010000}"/>
            </a:ext>
          </a:extLst>
        </xdr:cNvPr>
        <xdr:cNvCxnSpPr/>
      </xdr:nvCxnSpPr>
      <xdr:spPr>
        <a:xfrm flipV="1">
          <a:off x="13512800" y="2470634"/>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150525</xdr:rowOff>
    </xdr:from>
    <xdr:to>
      <xdr:col>68</xdr:col>
      <xdr:colOff>203200</xdr:colOff>
      <xdr:row>15</xdr:row>
      <xdr:rowOff>80675</xdr:rowOff>
    </xdr:to>
    <xdr:sp macro="" textlink="">
      <xdr:nvSpPr>
        <xdr:cNvPr id="454" name="フローチャート: 判断 453">
          <a:extLst>
            <a:ext uri="{FF2B5EF4-FFF2-40B4-BE49-F238E27FC236}">
              <a16:creationId xmlns="" xmlns:a16="http://schemas.microsoft.com/office/drawing/2014/main" id="{00000000-0008-0000-0300-0000C6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65452</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4020800" y="263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6" name="フローチャート: 判断 455">
          <a:extLst>
            <a:ext uri="{FF2B5EF4-FFF2-40B4-BE49-F238E27FC236}">
              <a16:creationId xmlns="" xmlns:a16="http://schemas.microsoft.com/office/drawing/2014/main" id="{00000000-0008-0000-0300-0000C8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70048</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3131800" y="264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61141</xdr:rowOff>
    </xdr:from>
    <xdr:to>
      <xdr:col>81</xdr:col>
      <xdr:colOff>95250</xdr:colOff>
      <xdr:row>13</xdr:row>
      <xdr:rowOff>162741</xdr:rowOff>
    </xdr:to>
    <xdr:sp macro="" textlink="">
      <xdr:nvSpPr>
        <xdr:cNvPr id="463" name="楕円 462">
          <a:extLst>
            <a:ext uri="{FF2B5EF4-FFF2-40B4-BE49-F238E27FC236}">
              <a16:creationId xmlns="" xmlns:a16="http://schemas.microsoft.com/office/drawing/2014/main" id="{00000000-0008-0000-0300-0000CF010000}"/>
            </a:ext>
          </a:extLst>
        </xdr:cNvPr>
        <xdr:cNvSpPr/>
      </xdr:nvSpPr>
      <xdr:spPr>
        <a:xfrm>
          <a:off x="16967200" y="228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153868</xdr:rowOff>
    </xdr:from>
    <xdr:ext cx="762000" cy="259045"/>
    <xdr:sp macro="" textlink="">
      <xdr:nvSpPr>
        <xdr:cNvPr id="464" name="将来負担の状況該当値テキスト">
          <a:extLst>
            <a:ext uri="{FF2B5EF4-FFF2-40B4-BE49-F238E27FC236}">
              <a16:creationId xmlns="" xmlns:a16="http://schemas.microsoft.com/office/drawing/2014/main" id="{00000000-0008-0000-0300-0000D0010000}"/>
            </a:ext>
          </a:extLst>
        </xdr:cNvPr>
        <xdr:cNvSpPr txBox="1"/>
      </xdr:nvSpPr>
      <xdr:spPr>
        <a:xfrm>
          <a:off x="17106900" y="221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72632</xdr:rowOff>
    </xdr:from>
    <xdr:to>
      <xdr:col>77</xdr:col>
      <xdr:colOff>95250</xdr:colOff>
      <xdr:row>14</xdr:row>
      <xdr:rowOff>2782</xdr:rowOff>
    </xdr:to>
    <xdr:sp macro="" textlink="">
      <xdr:nvSpPr>
        <xdr:cNvPr id="465" name="楕円 464">
          <a:extLst>
            <a:ext uri="{FF2B5EF4-FFF2-40B4-BE49-F238E27FC236}">
              <a16:creationId xmlns="" xmlns:a16="http://schemas.microsoft.com/office/drawing/2014/main" id="{00000000-0008-0000-0300-0000D1010000}"/>
            </a:ext>
          </a:extLst>
        </xdr:cNvPr>
        <xdr:cNvSpPr/>
      </xdr:nvSpPr>
      <xdr:spPr>
        <a:xfrm>
          <a:off x="16129000" y="230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12959</xdr:rowOff>
    </xdr:from>
    <xdr:ext cx="736600" cy="259045"/>
    <xdr:sp macro="" textlink="">
      <xdr:nvSpPr>
        <xdr:cNvPr id="466" name="テキスト ボックス 465">
          <a:extLst>
            <a:ext uri="{FF2B5EF4-FFF2-40B4-BE49-F238E27FC236}">
              <a16:creationId xmlns="" xmlns:a16="http://schemas.microsoft.com/office/drawing/2014/main" id="{00000000-0008-0000-0300-0000D2010000}"/>
            </a:ext>
          </a:extLst>
        </xdr:cNvPr>
        <xdr:cNvSpPr txBox="1"/>
      </xdr:nvSpPr>
      <xdr:spPr>
        <a:xfrm>
          <a:off x="15798800" y="2070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51949</xdr:rowOff>
    </xdr:from>
    <xdr:to>
      <xdr:col>73</xdr:col>
      <xdr:colOff>44450</xdr:colOff>
      <xdr:row>13</xdr:row>
      <xdr:rowOff>153549</xdr:rowOff>
    </xdr:to>
    <xdr:sp macro="" textlink="">
      <xdr:nvSpPr>
        <xdr:cNvPr id="467" name="楕円 466">
          <a:extLst>
            <a:ext uri="{FF2B5EF4-FFF2-40B4-BE49-F238E27FC236}">
              <a16:creationId xmlns="" xmlns:a16="http://schemas.microsoft.com/office/drawing/2014/main" id="{00000000-0008-0000-0300-0000D3010000}"/>
            </a:ext>
          </a:extLst>
        </xdr:cNvPr>
        <xdr:cNvSpPr/>
      </xdr:nvSpPr>
      <xdr:spPr>
        <a:xfrm>
          <a:off x="15240000" y="228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163726</xdr:rowOff>
    </xdr:from>
    <xdr:ext cx="762000" cy="259045"/>
    <xdr:sp macro="" textlink="">
      <xdr:nvSpPr>
        <xdr:cNvPr id="468" name="テキスト ボックス 467">
          <a:extLst>
            <a:ext uri="{FF2B5EF4-FFF2-40B4-BE49-F238E27FC236}">
              <a16:creationId xmlns="" xmlns:a16="http://schemas.microsoft.com/office/drawing/2014/main" id="{00000000-0008-0000-0300-0000D4010000}"/>
            </a:ext>
          </a:extLst>
        </xdr:cNvPr>
        <xdr:cNvSpPr txBox="1"/>
      </xdr:nvSpPr>
      <xdr:spPr>
        <a:xfrm>
          <a:off x="14909800" y="204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19534</xdr:rowOff>
    </xdr:from>
    <xdr:to>
      <xdr:col>68</xdr:col>
      <xdr:colOff>203200</xdr:colOff>
      <xdr:row>14</xdr:row>
      <xdr:rowOff>121134</xdr:rowOff>
    </xdr:to>
    <xdr:sp macro="" textlink="">
      <xdr:nvSpPr>
        <xdr:cNvPr id="469" name="楕円 468">
          <a:extLst>
            <a:ext uri="{FF2B5EF4-FFF2-40B4-BE49-F238E27FC236}">
              <a16:creationId xmlns="" xmlns:a16="http://schemas.microsoft.com/office/drawing/2014/main" id="{00000000-0008-0000-0300-0000D5010000}"/>
            </a:ext>
          </a:extLst>
        </xdr:cNvPr>
        <xdr:cNvSpPr/>
      </xdr:nvSpPr>
      <xdr:spPr>
        <a:xfrm>
          <a:off x="14351000" y="241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70" name="テキスト ボックス 469">
          <a:extLst>
            <a:ext uri="{FF2B5EF4-FFF2-40B4-BE49-F238E27FC236}">
              <a16:creationId xmlns="" xmlns:a16="http://schemas.microsoft.com/office/drawing/2014/main" id="{00000000-0008-0000-0300-0000D6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85029</xdr:rowOff>
    </xdr:from>
    <xdr:to>
      <xdr:col>64</xdr:col>
      <xdr:colOff>152400</xdr:colOff>
      <xdr:row>15</xdr:row>
      <xdr:rowOff>15179</xdr:rowOff>
    </xdr:to>
    <xdr:sp macro="" textlink="">
      <xdr:nvSpPr>
        <xdr:cNvPr id="471" name="楕円 470">
          <a:extLst>
            <a:ext uri="{FF2B5EF4-FFF2-40B4-BE49-F238E27FC236}">
              <a16:creationId xmlns="" xmlns:a16="http://schemas.microsoft.com/office/drawing/2014/main" id="{00000000-0008-0000-0300-0000D7010000}"/>
            </a:ext>
          </a:extLst>
        </xdr:cNvPr>
        <xdr:cNvSpPr/>
      </xdr:nvSpPr>
      <xdr:spPr>
        <a:xfrm>
          <a:off x="13462000" y="248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25356</xdr:rowOff>
    </xdr:from>
    <xdr:ext cx="762000" cy="259045"/>
    <xdr:sp macro="" textlink="">
      <xdr:nvSpPr>
        <xdr:cNvPr id="472" name="テキスト ボックス 471">
          <a:extLst>
            <a:ext uri="{FF2B5EF4-FFF2-40B4-BE49-F238E27FC236}">
              <a16:creationId xmlns="" xmlns:a16="http://schemas.microsoft.com/office/drawing/2014/main" id="{00000000-0008-0000-0300-0000D8010000}"/>
            </a:ext>
          </a:extLst>
        </xdr:cNvPr>
        <xdr:cNvSpPr txBox="1"/>
      </xdr:nvSpPr>
      <xdr:spPr>
        <a:xfrm>
          <a:off x="13131800" y="225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58,079
53,892
86.56
27,261,283
26,004,373
874,902
14,190,040
18,639,222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類似団体内平均値より高い数値となっている。</a:t>
          </a:r>
          <a:endParaRPr lang="ja-JP" altLang="ja-JP">
            <a:effectLst/>
          </a:endParaRPr>
        </a:p>
        <a:p>
          <a:r>
            <a:rPr kumimoji="1" lang="ja-JP" altLang="en-US" sz="1100">
              <a:solidFill>
                <a:schemeClr val="dk1"/>
              </a:solidFill>
              <a:effectLst/>
              <a:latin typeface="+mn-lt"/>
              <a:ea typeface="+mn-ea"/>
              <a:cs typeface="+mn-cs"/>
            </a:rPr>
            <a:t>人勧による職員給与等の増や副市長</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名増による給与費の増</a:t>
          </a:r>
          <a:r>
            <a:rPr kumimoji="1" lang="ja-JP" altLang="ja-JP" sz="1100">
              <a:solidFill>
                <a:schemeClr val="dk1"/>
              </a:solidFill>
              <a:effectLst/>
              <a:latin typeface="+mn-lt"/>
              <a:ea typeface="+mn-ea"/>
              <a:cs typeface="+mn-cs"/>
            </a:rPr>
            <a:t>により前年度から増となった。本市は、消防業務やこども園を直営で行っていることから高い水準で推移している。</a:t>
          </a:r>
          <a:endParaRPr lang="ja-JP" altLang="ja-JP">
            <a:effectLst/>
          </a:endParaRPr>
        </a:p>
        <a:p>
          <a:r>
            <a:rPr kumimoji="1" lang="ja-JP" altLang="ja-JP" sz="1100">
              <a:solidFill>
                <a:schemeClr val="dk1"/>
              </a:solidFill>
              <a:effectLst/>
              <a:latin typeface="+mn-lt"/>
              <a:ea typeface="+mn-ea"/>
              <a:cs typeface="+mn-cs"/>
            </a:rPr>
            <a:t>今後も大幅な減を見込むことは難しいが、適正な定員管理に努める。</a:t>
          </a:r>
          <a:endParaRPr lang="ja-JP" altLang="ja-JP">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37193</xdr:rowOff>
    </xdr:from>
    <xdr:to>
      <xdr:col>24</xdr:col>
      <xdr:colOff>25400</xdr:colOff>
      <xdr:row>38</xdr:row>
      <xdr:rowOff>15966</xdr:rowOff>
    </xdr:to>
    <xdr:cxnSp macro="">
      <xdr:nvCxnSpPr>
        <xdr:cNvPr id="68" name="直線コネクタ 67">
          <a:extLst>
            <a:ext uri="{FF2B5EF4-FFF2-40B4-BE49-F238E27FC236}">
              <a16:creationId xmlns="" xmlns:a16="http://schemas.microsoft.com/office/drawing/2014/main" id="{00000000-0008-0000-0400-000044000000}"/>
            </a:ext>
          </a:extLst>
        </xdr:cNvPr>
        <xdr:cNvCxnSpPr/>
      </xdr:nvCxnSpPr>
      <xdr:spPr>
        <a:xfrm>
          <a:off x="3987800" y="6380843"/>
          <a:ext cx="8382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macro="" textlink="">
      <xdr:nvSpPr>
        <xdr:cNvPr id="69" name="人件費平均値テキスト">
          <a:extLst>
            <a:ext uri="{FF2B5EF4-FFF2-40B4-BE49-F238E27FC236}">
              <a16:creationId xmlns="" xmlns:a16="http://schemas.microsoft.com/office/drawing/2014/main" id="{00000000-0008-0000-0400-000045000000}"/>
            </a:ext>
          </a:extLst>
        </xdr:cNvPr>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37193</xdr:rowOff>
    </xdr:to>
    <xdr:cxnSp macro="">
      <xdr:nvCxnSpPr>
        <xdr:cNvPr id="71" name="直線コネクタ 70">
          <a:extLst>
            <a:ext uri="{FF2B5EF4-FFF2-40B4-BE49-F238E27FC236}">
              <a16:creationId xmlns="" xmlns:a16="http://schemas.microsoft.com/office/drawing/2014/main" id="{00000000-0008-0000-0400-000047000000}"/>
            </a:ext>
          </a:extLst>
        </xdr:cNvPr>
        <xdr:cNvCxnSpPr/>
      </xdr:nvCxnSpPr>
      <xdr:spPr>
        <a:xfrm>
          <a:off x="3098800" y="63677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a:extLst>
            <a:ext uri="{FF2B5EF4-FFF2-40B4-BE49-F238E27FC236}">
              <a16:creationId xmlns="" xmlns:a16="http://schemas.microsoft.com/office/drawing/2014/main" id="{00000000-0008-0000-0400-000049000000}"/>
            </a:ext>
          </a:extLst>
        </xdr:cNvPr>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37193</xdr:rowOff>
    </xdr:to>
    <xdr:cxnSp macro="">
      <xdr:nvCxnSpPr>
        <xdr:cNvPr id="74" name="直線コネクタ 73">
          <a:extLst>
            <a:ext uri="{FF2B5EF4-FFF2-40B4-BE49-F238E27FC236}">
              <a16:creationId xmlns="" xmlns:a16="http://schemas.microsoft.com/office/drawing/2014/main" id="{00000000-0008-0000-0400-00004A000000}"/>
            </a:ext>
          </a:extLst>
        </xdr:cNvPr>
        <xdr:cNvCxnSpPr/>
      </xdr:nvCxnSpPr>
      <xdr:spPr>
        <a:xfrm flipV="1">
          <a:off x="2209800" y="63677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37193</xdr:rowOff>
    </xdr:from>
    <xdr:to>
      <xdr:col>11</xdr:col>
      <xdr:colOff>9525</xdr:colOff>
      <xdr:row>37</xdr:row>
      <xdr:rowOff>50256</xdr:rowOff>
    </xdr:to>
    <xdr:cxnSp macro="">
      <xdr:nvCxnSpPr>
        <xdr:cNvPr id="77" name="直線コネクタ 76">
          <a:extLst>
            <a:ext uri="{FF2B5EF4-FFF2-40B4-BE49-F238E27FC236}">
              <a16:creationId xmlns="" xmlns:a16="http://schemas.microsoft.com/office/drawing/2014/main" id="{00000000-0008-0000-0400-00004D000000}"/>
            </a:ext>
          </a:extLst>
        </xdr:cNvPr>
        <xdr:cNvCxnSpPr/>
      </xdr:nvCxnSpPr>
      <xdr:spPr>
        <a:xfrm flipV="1">
          <a:off x="1320800" y="63808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136616</xdr:rowOff>
    </xdr:from>
    <xdr:to>
      <xdr:col>24</xdr:col>
      <xdr:colOff>76200</xdr:colOff>
      <xdr:row>38</xdr:row>
      <xdr:rowOff>66766</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4775200" y="64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108693</xdr:rowOff>
    </xdr:from>
    <xdr:ext cx="762000" cy="259045"/>
    <xdr:sp macro="" textlink="">
      <xdr:nvSpPr>
        <xdr:cNvPr id="88" name="人件費該当値テキスト">
          <a:extLst>
            <a:ext uri="{FF2B5EF4-FFF2-40B4-BE49-F238E27FC236}">
              <a16:creationId xmlns="" xmlns:a16="http://schemas.microsoft.com/office/drawing/2014/main" id="{00000000-0008-0000-0400-000058000000}"/>
            </a:ext>
          </a:extLst>
        </xdr:cNvPr>
        <xdr:cNvSpPr txBox="1"/>
      </xdr:nvSpPr>
      <xdr:spPr>
        <a:xfrm>
          <a:off x="4914900" y="645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157843</xdr:rowOff>
    </xdr:from>
    <xdr:to>
      <xdr:col>20</xdr:col>
      <xdr:colOff>38100</xdr:colOff>
      <xdr:row>37</xdr:row>
      <xdr:rowOff>87993</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937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72770</xdr:rowOff>
    </xdr:from>
    <xdr:ext cx="7366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3606800" y="641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157843</xdr:rowOff>
    </xdr:from>
    <xdr:to>
      <xdr:col>11</xdr:col>
      <xdr:colOff>60325</xdr:colOff>
      <xdr:row>37</xdr:row>
      <xdr:rowOff>87993</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2159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72770</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1828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170906</xdr:rowOff>
    </xdr:from>
    <xdr:to>
      <xdr:col>6</xdr:col>
      <xdr:colOff>171450</xdr:colOff>
      <xdr:row>37</xdr:row>
      <xdr:rowOff>101056</xdr:rowOff>
    </xdr:to>
    <xdr:sp macro="" textlink="">
      <xdr:nvSpPr>
        <xdr:cNvPr id="95" name="楕円 94">
          <a:extLst>
            <a:ext uri="{FF2B5EF4-FFF2-40B4-BE49-F238E27FC236}">
              <a16:creationId xmlns="" xmlns:a16="http://schemas.microsoft.com/office/drawing/2014/main" id="{00000000-0008-0000-0400-00005F000000}"/>
            </a:ext>
          </a:extLst>
        </xdr:cNvPr>
        <xdr:cNvSpPr/>
      </xdr:nvSpPr>
      <xdr:spPr>
        <a:xfrm>
          <a:off x="127000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85833</xdr:rowOff>
    </xdr:from>
    <xdr:ext cx="762000" cy="259045"/>
    <xdr:sp macro="" textlink="">
      <xdr:nvSpPr>
        <xdr:cNvPr id="96" name="テキスト ボックス 95">
          <a:extLst>
            <a:ext uri="{FF2B5EF4-FFF2-40B4-BE49-F238E27FC236}">
              <a16:creationId xmlns="" xmlns:a16="http://schemas.microsoft.com/office/drawing/2014/main" id="{00000000-0008-0000-0400-000060000000}"/>
            </a:ext>
          </a:extLst>
        </xdr:cNvPr>
        <xdr:cNvSpPr txBox="1"/>
      </xdr:nvSpPr>
      <xdr:spPr>
        <a:xfrm>
          <a:off x="939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類似団体内平均値と比較すると高い数値で推移しており、自団体の前年度数値からは微増している。これは、</a:t>
          </a:r>
          <a:r>
            <a:rPr kumimoji="1" lang="ja-JP" altLang="en-US" sz="1100">
              <a:solidFill>
                <a:sysClr val="windowText" lastClr="000000"/>
              </a:solidFill>
              <a:effectLst/>
              <a:latin typeface="+mn-lt"/>
              <a:ea typeface="+mn-ea"/>
              <a:cs typeface="+mn-cs"/>
            </a:rPr>
            <a:t>工業用地等開発可能性調査事業やし尿処理施設管理事業</a:t>
          </a:r>
          <a:r>
            <a:rPr kumimoji="1" lang="ja-JP" altLang="ja-JP" sz="1100">
              <a:solidFill>
                <a:sysClr val="windowText" lastClr="000000"/>
              </a:solidFill>
              <a:effectLst/>
              <a:latin typeface="+mn-lt"/>
              <a:ea typeface="+mn-ea"/>
              <a:cs typeface="+mn-cs"/>
            </a:rPr>
            <a:t>などの委託業務が増加し</a:t>
          </a:r>
          <a:r>
            <a:rPr kumimoji="1" lang="ja-JP" altLang="ja-JP" sz="1100">
              <a:solidFill>
                <a:schemeClr val="dk1"/>
              </a:solidFill>
              <a:effectLst/>
              <a:latin typeface="+mn-lt"/>
              <a:ea typeface="+mn-ea"/>
              <a:cs typeface="+mn-cs"/>
            </a:rPr>
            <a:t>たことによる。</a:t>
          </a:r>
          <a:endParaRPr lang="ja-JP" altLang="ja-JP" sz="1400">
            <a:effectLst/>
          </a:endParaRPr>
        </a:p>
        <a:p>
          <a:r>
            <a:rPr kumimoji="1" lang="ja-JP" altLang="ja-JP" sz="1100">
              <a:solidFill>
                <a:schemeClr val="dk1"/>
              </a:solidFill>
              <a:effectLst/>
              <a:latin typeface="+mn-lt"/>
              <a:ea typeface="+mn-ea"/>
              <a:cs typeface="+mn-cs"/>
            </a:rPr>
            <a:t>これまでも事務事業の徹底した見直しを図り、委託料などの経費の削減をしているが、優先度の低い事務事業については廃止・縮小するなど経常経費の削減に努める。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17</xdr:row>
      <xdr:rowOff>39370</xdr:rowOff>
    </xdr:to>
    <xdr:cxnSp macro="">
      <xdr:nvCxnSpPr>
        <xdr:cNvPr id="129" name="直線コネクタ 128">
          <a:extLst>
            <a:ext uri="{FF2B5EF4-FFF2-40B4-BE49-F238E27FC236}">
              <a16:creationId xmlns="" xmlns:a16="http://schemas.microsoft.com/office/drawing/2014/main" id="{00000000-0008-0000-0400-000081000000}"/>
            </a:ext>
          </a:extLst>
        </xdr:cNvPr>
        <xdr:cNvCxnSpPr/>
      </xdr:nvCxnSpPr>
      <xdr:spPr>
        <a:xfrm>
          <a:off x="15671800" y="28473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30" name="物件費平均値テキスト">
          <a:extLst>
            <a:ext uri="{FF2B5EF4-FFF2-40B4-BE49-F238E27FC236}">
              <a16:creationId xmlns="" xmlns:a16="http://schemas.microsoft.com/office/drawing/2014/main" id="{00000000-0008-0000-0400-000082000000}"/>
            </a:ext>
          </a:extLst>
        </xdr:cNvPr>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73660</xdr:rowOff>
    </xdr:from>
    <xdr:to>
      <xdr:col>78</xdr:col>
      <xdr:colOff>69850</xdr:colOff>
      <xdr:row>16</xdr:row>
      <xdr:rowOff>104140</xdr:rowOff>
    </xdr:to>
    <xdr:cxnSp macro="">
      <xdr:nvCxnSpPr>
        <xdr:cNvPr id="132" name="直線コネクタ 131">
          <a:extLst>
            <a:ext uri="{FF2B5EF4-FFF2-40B4-BE49-F238E27FC236}">
              <a16:creationId xmlns="" xmlns:a16="http://schemas.microsoft.com/office/drawing/2014/main" id="{00000000-0008-0000-0400-000084000000}"/>
            </a:ext>
          </a:extLst>
        </xdr:cNvPr>
        <xdr:cNvCxnSpPr/>
      </xdr:nvCxnSpPr>
      <xdr:spPr>
        <a:xfrm>
          <a:off x="14782800" y="2816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34" name="テキスト ボックス 133">
          <a:extLst>
            <a:ext uri="{FF2B5EF4-FFF2-40B4-BE49-F238E27FC236}">
              <a16:creationId xmlns="" xmlns:a16="http://schemas.microsoft.com/office/drawing/2014/main" id="{00000000-0008-0000-0400-000086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73660</xdr:rowOff>
    </xdr:from>
    <xdr:to>
      <xdr:col>73</xdr:col>
      <xdr:colOff>180975</xdr:colOff>
      <xdr:row>17</xdr:row>
      <xdr:rowOff>24130</xdr:rowOff>
    </xdr:to>
    <xdr:cxnSp macro="">
      <xdr:nvCxnSpPr>
        <xdr:cNvPr id="135" name="直線コネクタ 134">
          <a:extLst>
            <a:ext uri="{FF2B5EF4-FFF2-40B4-BE49-F238E27FC236}">
              <a16:creationId xmlns="" xmlns:a16="http://schemas.microsoft.com/office/drawing/2014/main" id="{00000000-0008-0000-0400-000087000000}"/>
            </a:ext>
          </a:extLst>
        </xdr:cNvPr>
        <xdr:cNvCxnSpPr/>
      </xdr:nvCxnSpPr>
      <xdr:spPr>
        <a:xfrm flipV="1">
          <a:off x="13893800" y="28168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8890</xdr:rowOff>
    </xdr:from>
    <xdr:to>
      <xdr:col>69</xdr:col>
      <xdr:colOff>92075</xdr:colOff>
      <xdr:row>17</xdr:row>
      <xdr:rowOff>24130</xdr:rowOff>
    </xdr:to>
    <xdr:cxnSp macro="">
      <xdr:nvCxnSpPr>
        <xdr:cNvPr id="138" name="直線コネクタ 137">
          <a:extLst>
            <a:ext uri="{FF2B5EF4-FFF2-40B4-BE49-F238E27FC236}">
              <a16:creationId xmlns="" xmlns:a16="http://schemas.microsoft.com/office/drawing/2014/main" id="{00000000-0008-0000-0400-00008A000000}"/>
            </a:ext>
          </a:extLst>
        </xdr:cNvPr>
        <xdr:cNvCxnSpPr/>
      </xdr:nvCxnSpPr>
      <xdr:spPr>
        <a:xfrm>
          <a:off x="13004800" y="2923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132097</xdr:rowOff>
    </xdr:from>
    <xdr:ext cx="762000" cy="259045"/>
    <xdr:sp macro="" textlink="">
      <xdr:nvSpPr>
        <xdr:cNvPr id="149" name="物件費該当値テキスト">
          <a:extLst>
            <a:ext uri="{FF2B5EF4-FFF2-40B4-BE49-F238E27FC236}">
              <a16:creationId xmlns="" xmlns:a16="http://schemas.microsoft.com/office/drawing/2014/main" id="{00000000-0008-0000-0400-000095000000}"/>
            </a:ext>
          </a:extLst>
        </xdr:cNvPr>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22860</xdr:rowOff>
    </xdr:from>
    <xdr:to>
      <xdr:col>74</xdr:col>
      <xdr:colOff>31750</xdr:colOff>
      <xdr:row>16</xdr:row>
      <xdr:rowOff>124460</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56" name="楕円 155">
          <a:extLst>
            <a:ext uri="{FF2B5EF4-FFF2-40B4-BE49-F238E27FC236}">
              <a16:creationId xmlns="" xmlns:a16="http://schemas.microsoft.com/office/drawing/2014/main" id="{00000000-0008-0000-0400-00009C000000}"/>
            </a:ext>
          </a:extLst>
        </xdr:cNvPr>
        <xdr:cNvSpPr/>
      </xdr:nvSpPr>
      <xdr:spPr>
        <a:xfrm>
          <a:off x="12954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57" name="テキスト ボックス 156">
          <a:extLst>
            <a:ext uri="{FF2B5EF4-FFF2-40B4-BE49-F238E27FC236}">
              <a16:creationId xmlns="" xmlns:a16="http://schemas.microsoft.com/office/drawing/2014/main" id="{00000000-0008-0000-0400-00009D000000}"/>
            </a:ext>
          </a:extLst>
        </xdr:cNvPr>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類似団体内平均値より低い数値となっている。</a:t>
          </a:r>
          <a:endParaRPr lang="ja-JP" altLang="ja-JP" sz="1400">
            <a:effectLst/>
          </a:endParaRPr>
        </a:p>
        <a:p>
          <a:r>
            <a:rPr kumimoji="1" lang="ja-JP" altLang="ja-JP" sz="1100">
              <a:solidFill>
                <a:schemeClr val="dk1"/>
              </a:solidFill>
              <a:effectLst/>
              <a:latin typeface="+mn-lt"/>
              <a:ea typeface="+mn-ea"/>
              <a:cs typeface="+mn-cs"/>
            </a:rPr>
            <a:t>これは、類似団体と比べて、自動車関連企業をはじめとする第二次産業従事者が多いため生活保護</a:t>
          </a:r>
          <a:r>
            <a:rPr kumimoji="1" lang="ja-JP" altLang="en-US" sz="1100">
              <a:solidFill>
                <a:schemeClr val="dk1"/>
              </a:solidFill>
              <a:effectLst/>
              <a:latin typeface="+mn-lt"/>
              <a:ea typeface="+mn-ea"/>
              <a:cs typeface="+mn-cs"/>
            </a:rPr>
            <a:t>受給者</a:t>
          </a:r>
          <a:r>
            <a:rPr kumimoji="1" lang="ja-JP" altLang="ja-JP" sz="1100">
              <a:solidFill>
                <a:schemeClr val="dk1"/>
              </a:solidFill>
              <a:effectLst/>
              <a:latin typeface="+mn-lt"/>
              <a:ea typeface="+mn-ea"/>
              <a:cs typeface="+mn-cs"/>
            </a:rPr>
            <a:t>が少ないことや、高齢者の割合が低いことなどが要因である。</a:t>
          </a:r>
          <a:endParaRPr lang="ja-JP" altLang="ja-JP" sz="1400">
            <a:effectLst/>
          </a:endParaRPr>
        </a:p>
        <a:p>
          <a:r>
            <a:rPr kumimoji="1" lang="ja-JP" altLang="ja-JP" sz="1100">
              <a:solidFill>
                <a:schemeClr val="dk1"/>
              </a:solidFill>
              <a:effectLst/>
              <a:latin typeface="+mn-lt"/>
              <a:ea typeface="+mn-ea"/>
              <a:cs typeface="+mn-cs"/>
            </a:rPr>
            <a:t>しかし、保育所等給付費や介護・訓練給付費などの社会保障関係経費は増加傾向にあり、経常収支比率を悪化させる一因となっている。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55</xdr:row>
      <xdr:rowOff>86178</xdr:rowOff>
    </xdr:to>
    <xdr:cxnSp macro="">
      <xdr:nvCxnSpPr>
        <xdr:cNvPr id="192" name="直線コネクタ 191">
          <a:extLst>
            <a:ext uri="{FF2B5EF4-FFF2-40B4-BE49-F238E27FC236}">
              <a16:creationId xmlns="" xmlns:a16="http://schemas.microsoft.com/office/drawing/2014/main" id="{00000000-0008-0000-0400-0000C0000000}"/>
            </a:ext>
          </a:extLst>
        </xdr:cNvPr>
        <xdr:cNvCxnSpPr/>
      </xdr:nvCxnSpPr>
      <xdr:spPr>
        <a:xfrm>
          <a:off x="3987800" y="9271000"/>
          <a:ext cx="8382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3" name="扶助費平均値テキスト">
          <a:extLst>
            <a:ext uri="{FF2B5EF4-FFF2-40B4-BE49-F238E27FC236}">
              <a16:creationId xmlns="" xmlns:a16="http://schemas.microsoft.com/office/drawing/2014/main" id="{00000000-0008-0000-0400-0000C1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45357</xdr:rowOff>
    </xdr:to>
    <xdr:cxnSp macro="">
      <xdr:nvCxnSpPr>
        <xdr:cNvPr id="195" name="直線コネクタ 194">
          <a:extLst>
            <a:ext uri="{FF2B5EF4-FFF2-40B4-BE49-F238E27FC236}">
              <a16:creationId xmlns="" xmlns:a16="http://schemas.microsoft.com/office/drawing/2014/main" id="{00000000-0008-0000-0400-0000C3000000}"/>
            </a:ext>
          </a:extLst>
        </xdr:cNvPr>
        <xdr:cNvCxnSpPr/>
      </xdr:nvCxnSpPr>
      <xdr:spPr>
        <a:xfrm flipV="1">
          <a:off x="3098800" y="9271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54</xdr:row>
      <xdr:rowOff>45357</xdr:rowOff>
    </xdr:to>
    <xdr:cxnSp macro="">
      <xdr:nvCxnSpPr>
        <xdr:cNvPr id="198" name="直線コネクタ 197">
          <a:extLst>
            <a:ext uri="{FF2B5EF4-FFF2-40B4-BE49-F238E27FC236}">
              <a16:creationId xmlns="" xmlns:a16="http://schemas.microsoft.com/office/drawing/2014/main" id="{00000000-0008-0000-0400-0000C6000000}"/>
            </a:ext>
          </a:extLst>
        </xdr:cNvPr>
        <xdr:cNvCxnSpPr/>
      </xdr:nvCxnSpPr>
      <xdr:spPr>
        <a:xfrm>
          <a:off x="2209800" y="92546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54</xdr:row>
      <xdr:rowOff>110672</xdr:rowOff>
    </xdr:to>
    <xdr:cxnSp macro="">
      <xdr:nvCxnSpPr>
        <xdr:cNvPr id="201" name="直線コネクタ 200">
          <a:extLst>
            <a:ext uri="{FF2B5EF4-FFF2-40B4-BE49-F238E27FC236}">
              <a16:creationId xmlns="" xmlns:a16="http://schemas.microsoft.com/office/drawing/2014/main" id="{00000000-0008-0000-0400-0000C9000000}"/>
            </a:ext>
          </a:extLst>
        </xdr:cNvPr>
        <xdr:cNvCxnSpPr/>
      </xdr:nvCxnSpPr>
      <xdr:spPr>
        <a:xfrm flipV="1">
          <a:off x="1320800" y="92546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12" name="扶助費該当値テキスト">
          <a:extLst>
            <a:ext uri="{FF2B5EF4-FFF2-40B4-BE49-F238E27FC236}">
              <a16:creationId xmlns="" xmlns:a16="http://schemas.microsoft.com/office/drawing/2014/main" id="{00000000-0008-0000-0400-0000D4000000}"/>
            </a:ext>
          </a:extLst>
        </xdr:cNvPr>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166007</xdr:rowOff>
    </xdr:from>
    <xdr:to>
      <xdr:col>15</xdr:col>
      <xdr:colOff>149225</xdr:colOff>
      <xdr:row>54</xdr:row>
      <xdr:rowOff>96157</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106334</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17" name="楕円 216">
          <a:extLst>
            <a:ext uri="{FF2B5EF4-FFF2-40B4-BE49-F238E27FC236}">
              <a16:creationId xmlns="" xmlns:a16="http://schemas.microsoft.com/office/drawing/2014/main" id="{00000000-0008-0000-0400-0000D9000000}"/>
            </a:ext>
          </a:extLst>
        </xdr:cNvPr>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8" name="テキスト ボックス 217">
          <a:extLst>
            <a:ext uri="{FF2B5EF4-FFF2-40B4-BE49-F238E27FC236}">
              <a16:creationId xmlns="" xmlns:a16="http://schemas.microsoft.com/office/drawing/2014/main" id="{00000000-0008-0000-0400-0000DA000000}"/>
            </a:ext>
          </a:extLst>
        </xdr:cNvPr>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19" name="楕円 218">
          <a:extLst>
            <a:ext uri="{FF2B5EF4-FFF2-40B4-BE49-F238E27FC236}">
              <a16:creationId xmlns="" xmlns:a16="http://schemas.microsoft.com/office/drawing/2014/main" id="{00000000-0008-0000-0400-0000DB000000}"/>
            </a:ext>
          </a:extLst>
        </xdr:cNvPr>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20" name="テキスト ボックス 219">
          <a:extLst>
            <a:ext uri="{FF2B5EF4-FFF2-40B4-BE49-F238E27FC236}">
              <a16:creationId xmlns="" xmlns:a16="http://schemas.microsoft.com/office/drawing/2014/main" id="{00000000-0008-0000-0400-0000DC000000}"/>
            </a:ext>
          </a:extLst>
        </xdr:cNvPr>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繰出金と維持補修費の合計であり、類似団体内平均値を下回っている</a:t>
          </a:r>
          <a:r>
            <a:rPr kumimoji="1" lang="ja-JP" altLang="en-US" sz="1100">
              <a:solidFill>
                <a:schemeClr val="dk1"/>
              </a:solidFill>
              <a:effectLst/>
              <a:latin typeface="+mn-lt"/>
              <a:ea typeface="+mn-ea"/>
              <a:cs typeface="+mn-cs"/>
            </a:rPr>
            <a:t>が、</a:t>
          </a:r>
          <a:r>
            <a:rPr kumimoji="1" lang="ja-JP" altLang="en-US" sz="1100">
              <a:solidFill>
                <a:sysClr val="windowText" lastClr="000000"/>
              </a:solidFill>
              <a:effectLst/>
              <a:latin typeface="+mn-lt"/>
              <a:ea typeface="+mn-ea"/>
              <a:cs typeface="+mn-cs"/>
            </a:rPr>
            <a:t>介護保険事業特別会計や後期高齢者医療事業特別会計などへの繰出金の</a:t>
          </a:r>
          <a:r>
            <a:rPr kumimoji="1" lang="ja-JP" altLang="ja-JP" sz="1100">
              <a:solidFill>
                <a:sysClr val="windowText" lastClr="000000"/>
              </a:solidFill>
              <a:effectLst/>
              <a:latin typeface="+mn-lt"/>
              <a:ea typeface="+mn-ea"/>
              <a:cs typeface="+mn-cs"/>
            </a:rPr>
            <a:t>増</a:t>
          </a:r>
          <a:r>
            <a:rPr kumimoji="1" lang="ja-JP" altLang="en-US" sz="1100">
              <a:solidFill>
                <a:sysClr val="windowText" lastClr="000000"/>
              </a:solidFill>
              <a:effectLst/>
              <a:latin typeface="+mn-lt"/>
              <a:ea typeface="+mn-ea"/>
              <a:cs typeface="+mn-cs"/>
            </a:rPr>
            <a:t>やごみ処理施設の</a:t>
          </a:r>
          <a:r>
            <a:rPr kumimoji="1" lang="ja-JP" altLang="ja-JP" sz="1100">
              <a:solidFill>
                <a:sysClr val="windowText" lastClr="000000"/>
              </a:solidFill>
              <a:effectLst/>
              <a:latin typeface="+mn-lt"/>
              <a:ea typeface="+mn-ea"/>
              <a:cs typeface="+mn-cs"/>
            </a:rPr>
            <a:t>維持補修費</a:t>
          </a:r>
          <a:r>
            <a:rPr kumimoji="1" lang="ja-JP" altLang="en-US" sz="1100">
              <a:solidFill>
                <a:sysClr val="windowText" lastClr="000000"/>
              </a:solidFill>
              <a:effectLst/>
              <a:latin typeface="+mn-lt"/>
              <a:ea typeface="+mn-ea"/>
              <a:cs typeface="+mn-cs"/>
            </a:rPr>
            <a:t>の増などにより、</a:t>
          </a:r>
          <a:r>
            <a:rPr kumimoji="1" lang="ja-JP" altLang="ja-JP" sz="1100">
              <a:solidFill>
                <a:sysClr val="windowText" lastClr="000000"/>
              </a:solidFill>
              <a:effectLst/>
              <a:latin typeface="+mn-lt"/>
              <a:ea typeface="+mn-ea"/>
              <a:cs typeface="+mn-cs"/>
            </a:rPr>
            <a:t>前年度数値より</a:t>
          </a:r>
          <a:r>
            <a:rPr kumimoji="1" lang="ja-JP" altLang="en-US" sz="1100">
              <a:solidFill>
                <a:sysClr val="windowText" lastClr="000000"/>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今後も施設の老朽化が進み、維持経費が大きくかかることが予想されるため、公共施設の適正配置・整備を進め、コストの低減に努めていく。また、繰出金の抑制についても、引き続き努める。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56</xdr:row>
      <xdr:rowOff>88900</xdr:rowOff>
    </xdr:to>
    <xdr:cxnSp macro="">
      <xdr:nvCxnSpPr>
        <xdr:cNvPr id="253" name="直線コネクタ 252">
          <a:extLst>
            <a:ext uri="{FF2B5EF4-FFF2-40B4-BE49-F238E27FC236}">
              <a16:creationId xmlns="" xmlns:a16="http://schemas.microsoft.com/office/drawing/2014/main" id="{00000000-0008-0000-0400-0000FD000000}"/>
            </a:ext>
          </a:extLst>
        </xdr:cNvPr>
        <xdr:cNvCxnSpPr/>
      </xdr:nvCxnSpPr>
      <xdr:spPr>
        <a:xfrm>
          <a:off x="15671800" y="9537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55</xdr:row>
      <xdr:rowOff>158750</xdr:rowOff>
    </xdr:to>
    <xdr:cxnSp macro="">
      <xdr:nvCxnSpPr>
        <xdr:cNvPr id="256" name="直線コネクタ 255">
          <a:extLst>
            <a:ext uri="{FF2B5EF4-FFF2-40B4-BE49-F238E27FC236}">
              <a16:creationId xmlns="" xmlns:a16="http://schemas.microsoft.com/office/drawing/2014/main" id="{00000000-0008-0000-0400-000000010000}"/>
            </a:ext>
          </a:extLst>
        </xdr:cNvPr>
        <xdr:cNvCxnSpPr/>
      </xdr:nvCxnSpPr>
      <xdr:spPr>
        <a:xfrm flipV="1">
          <a:off x="14782800" y="9537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152400</xdr:rowOff>
    </xdr:from>
    <xdr:to>
      <xdr:col>73</xdr:col>
      <xdr:colOff>180975</xdr:colOff>
      <xdr:row>55</xdr:row>
      <xdr:rowOff>158750</xdr:rowOff>
    </xdr:to>
    <xdr:cxnSp macro="">
      <xdr:nvCxnSpPr>
        <xdr:cNvPr id="259" name="直線コネクタ 258">
          <a:extLst>
            <a:ext uri="{FF2B5EF4-FFF2-40B4-BE49-F238E27FC236}">
              <a16:creationId xmlns="" xmlns:a16="http://schemas.microsoft.com/office/drawing/2014/main" id="{00000000-0008-0000-0400-000003010000}"/>
            </a:ext>
          </a:extLst>
        </xdr:cNvPr>
        <xdr:cNvCxnSpPr/>
      </xdr:nvCxnSpPr>
      <xdr:spPr>
        <a:xfrm>
          <a:off x="13893800" y="94107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127000</xdr:rowOff>
    </xdr:from>
    <xdr:to>
      <xdr:col>69</xdr:col>
      <xdr:colOff>92075</xdr:colOff>
      <xdr:row>54</xdr:row>
      <xdr:rowOff>152400</xdr:rowOff>
    </xdr:to>
    <xdr:cxnSp macro="">
      <xdr:nvCxnSpPr>
        <xdr:cNvPr id="262" name="直線コネクタ 261">
          <a:extLst>
            <a:ext uri="{FF2B5EF4-FFF2-40B4-BE49-F238E27FC236}">
              <a16:creationId xmlns="" xmlns:a16="http://schemas.microsoft.com/office/drawing/2014/main" id="{00000000-0008-0000-0400-000006010000}"/>
            </a:ext>
          </a:extLst>
        </xdr:cNvPr>
        <xdr:cNvCxnSpPr/>
      </xdr:nvCxnSpPr>
      <xdr:spPr>
        <a:xfrm>
          <a:off x="13004800" y="9385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73" name="その他該当値テキスト">
          <a:extLst>
            <a:ext uri="{FF2B5EF4-FFF2-40B4-BE49-F238E27FC236}">
              <a16:creationId xmlns="" xmlns:a16="http://schemas.microsoft.com/office/drawing/2014/main" id="{00000000-0008-0000-0400-000011010000}"/>
            </a:ext>
          </a:extLst>
        </xdr:cNvPr>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107950</xdr:rowOff>
    </xdr:from>
    <xdr:to>
      <xdr:col>74</xdr:col>
      <xdr:colOff>31750</xdr:colOff>
      <xdr:row>56</xdr:row>
      <xdr:rowOff>38100</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4732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48277</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4401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101600</xdr:rowOff>
    </xdr:from>
    <xdr:to>
      <xdr:col>69</xdr:col>
      <xdr:colOff>142875</xdr:colOff>
      <xdr:row>55</xdr:row>
      <xdr:rowOff>31750</xdr:rowOff>
    </xdr:to>
    <xdr:sp macro="" textlink="">
      <xdr:nvSpPr>
        <xdr:cNvPr id="278" name="楕円 277">
          <a:extLst>
            <a:ext uri="{FF2B5EF4-FFF2-40B4-BE49-F238E27FC236}">
              <a16:creationId xmlns="" xmlns:a16="http://schemas.microsoft.com/office/drawing/2014/main" id="{00000000-0008-0000-0400-000016010000}"/>
            </a:ext>
          </a:extLst>
        </xdr:cNvPr>
        <xdr:cNvSpPr/>
      </xdr:nvSpPr>
      <xdr:spPr>
        <a:xfrm>
          <a:off x="13843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41927</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3512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80" name="楕円 279">
          <a:extLst>
            <a:ext uri="{FF2B5EF4-FFF2-40B4-BE49-F238E27FC236}">
              <a16:creationId xmlns="" xmlns:a16="http://schemas.microsoft.com/office/drawing/2014/main" id="{00000000-0008-0000-0400-000018010000}"/>
            </a:ext>
          </a:extLst>
        </xdr:cNvPr>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81" name="テキスト ボックス 280">
          <a:extLst>
            <a:ext uri="{FF2B5EF4-FFF2-40B4-BE49-F238E27FC236}">
              <a16:creationId xmlns="" xmlns:a16="http://schemas.microsoft.com/office/drawing/2014/main" id="{00000000-0008-0000-0400-000019010000}"/>
            </a:ext>
          </a:extLst>
        </xdr:cNvPr>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a:t>
          </a:r>
          <a:r>
            <a:rPr kumimoji="1" lang="ja-JP" altLang="en-US" sz="1100">
              <a:solidFill>
                <a:schemeClr val="dk1"/>
              </a:solidFill>
              <a:effectLst/>
              <a:latin typeface="+mn-lt"/>
              <a:ea typeface="+mn-ea"/>
              <a:cs typeface="+mn-cs"/>
            </a:rPr>
            <a:t>を下回っているが、</a:t>
          </a:r>
          <a:r>
            <a:rPr kumimoji="1" lang="ja-JP" altLang="en-US" sz="1100">
              <a:solidFill>
                <a:sysClr val="windowText" lastClr="000000"/>
              </a:solidFill>
              <a:effectLst/>
              <a:latin typeface="+mn-lt"/>
              <a:ea typeface="+mn-ea"/>
              <a:cs typeface="+mn-cs"/>
            </a:rPr>
            <a:t>後期高齢者医療事業費（療養給付費）</a:t>
          </a:r>
          <a:r>
            <a:rPr kumimoji="1" lang="ja-JP" altLang="ja-JP" sz="1100">
              <a:solidFill>
                <a:sysClr val="windowText" lastClr="000000"/>
              </a:solidFill>
              <a:effectLst/>
              <a:latin typeface="+mn-lt"/>
              <a:ea typeface="+mn-ea"/>
              <a:cs typeface="+mn-cs"/>
            </a:rPr>
            <a:t>や病院事業繰出金</a:t>
          </a:r>
          <a:r>
            <a:rPr kumimoji="1" lang="ja-JP" altLang="en-US" sz="1100">
              <a:solidFill>
                <a:sysClr val="windowText" lastClr="000000"/>
              </a:solidFill>
              <a:effectLst/>
              <a:latin typeface="+mn-lt"/>
              <a:ea typeface="+mn-ea"/>
              <a:cs typeface="+mn-cs"/>
            </a:rPr>
            <a:t>（経常経費）</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増</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り自団体前年度数値からは増加している。</a:t>
          </a:r>
          <a:r>
            <a:rPr kumimoji="1" lang="ja-JP" altLang="ja-JP" sz="1100">
              <a:solidFill>
                <a:schemeClr val="dk1"/>
              </a:solidFill>
              <a:effectLst/>
              <a:latin typeface="+mn-lt"/>
              <a:ea typeface="+mn-ea"/>
              <a:cs typeface="+mn-cs"/>
            </a:rPr>
            <a:t>今後も経常的に補助している事業も含め補助対象事業を精査し「サンセット方式」の考えのもと、見直しや廃止を進める。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108712</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a:off x="15671800" y="622604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2" name="補助費等平均値テキスト">
          <a:extLst>
            <a:ext uri="{FF2B5EF4-FFF2-40B4-BE49-F238E27FC236}">
              <a16:creationId xmlns="" xmlns:a16="http://schemas.microsoft.com/office/drawing/2014/main" id="{00000000-0008-0000-0400-000038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94996</xdr:rowOff>
    </xdr:to>
    <xdr:cxnSp macro="">
      <xdr:nvCxnSpPr>
        <xdr:cNvPr id="314" name="直線コネクタ 313">
          <a:extLst>
            <a:ext uri="{FF2B5EF4-FFF2-40B4-BE49-F238E27FC236}">
              <a16:creationId xmlns="" xmlns:a16="http://schemas.microsoft.com/office/drawing/2014/main" id="{00000000-0008-0000-0400-00003A010000}"/>
            </a:ext>
          </a:extLst>
        </xdr:cNvPr>
        <xdr:cNvCxnSpPr/>
      </xdr:nvCxnSpPr>
      <xdr:spPr>
        <a:xfrm flipV="1">
          <a:off x="14782800" y="62260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104140</xdr:rowOff>
    </xdr:to>
    <xdr:cxnSp macro="">
      <xdr:nvCxnSpPr>
        <xdr:cNvPr id="317" name="直線コネクタ 316">
          <a:extLst>
            <a:ext uri="{FF2B5EF4-FFF2-40B4-BE49-F238E27FC236}">
              <a16:creationId xmlns="" xmlns:a16="http://schemas.microsoft.com/office/drawing/2014/main" id="{00000000-0008-0000-0400-00003D010000}"/>
            </a:ext>
          </a:extLst>
        </xdr:cNvPr>
        <xdr:cNvCxnSpPr/>
      </xdr:nvCxnSpPr>
      <xdr:spPr>
        <a:xfrm flipV="1">
          <a:off x="13893800" y="6267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122428</xdr:rowOff>
    </xdr:to>
    <xdr:cxnSp macro="">
      <xdr:nvCxnSpPr>
        <xdr:cNvPr id="320" name="直線コネクタ 319">
          <a:extLst>
            <a:ext uri="{FF2B5EF4-FFF2-40B4-BE49-F238E27FC236}">
              <a16:creationId xmlns="" xmlns:a16="http://schemas.microsoft.com/office/drawing/2014/main" id="{00000000-0008-0000-0400-000040010000}"/>
            </a:ext>
          </a:extLst>
        </xdr:cNvPr>
        <xdr:cNvCxnSpPr/>
      </xdr:nvCxnSpPr>
      <xdr:spPr>
        <a:xfrm flipV="1">
          <a:off x="13004800" y="62763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31" name="補助費等該当値テキスト">
          <a:extLst>
            <a:ext uri="{FF2B5EF4-FFF2-40B4-BE49-F238E27FC236}">
              <a16:creationId xmlns="" xmlns:a16="http://schemas.microsoft.com/office/drawing/2014/main" id="{00000000-0008-0000-0400-00004B010000}"/>
            </a:ext>
          </a:extLst>
        </xdr:cNvPr>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32" name="楕円 331">
          <a:extLst>
            <a:ext uri="{FF2B5EF4-FFF2-40B4-BE49-F238E27FC236}">
              <a16:creationId xmlns="" xmlns:a16="http://schemas.microsoft.com/office/drawing/2014/main" id="{00000000-0008-0000-0400-00004C010000}"/>
            </a:ext>
          </a:extLst>
        </xdr:cNvPr>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34" name="楕円 333">
          <a:extLst>
            <a:ext uri="{FF2B5EF4-FFF2-40B4-BE49-F238E27FC236}">
              <a16:creationId xmlns="" xmlns:a16="http://schemas.microsoft.com/office/drawing/2014/main" id="{00000000-0008-0000-0400-00004E010000}"/>
            </a:ext>
          </a:extLst>
        </xdr:cNvPr>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35" name="テキスト ボックス 334">
          <a:extLst>
            <a:ext uri="{FF2B5EF4-FFF2-40B4-BE49-F238E27FC236}">
              <a16:creationId xmlns="" xmlns:a16="http://schemas.microsoft.com/office/drawing/2014/main" id="{00000000-0008-0000-0400-00004F010000}"/>
            </a:ext>
          </a:extLst>
        </xdr:cNvPr>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6" name="楕円 335">
          <a:extLst>
            <a:ext uri="{FF2B5EF4-FFF2-40B4-BE49-F238E27FC236}">
              <a16:creationId xmlns="" xmlns:a16="http://schemas.microsoft.com/office/drawing/2014/main" id="{00000000-0008-0000-0400-000050010000}"/>
            </a:ext>
          </a:extLst>
        </xdr:cNvPr>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37" name="テキスト ボックス 336">
          <a:extLst>
            <a:ext uri="{FF2B5EF4-FFF2-40B4-BE49-F238E27FC236}">
              <a16:creationId xmlns="" xmlns:a16="http://schemas.microsoft.com/office/drawing/2014/main" id="{00000000-0008-0000-0400-000051010000}"/>
            </a:ext>
          </a:extLst>
        </xdr:cNvPr>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8" name="楕円 337">
          <a:extLst>
            <a:ext uri="{FF2B5EF4-FFF2-40B4-BE49-F238E27FC236}">
              <a16:creationId xmlns="" xmlns:a16="http://schemas.microsoft.com/office/drawing/2014/main" id="{00000000-0008-0000-0400-000052010000}"/>
            </a:ext>
          </a:extLst>
        </xdr:cNvPr>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39" name="テキスト ボックス 338">
          <a:extLst>
            <a:ext uri="{FF2B5EF4-FFF2-40B4-BE49-F238E27FC236}">
              <a16:creationId xmlns="" xmlns:a16="http://schemas.microsoft.com/office/drawing/2014/main" id="{00000000-0008-0000-0400-000053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類似団体内平均値より低い数値となっている</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年度学校教育施設等整備事業債（小学校空調設備整備事業）などの償還開始があるものの、平成</a:t>
          </a:r>
          <a:r>
            <a:rPr kumimoji="1" lang="en-US" altLang="ja-JP" sz="1100">
              <a:solidFill>
                <a:sysClr val="windowText" lastClr="000000"/>
              </a:solidFill>
              <a:effectLst/>
              <a:latin typeface="+mn-lt"/>
              <a:ea typeface="+mn-ea"/>
              <a:cs typeface="+mn-cs"/>
            </a:rPr>
            <a:t>15</a:t>
          </a:r>
          <a:r>
            <a:rPr kumimoji="1" lang="ja-JP" altLang="en-US" sz="1100">
              <a:solidFill>
                <a:sysClr val="windowText" lastClr="000000"/>
              </a:solidFill>
              <a:effectLst/>
              <a:latin typeface="+mn-lt"/>
              <a:ea typeface="+mn-ea"/>
              <a:cs typeface="+mn-cs"/>
            </a:rPr>
            <a:t>年度臨時財政対策債などの償還終了</a:t>
          </a:r>
          <a:r>
            <a:rPr kumimoji="1" lang="ja-JP" altLang="ja-JP" sz="1100">
              <a:solidFill>
                <a:schemeClr val="dk1"/>
              </a:solidFill>
              <a:effectLst/>
              <a:latin typeface="+mn-lt"/>
              <a:ea typeface="+mn-ea"/>
              <a:cs typeface="+mn-cs"/>
            </a:rPr>
            <a:t>などがあり前年度数値から微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その他の大型建設事業の償還も本格化していくため、今後は比率の上昇が予想される。事業の優先度・緊急度などを的確に把握・精査し、公債負担の軽減を図りながら計画的に事業の推進に努める。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94996</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a:off x="3987800" y="130886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0" name="公債費平均値テキスト">
          <a:extLst>
            <a:ext uri="{FF2B5EF4-FFF2-40B4-BE49-F238E27FC236}">
              <a16:creationId xmlns="" xmlns:a16="http://schemas.microsoft.com/office/drawing/2014/main" id="{00000000-0008-0000-0400-000072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76708</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flipV="1">
          <a:off x="3098800" y="13088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76708</xdr:rowOff>
    </xdr:to>
    <xdr:cxnSp macro="">
      <xdr:nvCxnSpPr>
        <xdr:cNvPr id="375" name="直線コネクタ 374">
          <a:extLst>
            <a:ext uri="{FF2B5EF4-FFF2-40B4-BE49-F238E27FC236}">
              <a16:creationId xmlns="" xmlns:a16="http://schemas.microsoft.com/office/drawing/2014/main" id="{00000000-0008-0000-0400-000077010000}"/>
            </a:ext>
          </a:extLst>
        </xdr:cNvPr>
        <xdr:cNvCxnSpPr/>
      </xdr:nvCxnSpPr>
      <xdr:spPr>
        <a:xfrm>
          <a:off x="2209800" y="13106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72137</xdr:rowOff>
    </xdr:from>
    <xdr:to>
      <xdr:col>11</xdr:col>
      <xdr:colOff>9525</xdr:colOff>
      <xdr:row>76</xdr:row>
      <xdr:rowOff>76708</xdr:rowOff>
    </xdr:to>
    <xdr:cxnSp macro="">
      <xdr:nvCxnSpPr>
        <xdr:cNvPr id="378" name="直線コネクタ 377">
          <a:extLst>
            <a:ext uri="{FF2B5EF4-FFF2-40B4-BE49-F238E27FC236}">
              <a16:creationId xmlns="" xmlns:a16="http://schemas.microsoft.com/office/drawing/2014/main" id="{00000000-0008-0000-0400-00007A010000}"/>
            </a:ext>
          </a:extLst>
        </xdr:cNvPr>
        <xdr:cNvCxnSpPr/>
      </xdr:nvCxnSpPr>
      <xdr:spPr>
        <a:xfrm>
          <a:off x="1320800" y="13102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44196</xdr:rowOff>
    </xdr:from>
    <xdr:to>
      <xdr:col>24</xdr:col>
      <xdr:colOff>76200</xdr:colOff>
      <xdr:row>76</xdr:row>
      <xdr:rowOff>145796</xdr:rowOff>
    </xdr:to>
    <xdr:sp macro="" textlink="">
      <xdr:nvSpPr>
        <xdr:cNvPr id="388" name="楕円 387">
          <a:extLst>
            <a:ext uri="{FF2B5EF4-FFF2-40B4-BE49-F238E27FC236}">
              <a16:creationId xmlns="" xmlns:a16="http://schemas.microsoft.com/office/drawing/2014/main" id="{00000000-0008-0000-0400-000084010000}"/>
            </a:ext>
          </a:extLst>
        </xdr:cNvPr>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60723</xdr:rowOff>
    </xdr:from>
    <xdr:ext cx="762000" cy="259045"/>
    <xdr:sp macro="" textlink="">
      <xdr:nvSpPr>
        <xdr:cNvPr id="389" name="公債費該当値テキスト">
          <a:extLst>
            <a:ext uri="{FF2B5EF4-FFF2-40B4-BE49-F238E27FC236}">
              <a16:creationId xmlns="" xmlns:a16="http://schemas.microsoft.com/office/drawing/2014/main" id="{00000000-0008-0000-0400-000085010000}"/>
            </a:ext>
          </a:extLst>
        </xdr:cNvPr>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90" name="楕円 389">
          <a:extLst>
            <a:ext uri="{FF2B5EF4-FFF2-40B4-BE49-F238E27FC236}">
              <a16:creationId xmlns="" xmlns:a16="http://schemas.microsoft.com/office/drawing/2014/main" id="{00000000-0008-0000-0400-000086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25908</xdr:rowOff>
    </xdr:from>
    <xdr:to>
      <xdr:col>15</xdr:col>
      <xdr:colOff>149225</xdr:colOff>
      <xdr:row>76</xdr:row>
      <xdr:rowOff>127508</xdr:rowOff>
    </xdr:to>
    <xdr:sp macro="" textlink="">
      <xdr:nvSpPr>
        <xdr:cNvPr id="392" name="楕円 391">
          <a:extLst>
            <a:ext uri="{FF2B5EF4-FFF2-40B4-BE49-F238E27FC236}">
              <a16:creationId xmlns="" xmlns:a16="http://schemas.microsoft.com/office/drawing/2014/main" id="{00000000-0008-0000-0400-000088010000}"/>
            </a:ext>
          </a:extLst>
        </xdr:cNvPr>
        <xdr:cNvSpPr/>
      </xdr:nvSpPr>
      <xdr:spPr>
        <a:xfrm>
          <a:off x="3048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137685</xdr:rowOff>
    </xdr:from>
    <xdr:ext cx="762000" cy="259045"/>
    <xdr:sp macro="" textlink="">
      <xdr:nvSpPr>
        <xdr:cNvPr id="393" name="テキスト ボックス 392">
          <a:extLst>
            <a:ext uri="{FF2B5EF4-FFF2-40B4-BE49-F238E27FC236}">
              <a16:creationId xmlns="" xmlns:a16="http://schemas.microsoft.com/office/drawing/2014/main" id="{00000000-0008-0000-0400-000089010000}"/>
            </a:ext>
          </a:extLst>
        </xdr:cNvPr>
        <xdr:cNvSpPr txBox="1"/>
      </xdr:nvSpPr>
      <xdr:spPr>
        <a:xfrm>
          <a:off x="2717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25908</xdr:rowOff>
    </xdr:from>
    <xdr:to>
      <xdr:col>11</xdr:col>
      <xdr:colOff>60325</xdr:colOff>
      <xdr:row>76</xdr:row>
      <xdr:rowOff>127508</xdr:rowOff>
    </xdr:to>
    <xdr:sp macro="" textlink="">
      <xdr:nvSpPr>
        <xdr:cNvPr id="394" name="楕円 393">
          <a:extLst>
            <a:ext uri="{FF2B5EF4-FFF2-40B4-BE49-F238E27FC236}">
              <a16:creationId xmlns="" xmlns:a16="http://schemas.microsoft.com/office/drawing/2014/main" id="{00000000-0008-0000-0400-00008A010000}"/>
            </a:ext>
          </a:extLst>
        </xdr:cNvPr>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137685</xdr:rowOff>
    </xdr:from>
    <xdr:ext cx="762000" cy="259045"/>
    <xdr:sp macro="" textlink="">
      <xdr:nvSpPr>
        <xdr:cNvPr id="395" name="テキスト ボックス 394">
          <a:extLst>
            <a:ext uri="{FF2B5EF4-FFF2-40B4-BE49-F238E27FC236}">
              <a16:creationId xmlns="" xmlns:a16="http://schemas.microsoft.com/office/drawing/2014/main" id="{00000000-0008-0000-0400-00008B010000}"/>
            </a:ext>
          </a:extLst>
        </xdr:cNvPr>
        <xdr:cNvSpPr txBox="1"/>
      </xdr:nvSpPr>
      <xdr:spPr>
        <a:xfrm>
          <a:off x="1828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21337</xdr:rowOff>
    </xdr:from>
    <xdr:to>
      <xdr:col>6</xdr:col>
      <xdr:colOff>171450</xdr:colOff>
      <xdr:row>76</xdr:row>
      <xdr:rowOff>122937</xdr:rowOff>
    </xdr:to>
    <xdr:sp macro="" textlink="">
      <xdr:nvSpPr>
        <xdr:cNvPr id="396" name="楕円 395">
          <a:extLst>
            <a:ext uri="{FF2B5EF4-FFF2-40B4-BE49-F238E27FC236}">
              <a16:creationId xmlns="" xmlns:a16="http://schemas.microsoft.com/office/drawing/2014/main" id="{00000000-0008-0000-0400-00008C010000}"/>
            </a:ext>
          </a:extLst>
        </xdr:cNvPr>
        <xdr:cNvSpPr/>
      </xdr:nvSpPr>
      <xdr:spPr>
        <a:xfrm>
          <a:off x="1270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133113</xdr:rowOff>
    </xdr:from>
    <xdr:ext cx="762000" cy="259045"/>
    <xdr:sp macro="" textlink="">
      <xdr:nvSpPr>
        <xdr:cNvPr id="397" name="テキスト ボックス 396">
          <a:extLst>
            <a:ext uri="{FF2B5EF4-FFF2-40B4-BE49-F238E27FC236}">
              <a16:creationId xmlns="" xmlns:a16="http://schemas.microsoft.com/office/drawing/2014/main" id="{00000000-0008-0000-0400-00008D010000}"/>
            </a:ext>
          </a:extLst>
        </xdr:cNvPr>
        <xdr:cNvSpPr txBox="1"/>
      </xdr:nvSpPr>
      <xdr:spPr>
        <a:xfrm>
          <a:off x="939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自団体の前年度数値からは</a:t>
          </a:r>
          <a:r>
            <a:rPr kumimoji="1" lang="ja-JP" altLang="en-US" sz="1100">
              <a:solidFill>
                <a:sysClr val="windowText" lastClr="000000"/>
              </a:solidFill>
              <a:effectLst/>
              <a:latin typeface="+mn-lt"/>
              <a:ea typeface="+mn-ea"/>
              <a:cs typeface="+mn-cs"/>
            </a:rPr>
            <a:t>大幅に増加</a:t>
          </a:r>
          <a:r>
            <a:rPr kumimoji="1" lang="ja-JP" altLang="ja-JP" sz="1100">
              <a:solidFill>
                <a:sysClr val="windowText" lastClr="000000"/>
              </a:solidFill>
              <a:effectLst/>
              <a:latin typeface="+mn-lt"/>
              <a:ea typeface="+mn-ea"/>
              <a:cs typeface="+mn-cs"/>
            </a:rPr>
            <a:t>し、類似団体内平均値</a:t>
          </a:r>
          <a:r>
            <a:rPr kumimoji="1" lang="ja-JP" altLang="en-US" sz="1100">
              <a:solidFill>
                <a:sysClr val="windowText" lastClr="000000"/>
              </a:solidFill>
              <a:effectLst/>
              <a:latin typeface="+mn-lt"/>
              <a:ea typeface="+mn-ea"/>
              <a:cs typeface="+mn-cs"/>
            </a:rPr>
            <a:t>を上回っている。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これは、主に人件費や</a:t>
          </a:r>
          <a:r>
            <a:rPr kumimoji="1" lang="ja-JP" altLang="en-US" sz="1100">
              <a:solidFill>
                <a:sysClr val="windowText" lastClr="000000"/>
              </a:solidFill>
              <a:effectLst/>
              <a:latin typeface="+mn-lt"/>
              <a:ea typeface="+mn-ea"/>
              <a:cs typeface="+mn-cs"/>
            </a:rPr>
            <a:t>扶助</a:t>
          </a:r>
          <a:r>
            <a:rPr kumimoji="1" lang="ja-JP" altLang="ja-JP" sz="1100">
              <a:solidFill>
                <a:sysClr val="windowText" lastClr="000000"/>
              </a:solidFill>
              <a:effectLst/>
              <a:latin typeface="+mn-lt"/>
              <a:ea typeface="+mn-ea"/>
              <a:cs typeface="+mn-cs"/>
            </a:rPr>
            <a:t>費</a:t>
          </a:r>
          <a:r>
            <a:rPr kumimoji="1" lang="ja-JP" altLang="en-US" sz="1100">
              <a:solidFill>
                <a:sysClr val="windowText" lastClr="000000"/>
              </a:solidFill>
              <a:effectLst/>
              <a:latin typeface="+mn-lt"/>
              <a:ea typeface="+mn-ea"/>
              <a:cs typeface="+mn-cs"/>
            </a:rPr>
            <a:t>の増加によるものである。</a:t>
          </a:r>
          <a:endParaRPr kumimoji="1" lang="en-US" altLang="ja-JP" sz="1100">
            <a:solidFill>
              <a:sysClr val="windowText" lastClr="000000"/>
            </a:solidFill>
            <a:effectLst/>
            <a:latin typeface="+mn-lt"/>
            <a:ea typeface="+mn-ea"/>
            <a:cs typeface="+mn-cs"/>
          </a:endParaRPr>
        </a:p>
        <a:p>
          <a:r>
            <a:rPr kumimoji="1" lang="ja-JP" altLang="ja-JP" sz="1100">
              <a:solidFill>
                <a:schemeClr val="dk1"/>
              </a:solidFill>
              <a:effectLst/>
              <a:latin typeface="+mn-lt"/>
              <a:ea typeface="+mn-ea"/>
              <a:cs typeface="+mn-cs"/>
            </a:rPr>
            <a:t>今後も事務事業の見直し及び優先度の低い事務事業については廃止・縮小するなど、経常経費の削減に努める。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24130</xdr:rowOff>
    </xdr:from>
    <xdr:to>
      <xdr:col>82</xdr:col>
      <xdr:colOff>107950</xdr:colOff>
      <xdr:row>77</xdr:row>
      <xdr:rowOff>115570</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a:off x="15671800" y="12882880"/>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a:extLst>
            <a:ext uri="{FF2B5EF4-FFF2-40B4-BE49-F238E27FC236}">
              <a16:creationId xmlns="" xmlns:a16="http://schemas.microsoft.com/office/drawing/2014/main" id="{00000000-0008-0000-0400-0000AB010000}"/>
            </a:ext>
          </a:extLst>
        </xdr:cNvPr>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24130</xdr:rowOff>
    </xdr:from>
    <xdr:to>
      <xdr:col>78</xdr:col>
      <xdr:colOff>69850</xdr:colOff>
      <xdr:row>75</xdr:row>
      <xdr:rowOff>75565</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flipV="1">
          <a:off x="14782800" y="128828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13988</xdr:rowOff>
    </xdr:from>
    <xdr:ext cx="736600" cy="259045"/>
    <xdr:sp macro="" textlink="">
      <xdr:nvSpPr>
        <xdr:cNvPr id="431" name="テキスト ボックス 430">
          <a:extLst>
            <a:ext uri="{FF2B5EF4-FFF2-40B4-BE49-F238E27FC236}">
              <a16:creationId xmlns="" xmlns:a16="http://schemas.microsoft.com/office/drawing/2014/main" id="{00000000-0008-0000-0400-0000AF010000}"/>
            </a:ext>
          </a:extLst>
        </xdr:cNvPr>
        <xdr:cNvSpPr txBox="1"/>
      </xdr:nvSpPr>
      <xdr:spPr>
        <a:xfrm>
          <a:off x="152908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75565</xdr:rowOff>
    </xdr:from>
    <xdr:to>
      <xdr:col>73</xdr:col>
      <xdr:colOff>180975</xdr:colOff>
      <xdr:row>75</xdr:row>
      <xdr:rowOff>92710</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flipV="1">
          <a:off x="13893800" y="129343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75</xdr:row>
      <xdr:rowOff>144145</xdr:rowOff>
    </xdr:to>
    <xdr:cxnSp macro="">
      <xdr:nvCxnSpPr>
        <xdr:cNvPr id="435" name="直線コネクタ 434">
          <a:extLst>
            <a:ext uri="{FF2B5EF4-FFF2-40B4-BE49-F238E27FC236}">
              <a16:creationId xmlns="" xmlns:a16="http://schemas.microsoft.com/office/drawing/2014/main" id="{00000000-0008-0000-0400-0000B3010000}"/>
            </a:ext>
          </a:extLst>
        </xdr:cNvPr>
        <xdr:cNvCxnSpPr/>
      </xdr:nvCxnSpPr>
      <xdr:spPr>
        <a:xfrm flipV="1">
          <a:off x="13004800" y="129514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5" name="楕円 444">
          <a:extLst>
            <a:ext uri="{FF2B5EF4-FFF2-40B4-BE49-F238E27FC236}">
              <a16:creationId xmlns="" xmlns:a16="http://schemas.microsoft.com/office/drawing/2014/main" id="{00000000-0008-0000-0400-0000BD010000}"/>
            </a:ext>
          </a:extLst>
        </xdr:cNvPr>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46" name="公債費以外該当値テキスト">
          <a:extLst>
            <a:ext uri="{FF2B5EF4-FFF2-40B4-BE49-F238E27FC236}">
              <a16:creationId xmlns="" xmlns:a16="http://schemas.microsoft.com/office/drawing/2014/main" id="{00000000-0008-0000-0400-0000BE010000}"/>
            </a:ext>
          </a:extLst>
        </xdr:cNvPr>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144780</xdr:rowOff>
    </xdr:from>
    <xdr:to>
      <xdr:col>78</xdr:col>
      <xdr:colOff>120650</xdr:colOff>
      <xdr:row>75</xdr:row>
      <xdr:rowOff>74930</xdr:rowOff>
    </xdr:to>
    <xdr:sp macro="" textlink="">
      <xdr:nvSpPr>
        <xdr:cNvPr id="447" name="楕円 446">
          <a:extLst>
            <a:ext uri="{FF2B5EF4-FFF2-40B4-BE49-F238E27FC236}">
              <a16:creationId xmlns="" xmlns:a16="http://schemas.microsoft.com/office/drawing/2014/main" id="{00000000-0008-0000-0400-0000BF010000}"/>
            </a:ext>
          </a:extLst>
        </xdr:cNvPr>
        <xdr:cNvSpPr/>
      </xdr:nvSpPr>
      <xdr:spPr>
        <a:xfrm>
          <a:off x="15621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85107</xdr:rowOff>
    </xdr:from>
    <xdr:ext cx="7366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5290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24765</xdr:rowOff>
    </xdr:from>
    <xdr:to>
      <xdr:col>74</xdr:col>
      <xdr:colOff>31750</xdr:colOff>
      <xdr:row>75</xdr:row>
      <xdr:rowOff>126365</xdr:rowOff>
    </xdr:to>
    <xdr:sp macro="" textlink="">
      <xdr:nvSpPr>
        <xdr:cNvPr id="449" name="楕円 448">
          <a:extLst>
            <a:ext uri="{FF2B5EF4-FFF2-40B4-BE49-F238E27FC236}">
              <a16:creationId xmlns="" xmlns:a16="http://schemas.microsoft.com/office/drawing/2014/main" id="{00000000-0008-0000-0400-0000C1010000}"/>
            </a:ext>
          </a:extLst>
        </xdr:cNvPr>
        <xdr:cNvSpPr/>
      </xdr:nvSpPr>
      <xdr:spPr>
        <a:xfrm>
          <a:off x="14732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111141</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4401800" y="129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41910</xdr:rowOff>
    </xdr:from>
    <xdr:to>
      <xdr:col>69</xdr:col>
      <xdr:colOff>142875</xdr:colOff>
      <xdr:row>75</xdr:row>
      <xdr:rowOff>143510</xdr:rowOff>
    </xdr:to>
    <xdr:sp macro="" textlink="">
      <xdr:nvSpPr>
        <xdr:cNvPr id="451" name="楕円 450">
          <a:extLst>
            <a:ext uri="{FF2B5EF4-FFF2-40B4-BE49-F238E27FC236}">
              <a16:creationId xmlns="" xmlns:a16="http://schemas.microsoft.com/office/drawing/2014/main" id="{00000000-0008-0000-0400-0000C3010000}"/>
            </a:ext>
          </a:extLst>
        </xdr:cNvPr>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52" name="テキスト ボックス 451">
          <a:extLst>
            <a:ext uri="{FF2B5EF4-FFF2-40B4-BE49-F238E27FC236}">
              <a16:creationId xmlns="" xmlns:a16="http://schemas.microsoft.com/office/drawing/2014/main" id="{00000000-0008-0000-0400-0000C4010000}"/>
            </a:ext>
          </a:extLst>
        </xdr:cNvPr>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93345</xdr:rowOff>
    </xdr:from>
    <xdr:to>
      <xdr:col>65</xdr:col>
      <xdr:colOff>53975</xdr:colOff>
      <xdr:row>76</xdr:row>
      <xdr:rowOff>23495</xdr:rowOff>
    </xdr:to>
    <xdr:sp macro="" textlink="">
      <xdr:nvSpPr>
        <xdr:cNvPr id="453" name="楕円 452">
          <a:extLst>
            <a:ext uri="{FF2B5EF4-FFF2-40B4-BE49-F238E27FC236}">
              <a16:creationId xmlns="" xmlns:a16="http://schemas.microsoft.com/office/drawing/2014/main" id="{00000000-0008-0000-0400-0000C5010000}"/>
            </a:ext>
          </a:extLst>
        </xdr:cNvPr>
        <xdr:cNvSpPr/>
      </xdr:nvSpPr>
      <xdr:spPr>
        <a:xfrm>
          <a:off x="129540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33672</xdr:rowOff>
    </xdr:from>
    <xdr:ext cx="762000" cy="259045"/>
    <xdr:sp macro="" textlink="">
      <xdr:nvSpPr>
        <xdr:cNvPr id="454" name="テキスト ボックス 453">
          <a:extLst>
            <a:ext uri="{FF2B5EF4-FFF2-40B4-BE49-F238E27FC236}">
              <a16:creationId xmlns="" xmlns:a16="http://schemas.microsoft.com/office/drawing/2014/main" id="{00000000-0008-0000-0400-0000C6010000}"/>
            </a:ext>
          </a:extLst>
        </xdr:cNvPr>
        <xdr:cNvSpPr txBox="1"/>
      </xdr:nvSpPr>
      <xdr:spPr>
        <a:xfrm>
          <a:off x="12623800" y="1272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33236</xdr:rowOff>
    </xdr:from>
    <xdr:to>
      <xdr:col>29</xdr:col>
      <xdr:colOff>127000</xdr:colOff>
      <xdr:row>16</xdr:row>
      <xdr:rowOff>75641</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flipV="1">
          <a:off x="5003800" y="2824061"/>
          <a:ext cx="647700" cy="42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75641</xdr:rowOff>
    </xdr:from>
    <xdr:to>
      <xdr:col>26</xdr:col>
      <xdr:colOff>50800</xdr:colOff>
      <xdr:row>16</xdr:row>
      <xdr:rowOff>103607</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flipV="1">
          <a:off x="4305300" y="2866466"/>
          <a:ext cx="698500" cy="27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103607</xdr:rowOff>
    </xdr:from>
    <xdr:to>
      <xdr:col>22</xdr:col>
      <xdr:colOff>114300</xdr:colOff>
      <xdr:row>16</xdr:row>
      <xdr:rowOff>114979</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flipV="1">
          <a:off x="3606800" y="2894432"/>
          <a:ext cx="698500" cy="11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109931</xdr:rowOff>
    </xdr:from>
    <xdr:to>
      <xdr:col>18</xdr:col>
      <xdr:colOff>177800</xdr:colOff>
      <xdr:row>16</xdr:row>
      <xdr:rowOff>114979</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a:off x="2908300" y="2900756"/>
          <a:ext cx="698500" cy="5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111282</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142695</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153886</xdr:rowOff>
    </xdr:from>
    <xdr:to>
      <xdr:col>29</xdr:col>
      <xdr:colOff>177800</xdr:colOff>
      <xdr:row>16</xdr:row>
      <xdr:rowOff>84036</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5600700" y="2773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125963</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274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24841</xdr:rowOff>
    </xdr:from>
    <xdr:to>
      <xdr:col>26</xdr:col>
      <xdr:colOff>101600</xdr:colOff>
      <xdr:row>16</xdr:row>
      <xdr:rowOff>126441</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953000" y="2815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111218</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2902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52807</xdr:rowOff>
    </xdr:from>
    <xdr:to>
      <xdr:col>22</xdr:col>
      <xdr:colOff>165100</xdr:colOff>
      <xdr:row>16</xdr:row>
      <xdr:rowOff>154407</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254500" y="2843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139184</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29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64179</xdr:rowOff>
    </xdr:from>
    <xdr:to>
      <xdr:col>19</xdr:col>
      <xdr:colOff>38100</xdr:colOff>
      <xdr:row>16</xdr:row>
      <xdr:rowOff>165779</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3556000" y="2855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150556</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294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59131</xdr:rowOff>
    </xdr:from>
    <xdr:to>
      <xdr:col>15</xdr:col>
      <xdr:colOff>101600</xdr:colOff>
      <xdr:row>16</xdr:row>
      <xdr:rowOff>160731</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2857500" y="2849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145508</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2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295739</xdr:rowOff>
    </xdr:from>
    <xdr:to>
      <xdr:col>29</xdr:col>
      <xdr:colOff>127000</xdr:colOff>
      <xdr:row>36</xdr:row>
      <xdr:rowOff>5221</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flipV="1">
          <a:off x="5003800" y="6906089"/>
          <a:ext cx="647700" cy="52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a:extLst>
            <a:ext uri="{FF2B5EF4-FFF2-40B4-BE49-F238E27FC236}">
              <a16:creationId xmlns="" xmlns:a16="http://schemas.microsoft.com/office/drawing/2014/main" id="{00000000-0008-0000-0500-000072000000}"/>
            </a:ext>
          </a:extLst>
        </xdr:cNvPr>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335255</xdr:rowOff>
    </xdr:from>
    <xdr:to>
      <xdr:col>26</xdr:col>
      <xdr:colOff>50800</xdr:colOff>
      <xdr:row>36</xdr:row>
      <xdr:rowOff>5221</xdr:rowOff>
    </xdr:to>
    <xdr:cxnSp macro="">
      <xdr:nvCxnSpPr>
        <xdr:cNvPr id="116" name="直線コネクタ 115">
          <a:extLst>
            <a:ext uri="{FF2B5EF4-FFF2-40B4-BE49-F238E27FC236}">
              <a16:creationId xmlns="" xmlns:a16="http://schemas.microsoft.com/office/drawing/2014/main" id="{00000000-0008-0000-0500-000074000000}"/>
            </a:ext>
          </a:extLst>
        </xdr:cNvPr>
        <xdr:cNvCxnSpPr/>
      </xdr:nvCxnSpPr>
      <xdr:spPr bwMode="auto">
        <a:xfrm>
          <a:off x="4305300" y="6945605"/>
          <a:ext cx="698500" cy="12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a:extLst>
            <a:ext uri="{FF2B5EF4-FFF2-40B4-BE49-F238E27FC236}">
              <a16:creationId xmlns="" xmlns:a16="http://schemas.microsoft.com/office/drawing/2014/main" id="{00000000-0008-0000-0500-000076000000}"/>
            </a:ext>
          </a:extLst>
        </xdr:cNvPr>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316673</xdr:rowOff>
    </xdr:from>
    <xdr:to>
      <xdr:col>22</xdr:col>
      <xdr:colOff>114300</xdr:colOff>
      <xdr:row>35</xdr:row>
      <xdr:rowOff>335255</xdr:rowOff>
    </xdr:to>
    <xdr:cxnSp macro="">
      <xdr:nvCxnSpPr>
        <xdr:cNvPr id="119" name="直線コネクタ 118">
          <a:extLst>
            <a:ext uri="{FF2B5EF4-FFF2-40B4-BE49-F238E27FC236}">
              <a16:creationId xmlns="" xmlns:a16="http://schemas.microsoft.com/office/drawing/2014/main" id="{00000000-0008-0000-0500-000077000000}"/>
            </a:ext>
          </a:extLst>
        </xdr:cNvPr>
        <xdr:cNvCxnSpPr/>
      </xdr:nvCxnSpPr>
      <xdr:spPr bwMode="auto">
        <a:xfrm>
          <a:off x="3606800" y="6927023"/>
          <a:ext cx="698500" cy="18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316673</xdr:rowOff>
    </xdr:from>
    <xdr:to>
      <xdr:col>18</xdr:col>
      <xdr:colOff>177800</xdr:colOff>
      <xdr:row>35</xdr:row>
      <xdr:rowOff>322780</xdr:rowOff>
    </xdr:to>
    <xdr:cxnSp macro="">
      <xdr:nvCxnSpPr>
        <xdr:cNvPr id="122" name="直線コネクタ 121">
          <a:extLst>
            <a:ext uri="{FF2B5EF4-FFF2-40B4-BE49-F238E27FC236}">
              <a16:creationId xmlns="" xmlns:a16="http://schemas.microsoft.com/office/drawing/2014/main" id="{00000000-0008-0000-0500-00007A000000}"/>
            </a:ext>
          </a:extLst>
        </xdr:cNvPr>
        <xdr:cNvCxnSpPr/>
      </xdr:nvCxnSpPr>
      <xdr:spPr bwMode="auto">
        <a:xfrm flipV="1">
          <a:off x="2908300" y="6927023"/>
          <a:ext cx="698500" cy="6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244939</xdr:rowOff>
    </xdr:from>
    <xdr:to>
      <xdr:col>29</xdr:col>
      <xdr:colOff>177800</xdr:colOff>
      <xdr:row>36</xdr:row>
      <xdr:rowOff>3639</xdr:rowOff>
    </xdr:to>
    <xdr:sp macro="" textlink="">
      <xdr:nvSpPr>
        <xdr:cNvPr id="132" name="楕円 131">
          <a:extLst>
            <a:ext uri="{FF2B5EF4-FFF2-40B4-BE49-F238E27FC236}">
              <a16:creationId xmlns="" xmlns:a16="http://schemas.microsoft.com/office/drawing/2014/main" id="{00000000-0008-0000-0500-000084000000}"/>
            </a:ext>
          </a:extLst>
        </xdr:cNvPr>
        <xdr:cNvSpPr/>
      </xdr:nvSpPr>
      <xdr:spPr bwMode="auto">
        <a:xfrm>
          <a:off x="5600700" y="6855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217016</xdr:rowOff>
    </xdr:from>
    <xdr:ext cx="762000" cy="259045"/>
    <xdr:sp macro="" textlink="">
      <xdr:nvSpPr>
        <xdr:cNvPr id="133" name="人口1人当たり決算額の推移該当値テキスト445">
          <a:extLst>
            <a:ext uri="{FF2B5EF4-FFF2-40B4-BE49-F238E27FC236}">
              <a16:creationId xmlns="" xmlns:a16="http://schemas.microsoft.com/office/drawing/2014/main" id="{00000000-0008-0000-0500-000085000000}"/>
            </a:ext>
          </a:extLst>
        </xdr:cNvPr>
        <xdr:cNvSpPr txBox="1"/>
      </xdr:nvSpPr>
      <xdr:spPr>
        <a:xfrm>
          <a:off x="5740400" y="682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297321</xdr:rowOff>
    </xdr:from>
    <xdr:to>
      <xdr:col>26</xdr:col>
      <xdr:colOff>101600</xdr:colOff>
      <xdr:row>36</xdr:row>
      <xdr:rowOff>56021</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4953000" y="6907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40798</xdr:rowOff>
    </xdr:from>
    <xdr:ext cx="736600" cy="259045"/>
    <xdr:sp macro=""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4622800" y="6994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284455</xdr:rowOff>
    </xdr:from>
    <xdr:to>
      <xdr:col>22</xdr:col>
      <xdr:colOff>165100</xdr:colOff>
      <xdr:row>36</xdr:row>
      <xdr:rowOff>43155</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4254500" y="6894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27932</xdr:rowOff>
    </xdr:from>
    <xdr:ext cx="7620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3924300" y="698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265873</xdr:rowOff>
    </xdr:from>
    <xdr:to>
      <xdr:col>19</xdr:col>
      <xdr:colOff>38100</xdr:colOff>
      <xdr:row>36</xdr:row>
      <xdr:rowOff>24573</xdr:rowOff>
    </xdr:to>
    <xdr:sp macro="" textlink="">
      <xdr:nvSpPr>
        <xdr:cNvPr id="138" name="楕円 137">
          <a:extLst>
            <a:ext uri="{FF2B5EF4-FFF2-40B4-BE49-F238E27FC236}">
              <a16:creationId xmlns="" xmlns:a16="http://schemas.microsoft.com/office/drawing/2014/main" id="{00000000-0008-0000-0500-00008A000000}"/>
            </a:ext>
          </a:extLst>
        </xdr:cNvPr>
        <xdr:cNvSpPr/>
      </xdr:nvSpPr>
      <xdr:spPr bwMode="auto">
        <a:xfrm>
          <a:off x="3556000" y="6876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9350</xdr:rowOff>
    </xdr:from>
    <xdr:ext cx="762000" cy="259045"/>
    <xdr:sp macro="" textlink="">
      <xdr:nvSpPr>
        <xdr:cNvPr id="139" name="テキスト ボックス 138">
          <a:extLst>
            <a:ext uri="{FF2B5EF4-FFF2-40B4-BE49-F238E27FC236}">
              <a16:creationId xmlns="" xmlns:a16="http://schemas.microsoft.com/office/drawing/2014/main" id="{00000000-0008-0000-0500-00008B000000}"/>
            </a:ext>
          </a:extLst>
        </xdr:cNvPr>
        <xdr:cNvSpPr txBox="1"/>
      </xdr:nvSpPr>
      <xdr:spPr>
        <a:xfrm>
          <a:off x="3225800" y="6962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271980</xdr:rowOff>
    </xdr:from>
    <xdr:to>
      <xdr:col>15</xdr:col>
      <xdr:colOff>101600</xdr:colOff>
      <xdr:row>36</xdr:row>
      <xdr:rowOff>30680</xdr:rowOff>
    </xdr:to>
    <xdr:sp macro="" textlink="">
      <xdr:nvSpPr>
        <xdr:cNvPr id="140" name="楕円 139">
          <a:extLst>
            <a:ext uri="{FF2B5EF4-FFF2-40B4-BE49-F238E27FC236}">
              <a16:creationId xmlns="" xmlns:a16="http://schemas.microsoft.com/office/drawing/2014/main" id="{00000000-0008-0000-0500-00008C000000}"/>
            </a:ext>
          </a:extLst>
        </xdr:cNvPr>
        <xdr:cNvSpPr/>
      </xdr:nvSpPr>
      <xdr:spPr bwMode="auto">
        <a:xfrm>
          <a:off x="2857500" y="6882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15457</xdr:rowOff>
    </xdr:from>
    <xdr:ext cx="762000" cy="259045"/>
    <xdr:sp macro="" textlink="">
      <xdr:nvSpPr>
        <xdr:cNvPr id="141" name="テキスト ボックス 140">
          <a:extLst>
            <a:ext uri="{FF2B5EF4-FFF2-40B4-BE49-F238E27FC236}">
              <a16:creationId xmlns="" xmlns:a16="http://schemas.microsoft.com/office/drawing/2014/main" id="{00000000-0008-0000-0500-00008D000000}"/>
            </a:ext>
          </a:extLst>
        </xdr:cNvPr>
        <xdr:cNvSpPr txBox="1"/>
      </xdr:nvSpPr>
      <xdr:spPr>
        <a:xfrm>
          <a:off x="2527300" y="696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58,079
53,892
86.56
27,261,283
26,004,373
874,902
14,190,040
18,639,222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94037</xdr:rowOff>
    </xdr:from>
    <xdr:to>
      <xdr:col>24</xdr:col>
      <xdr:colOff>63500</xdr:colOff>
      <xdr:row>35</xdr:row>
      <xdr:rowOff>128746</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3797300" y="6094787"/>
          <a:ext cx="838200" cy="3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128746</xdr:rowOff>
    </xdr:from>
    <xdr:to>
      <xdr:col>19</xdr:col>
      <xdr:colOff>177800</xdr:colOff>
      <xdr:row>35</xdr:row>
      <xdr:rowOff>165322</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908300" y="61294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165322</xdr:rowOff>
    </xdr:from>
    <xdr:to>
      <xdr:col>15</xdr:col>
      <xdr:colOff>50800</xdr:colOff>
      <xdr:row>35</xdr:row>
      <xdr:rowOff>170599</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2019300" y="6166072"/>
          <a:ext cx="889000" cy="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170599</xdr:rowOff>
    </xdr:from>
    <xdr:to>
      <xdr:col>10</xdr:col>
      <xdr:colOff>114300</xdr:colOff>
      <xdr:row>36</xdr:row>
      <xdr:rowOff>12389</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flipV="1">
          <a:off x="1130300" y="6171349"/>
          <a:ext cx="889000" cy="1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156881</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63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43237</xdr:rowOff>
    </xdr:from>
    <xdr:to>
      <xdr:col>24</xdr:col>
      <xdr:colOff>114300</xdr:colOff>
      <xdr:row>35</xdr:row>
      <xdr:rowOff>144837</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604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21664</xdr:rowOff>
    </xdr:from>
    <xdr:ext cx="534377"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602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77946</xdr:rowOff>
    </xdr:from>
    <xdr:to>
      <xdr:col>20</xdr:col>
      <xdr:colOff>38100</xdr:colOff>
      <xdr:row>36</xdr:row>
      <xdr:rowOff>8096</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607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170673</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530111" y="617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114522</xdr:rowOff>
    </xdr:from>
    <xdr:to>
      <xdr:col>15</xdr:col>
      <xdr:colOff>101600</xdr:colOff>
      <xdr:row>36</xdr:row>
      <xdr:rowOff>44672</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611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35799</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41111" y="620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119799</xdr:rowOff>
    </xdr:from>
    <xdr:to>
      <xdr:col>10</xdr:col>
      <xdr:colOff>165100</xdr:colOff>
      <xdr:row>36</xdr:row>
      <xdr:rowOff>49949</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612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41076</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52111" y="621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133039</xdr:rowOff>
    </xdr:from>
    <xdr:to>
      <xdr:col>6</xdr:col>
      <xdr:colOff>38100</xdr:colOff>
      <xdr:row>36</xdr:row>
      <xdr:rowOff>63189</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613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79716</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63111" y="590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60811</xdr:rowOff>
    </xdr:from>
    <xdr:to>
      <xdr:col>24</xdr:col>
      <xdr:colOff>63500</xdr:colOff>
      <xdr:row>57</xdr:row>
      <xdr:rowOff>81701</xdr:rowOff>
    </xdr:to>
    <xdr:cxnSp macro="">
      <xdr:nvCxnSpPr>
        <xdr:cNvPr id="121" name="直線コネクタ 120">
          <a:extLst>
            <a:ext uri="{FF2B5EF4-FFF2-40B4-BE49-F238E27FC236}">
              <a16:creationId xmlns="" xmlns:a16="http://schemas.microsoft.com/office/drawing/2014/main" id="{00000000-0008-0000-0600-000079000000}"/>
            </a:ext>
          </a:extLst>
        </xdr:cNvPr>
        <xdr:cNvCxnSpPr/>
      </xdr:nvCxnSpPr>
      <xdr:spPr>
        <a:xfrm flipV="1">
          <a:off x="3797300" y="9833461"/>
          <a:ext cx="838200" cy="2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a:extLst>
            <a:ext uri="{FF2B5EF4-FFF2-40B4-BE49-F238E27FC236}">
              <a16:creationId xmlns="" xmlns:a16="http://schemas.microsoft.com/office/drawing/2014/main" id="{00000000-0008-0000-0600-00007A000000}"/>
            </a:ext>
          </a:extLst>
        </xdr:cNvPr>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81701</xdr:rowOff>
    </xdr:from>
    <xdr:to>
      <xdr:col>19</xdr:col>
      <xdr:colOff>177800</xdr:colOff>
      <xdr:row>57</xdr:row>
      <xdr:rowOff>109438</xdr:rowOff>
    </xdr:to>
    <xdr:cxnSp macro="">
      <xdr:nvCxnSpPr>
        <xdr:cNvPr id="124" name="直線コネクタ 123">
          <a:extLst>
            <a:ext uri="{FF2B5EF4-FFF2-40B4-BE49-F238E27FC236}">
              <a16:creationId xmlns="" xmlns:a16="http://schemas.microsoft.com/office/drawing/2014/main" id="{00000000-0008-0000-0600-00007C000000}"/>
            </a:ext>
          </a:extLst>
        </xdr:cNvPr>
        <xdr:cNvCxnSpPr/>
      </xdr:nvCxnSpPr>
      <xdr:spPr>
        <a:xfrm flipV="1">
          <a:off x="2908300" y="9854351"/>
          <a:ext cx="8890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a:extLst>
            <a:ext uri="{FF2B5EF4-FFF2-40B4-BE49-F238E27FC236}">
              <a16:creationId xmlns="" xmlns:a16="http://schemas.microsoft.com/office/drawing/2014/main" id="{00000000-0008-0000-0600-00007E000000}"/>
            </a:ext>
          </a:extLst>
        </xdr:cNvPr>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96038</xdr:rowOff>
    </xdr:from>
    <xdr:to>
      <xdr:col>15</xdr:col>
      <xdr:colOff>50800</xdr:colOff>
      <xdr:row>57</xdr:row>
      <xdr:rowOff>109438</xdr:rowOff>
    </xdr:to>
    <xdr:cxnSp macro="">
      <xdr:nvCxnSpPr>
        <xdr:cNvPr id="127" name="直線コネクタ 126">
          <a:extLst>
            <a:ext uri="{FF2B5EF4-FFF2-40B4-BE49-F238E27FC236}">
              <a16:creationId xmlns="" xmlns:a16="http://schemas.microsoft.com/office/drawing/2014/main" id="{00000000-0008-0000-0600-00007F000000}"/>
            </a:ext>
          </a:extLst>
        </xdr:cNvPr>
        <xdr:cNvCxnSpPr/>
      </xdr:nvCxnSpPr>
      <xdr:spPr>
        <a:xfrm>
          <a:off x="2019300" y="9868688"/>
          <a:ext cx="889000" cy="1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96038</xdr:rowOff>
    </xdr:from>
    <xdr:to>
      <xdr:col>10</xdr:col>
      <xdr:colOff>114300</xdr:colOff>
      <xdr:row>57</xdr:row>
      <xdr:rowOff>115033</xdr:rowOff>
    </xdr:to>
    <xdr:cxnSp macro="">
      <xdr:nvCxnSpPr>
        <xdr:cNvPr id="130" name="直線コネクタ 129">
          <a:extLst>
            <a:ext uri="{FF2B5EF4-FFF2-40B4-BE49-F238E27FC236}">
              <a16:creationId xmlns="" xmlns:a16="http://schemas.microsoft.com/office/drawing/2014/main" id="{00000000-0008-0000-0600-000082000000}"/>
            </a:ext>
          </a:extLst>
        </xdr:cNvPr>
        <xdr:cNvCxnSpPr/>
      </xdr:nvCxnSpPr>
      <xdr:spPr>
        <a:xfrm flipV="1">
          <a:off x="1130300" y="9868688"/>
          <a:ext cx="889000" cy="1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118537</xdr:rowOff>
    </xdr:from>
    <xdr:ext cx="534377"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1752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133298</xdr:rowOff>
    </xdr:from>
    <xdr:ext cx="534377"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863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10011</xdr:rowOff>
    </xdr:from>
    <xdr:to>
      <xdr:col>24</xdr:col>
      <xdr:colOff>114300</xdr:colOff>
      <xdr:row>57</xdr:row>
      <xdr:rowOff>111611</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4584700" y="978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159888</xdr:rowOff>
    </xdr:from>
    <xdr:ext cx="534377" cy="259045"/>
    <xdr:sp macro="" textlink="">
      <xdr:nvSpPr>
        <xdr:cNvPr id="141" name="物件費該当値テキスト">
          <a:extLst>
            <a:ext uri="{FF2B5EF4-FFF2-40B4-BE49-F238E27FC236}">
              <a16:creationId xmlns="" xmlns:a16="http://schemas.microsoft.com/office/drawing/2014/main" id="{00000000-0008-0000-0600-00008D000000}"/>
            </a:ext>
          </a:extLst>
        </xdr:cNvPr>
        <xdr:cNvSpPr txBox="1"/>
      </xdr:nvSpPr>
      <xdr:spPr>
        <a:xfrm>
          <a:off x="4686300" y="976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30901</xdr:rowOff>
    </xdr:from>
    <xdr:to>
      <xdr:col>20</xdr:col>
      <xdr:colOff>38100</xdr:colOff>
      <xdr:row>57</xdr:row>
      <xdr:rowOff>132501</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3746500" y="980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123628</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3530111" y="989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58638</xdr:rowOff>
    </xdr:from>
    <xdr:to>
      <xdr:col>15</xdr:col>
      <xdr:colOff>101600</xdr:colOff>
      <xdr:row>57</xdr:row>
      <xdr:rowOff>160238</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2857500" y="98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151365</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2641111" y="992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45238</xdr:rowOff>
    </xdr:from>
    <xdr:to>
      <xdr:col>10</xdr:col>
      <xdr:colOff>165100</xdr:colOff>
      <xdr:row>57</xdr:row>
      <xdr:rowOff>146838</xdr:rowOff>
    </xdr:to>
    <xdr:sp macro="" textlink="">
      <xdr:nvSpPr>
        <xdr:cNvPr id="146" name="楕円 145">
          <a:extLst>
            <a:ext uri="{FF2B5EF4-FFF2-40B4-BE49-F238E27FC236}">
              <a16:creationId xmlns="" xmlns:a16="http://schemas.microsoft.com/office/drawing/2014/main" id="{00000000-0008-0000-0600-000092000000}"/>
            </a:ext>
          </a:extLst>
        </xdr:cNvPr>
        <xdr:cNvSpPr/>
      </xdr:nvSpPr>
      <xdr:spPr>
        <a:xfrm>
          <a:off x="1968500" y="981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137965</xdr:rowOff>
    </xdr:from>
    <xdr:ext cx="534377"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1752111" y="991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64233</xdr:rowOff>
    </xdr:from>
    <xdr:to>
      <xdr:col>6</xdr:col>
      <xdr:colOff>38100</xdr:colOff>
      <xdr:row>57</xdr:row>
      <xdr:rowOff>165833</xdr:rowOff>
    </xdr:to>
    <xdr:sp macro="" textlink="">
      <xdr:nvSpPr>
        <xdr:cNvPr id="148" name="楕円 147">
          <a:extLst>
            <a:ext uri="{FF2B5EF4-FFF2-40B4-BE49-F238E27FC236}">
              <a16:creationId xmlns="" xmlns:a16="http://schemas.microsoft.com/office/drawing/2014/main" id="{00000000-0008-0000-0600-000094000000}"/>
            </a:ext>
          </a:extLst>
        </xdr:cNvPr>
        <xdr:cNvSpPr/>
      </xdr:nvSpPr>
      <xdr:spPr>
        <a:xfrm>
          <a:off x="1079500" y="983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156960</xdr:rowOff>
    </xdr:from>
    <xdr:ext cx="534377" cy="259045"/>
    <xdr:sp macro="" textlink="">
      <xdr:nvSpPr>
        <xdr:cNvPr id="149" name="テキスト ボックス 148">
          <a:extLst>
            <a:ext uri="{FF2B5EF4-FFF2-40B4-BE49-F238E27FC236}">
              <a16:creationId xmlns="" xmlns:a16="http://schemas.microsoft.com/office/drawing/2014/main" id="{00000000-0008-0000-0600-000095000000}"/>
            </a:ext>
          </a:extLst>
        </xdr:cNvPr>
        <xdr:cNvSpPr txBox="1"/>
      </xdr:nvSpPr>
      <xdr:spPr>
        <a:xfrm>
          <a:off x="863111" y="992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33767</xdr:rowOff>
    </xdr:from>
    <xdr:to>
      <xdr:col>24</xdr:col>
      <xdr:colOff>63500</xdr:colOff>
      <xdr:row>75</xdr:row>
      <xdr:rowOff>110713</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flipV="1">
          <a:off x="3797300" y="12892517"/>
          <a:ext cx="838200" cy="7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3822</xdr:rowOff>
    </xdr:from>
    <xdr:ext cx="469744" cy="259045"/>
    <xdr:sp macro="" textlink="">
      <xdr:nvSpPr>
        <xdr:cNvPr id="177" name="維持補修費平均値テキスト">
          <a:extLst>
            <a:ext uri="{FF2B5EF4-FFF2-40B4-BE49-F238E27FC236}">
              <a16:creationId xmlns="" xmlns:a16="http://schemas.microsoft.com/office/drawing/2014/main" id="{00000000-0008-0000-0600-0000B1000000}"/>
            </a:ext>
          </a:extLst>
        </xdr:cNvPr>
        <xdr:cNvSpPr txBox="1"/>
      </xdr:nvSpPr>
      <xdr:spPr>
        <a:xfrm>
          <a:off x="4686300" y="13205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110713</xdr:rowOff>
    </xdr:from>
    <xdr:to>
      <xdr:col>19</xdr:col>
      <xdr:colOff>177800</xdr:colOff>
      <xdr:row>75</xdr:row>
      <xdr:rowOff>113319</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flipV="1">
          <a:off x="2908300" y="12969463"/>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86301</xdr:rowOff>
    </xdr:from>
    <xdr:ext cx="469744" cy="259045"/>
    <xdr:sp macro="" textlink="">
      <xdr:nvSpPr>
        <xdr:cNvPr id="181" name="テキスト ボックス 180">
          <a:extLst>
            <a:ext uri="{FF2B5EF4-FFF2-40B4-BE49-F238E27FC236}">
              <a16:creationId xmlns="" xmlns:a16="http://schemas.microsoft.com/office/drawing/2014/main" id="{00000000-0008-0000-0600-0000B5000000}"/>
            </a:ext>
          </a:extLst>
        </xdr:cNvPr>
        <xdr:cNvSpPr txBox="1"/>
      </xdr:nvSpPr>
      <xdr:spPr>
        <a:xfrm>
          <a:off x="3562428" y="1328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113319</xdr:rowOff>
    </xdr:from>
    <xdr:to>
      <xdr:col>15</xdr:col>
      <xdr:colOff>50800</xdr:colOff>
      <xdr:row>77</xdr:row>
      <xdr:rowOff>18588</xdr:rowOff>
    </xdr:to>
    <xdr:cxnSp macro="">
      <xdr:nvCxnSpPr>
        <xdr:cNvPr id="182" name="直線コネクタ 181">
          <a:extLst>
            <a:ext uri="{FF2B5EF4-FFF2-40B4-BE49-F238E27FC236}">
              <a16:creationId xmlns="" xmlns:a16="http://schemas.microsoft.com/office/drawing/2014/main" id="{00000000-0008-0000-0600-0000B6000000}"/>
            </a:ext>
          </a:extLst>
        </xdr:cNvPr>
        <xdr:cNvCxnSpPr/>
      </xdr:nvCxnSpPr>
      <xdr:spPr>
        <a:xfrm flipV="1">
          <a:off x="2019300" y="12972069"/>
          <a:ext cx="889000" cy="24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93022</xdr:rowOff>
    </xdr:from>
    <xdr:ext cx="469744"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2673428" y="132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18588</xdr:rowOff>
    </xdr:from>
    <xdr:to>
      <xdr:col>10</xdr:col>
      <xdr:colOff>114300</xdr:colOff>
      <xdr:row>77</xdr:row>
      <xdr:rowOff>28738</xdr:rowOff>
    </xdr:to>
    <xdr:cxnSp macro="">
      <xdr:nvCxnSpPr>
        <xdr:cNvPr id="185" name="直線コネクタ 184">
          <a:extLst>
            <a:ext uri="{FF2B5EF4-FFF2-40B4-BE49-F238E27FC236}">
              <a16:creationId xmlns="" xmlns:a16="http://schemas.microsoft.com/office/drawing/2014/main" id="{00000000-0008-0000-0600-0000B9000000}"/>
            </a:ext>
          </a:extLst>
        </xdr:cNvPr>
        <xdr:cNvCxnSpPr/>
      </xdr:nvCxnSpPr>
      <xdr:spPr>
        <a:xfrm flipV="1">
          <a:off x="1130300" y="13220238"/>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130008</xdr:rowOff>
    </xdr:from>
    <xdr:ext cx="469744"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1784428" y="1333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3776</xdr:rowOff>
    </xdr:from>
    <xdr:ext cx="469744"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895428" y="1337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154417</xdr:rowOff>
    </xdr:from>
    <xdr:to>
      <xdr:col>24</xdr:col>
      <xdr:colOff>114300</xdr:colOff>
      <xdr:row>75</xdr:row>
      <xdr:rowOff>84567</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4584700" y="1284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5844</xdr:rowOff>
    </xdr:from>
    <xdr:ext cx="534377" cy="259045"/>
    <xdr:sp macro="" textlink="">
      <xdr:nvSpPr>
        <xdr:cNvPr id="196" name="維持補修費該当値テキスト">
          <a:extLst>
            <a:ext uri="{FF2B5EF4-FFF2-40B4-BE49-F238E27FC236}">
              <a16:creationId xmlns="" xmlns:a16="http://schemas.microsoft.com/office/drawing/2014/main" id="{00000000-0008-0000-0600-0000C4000000}"/>
            </a:ext>
          </a:extLst>
        </xdr:cNvPr>
        <xdr:cNvSpPr txBox="1"/>
      </xdr:nvSpPr>
      <xdr:spPr>
        <a:xfrm>
          <a:off x="4686300" y="1269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59913</xdr:rowOff>
    </xdr:from>
    <xdr:to>
      <xdr:col>20</xdr:col>
      <xdr:colOff>38100</xdr:colOff>
      <xdr:row>75</xdr:row>
      <xdr:rowOff>161513</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3746500" y="1291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6590</xdr:rowOff>
    </xdr:from>
    <xdr:ext cx="534377"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3530111" y="1269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62519</xdr:rowOff>
    </xdr:from>
    <xdr:to>
      <xdr:col>15</xdr:col>
      <xdr:colOff>101600</xdr:colOff>
      <xdr:row>75</xdr:row>
      <xdr:rowOff>164120</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2857500" y="129212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9196</xdr:rowOff>
    </xdr:from>
    <xdr:ext cx="534377"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2641111" y="1269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139238</xdr:rowOff>
    </xdr:from>
    <xdr:to>
      <xdr:col>10</xdr:col>
      <xdr:colOff>165100</xdr:colOff>
      <xdr:row>77</xdr:row>
      <xdr:rowOff>69388</xdr:rowOff>
    </xdr:to>
    <xdr:sp macro="" textlink="">
      <xdr:nvSpPr>
        <xdr:cNvPr id="201" name="楕円 200">
          <a:extLst>
            <a:ext uri="{FF2B5EF4-FFF2-40B4-BE49-F238E27FC236}">
              <a16:creationId xmlns="" xmlns:a16="http://schemas.microsoft.com/office/drawing/2014/main" id="{00000000-0008-0000-0600-0000C9000000}"/>
            </a:ext>
          </a:extLst>
        </xdr:cNvPr>
        <xdr:cNvSpPr/>
      </xdr:nvSpPr>
      <xdr:spPr>
        <a:xfrm>
          <a:off x="1968500" y="1316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85915</xdr:rowOff>
    </xdr:from>
    <xdr:ext cx="469744"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1784428" y="1294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149388</xdr:rowOff>
    </xdr:from>
    <xdr:to>
      <xdr:col>6</xdr:col>
      <xdr:colOff>38100</xdr:colOff>
      <xdr:row>77</xdr:row>
      <xdr:rowOff>79538</xdr:rowOff>
    </xdr:to>
    <xdr:sp macro="" textlink="">
      <xdr:nvSpPr>
        <xdr:cNvPr id="203" name="楕円 202">
          <a:extLst>
            <a:ext uri="{FF2B5EF4-FFF2-40B4-BE49-F238E27FC236}">
              <a16:creationId xmlns="" xmlns:a16="http://schemas.microsoft.com/office/drawing/2014/main" id="{00000000-0008-0000-0600-0000CB000000}"/>
            </a:ext>
          </a:extLst>
        </xdr:cNvPr>
        <xdr:cNvSpPr/>
      </xdr:nvSpPr>
      <xdr:spPr>
        <a:xfrm>
          <a:off x="1079500" y="1317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96065</xdr:rowOff>
    </xdr:from>
    <xdr:ext cx="469744" cy="259045"/>
    <xdr:sp macro="" textlink="">
      <xdr:nvSpPr>
        <xdr:cNvPr id="204" name="テキスト ボックス 203">
          <a:extLst>
            <a:ext uri="{FF2B5EF4-FFF2-40B4-BE49-F238E27FC236}">
              <a16:creationId xmlns="" xmlns:a16="http://schemas.microsoft.com/office/drawing/2014/main" id="{00000000-0008-0000-0600-0000CC000000}"/>
            </a:ext>
          </a:extLst>
        </xdr:cNvPr>
        <xdr:cNvSpPr txBox="1"/>
      </xdr:nvSpPr>
      <xdr:spPr>
        <a:xfrm>
          <a:off x="895428" y="1295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28397</xdr:rowOff>
    </xdr:from>
    <xdr:to>
      <xdr:col>24</xdr:col>
      <xdr:colOff>62865</xdr:colOff>
      <xdr:row>98</xdr:row>
      <xdr:rowOff>68605</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flipV="1">
          <a:off x="4633595" y="15630347"/>
          <a:ext cx="1270" cy="1240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72432</xdr:rowOff>
    </xdr:from>
    <xdr:ext cx="534377" cy="259045"/>
    <xdr:sp macro="" textlink="">
      <xdr:nvSpPr>
        <xdr:cNvPr id="230" name="扶助費最小値テキスト">
          <a:extLst>
            <a:ext uri="{FF2B5EF4-FFF2-40B4-BE49-F238E27FC236}">
              <a16:creationId xmlns="" xmlns:a16="http://schemas.microsoft.com/office/drawing/2014/main" id="{00000000-0008-0000-0600-0000E6000000}"/>
            </a:ext>
          </a:extLst>
        </xdr:cNvPr>
        <xdr:cNvSpPr txBox="1"/>
      </xdr:nvSpPr>
      <xdr:spPr>
        <a:xfrm>
          <a:off x="4686300" y="1687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68605</xdr:rowOff>
    </xdr:from>
    <xdr:to>
      <xdr:col>24</xdr:col>
      <xdr:colOff>152400</xdr:colOff>
      <xdr:row>98</xdr:row>
      <xdr:rowOff>68605</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a:off x="4546600" y="1687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146524</xdr:rowOff>
    </xdr:from>
    <xdr:ext cx="599010" cy="259045"/>
    <xdr:sp macro="" textlink="">
      <xdr:nvSpPr>
        <xdr:cNvPr id="232" name="扶助費最大値テキスト">
          <a:extLst>
            <a:ext uri="{FF2B5EF4-FFF2-40B4-BE49-F238E27FC236}">
              <a16:creationId xmlns="" xmlns:a16="http://schemas.microsoft.com/office/drawing/2014/main" id="{00000000-0008-0000-0600-0000E8000000}"/>
            </a:ext>
          </a:extLst>
        </xdr:cNvPr>
        <xdr:cNvSpPr txBox="1"/>
      </xdr:nvSpPr>
      <xdr:spPr>
        <a:xfrm>
          <a:off x="4686300" y="1540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28397</xdr:rowOff>
    </xdr:from>
    <xdr:to>
      <xdr:col>24</xdr:col>
      <xdr:colOff>152400</xdr:colOff>
      <xdr:row>91</xdr:row>
      <xdr:rowOff>28397</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a:off x="4546600" y="1563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8268</xdr:rowOff>
    </xdr:from>
    <xdr:to>
      <xdr:col>24</xdr:col>
      <xdr:colOff>63500</xdr:colOff>
      <xdr:row>98</xdr:row>
      <xdr:rowOff>56159</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flipV="1">
          <a:off x="3797300" y="16810368"/>
          <a:ext cx="838200" cy="4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102176</xdr:rowOff>
    </xdr:from>
    <xdr:ext cx="599010" cy="259045"/>
    <xdr:sp macro="" textlink="">
      <xdr:nvSpPr>
        <xdr:cNvPr id="235" name="扶助費平均値テキスト">
          <a:extLst>
            <a:ext uri="{FF2B5EF4-FFF2-40B4-BE49-F238E27FC236}">
              <a16:creationId xmlns="" xmlns:a16="http://schemas.microsoft.com/office/drawing/2014/main" id="{00000000-0008-0000-0600-0000EB000000}"/>
            </a:ext>
          </a:extLst>
        </xdr:cNvPr>
        <xdr:cNvSpPr txBox="1"/>
      </xdr:nvSpPr>
      <xdr:spPr>
        <a:xfrm>
          <a:off x="4686300" y="162184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79299</xdr:rowOff>
    </xdr:from>
    <xdr:to>
      <xdr:col>24</xdr:col>
      <xdr:colOff>114300</xdr:colOff>
      <xdr:row>96</xdr:row>
      <xdr:rowOff>9449</xdr:rowOff>
    </xdr:to>
    <xdr:sp macro="" textlink="">
      <xdr:nvSpPr>
        <xdr:cNvPr id="236" name="フローチャート: 判断 235">
          <a:extLst>
            <a:ext uri="{FF2B5EF4-FFF2-40B4-BE49-F238E27FC236}">
              <a16:creationId xmlns="" xmlns:a16="http://schemas.microsoft.com/office/drawing/2014/main" id="{00000000-0008-0000-0600-0000EC000000}"/>
            </a:ext>
          </a:extLst>
        </xdr:cNvPr>
        <xdr:cNvSpPr/>
      </xdr:nvSpPr>
      <xdr:spPr>
        <a:xfrm>
          <a:off x="4584700" y="1636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105029</xdr:rowOff>
    </xdr:from>
    <xdr:to>
      <xdr:col>19</xdr:col>
      <xdr:colOff>177800</xdr:colOff>
      <xdr:row>98</xdr:row>
      <xdr:rowOff>56159</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a:off x="2908300" y="16735679"/>
          <a:ext cx="889000" cy="12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10058</xdr:rowOff>
    </xdr:from>
    <xdr:to>
      <xdr:col>20</xdr:col>
      <xdr:colOff>38100</xdr:colOff>
      <xdr:row>96</xdr:row>
      <xdr:rowOff>111658</xdr:rowOff>
    </xdr:to>
    <xdr:sp macro="" textlink="">
      <xdr:nvSpPr>
        <xdr:cNvPr id="238" name="フローチャート: 判断 237">
          <a:extLst>
            <a:ext uri="{FF2B5EF4-FFF2-40B4-BE49-F238E27FC236}">
              <a16:creationId xmlns="" xmlns:a16="http://schemas.microsoft.com/office/drawing/2014/main" id="{00000000-0008-0000-0600-0000EE000000}"/>
            </a:ext>
          </a:extLst>
        </xdr:cNvPr>
        <xdr:cNvSpPr/>
      </xdr:nvSpPr>
      <xdr:spPr>
        <a:xfrm>
          <a:off x="3746500" y="1646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128185</xdr:rowOff>
    </xdr:from>
    <xdr:ext cx="534377" cy="259045"/>
    <xdr:sp macro="" textlink="">
      <xdr:nvSpPr>
        <xdr:cNvPr id="239" name="テキスト ボックス 238">
          <a:extLst>
            <a:ext uri="{FF2B5EF4-FFF2-40B4-BE49-F238E27FC236}">
              <a16:creationId xmlns="" xmlns:a16="http://schemas.microsoft.com/office/drawing/2014/main" id="{00000000-0008-0000-0600-0000EF000000}"/>
            </a:ext>
          </a:extLst>
        </xdr:cNvPr>
        <xdr:cNvSpPr txBox="1"/>
      </xdr:nvSpPr>
      <xdr:spPr>
        <a:xfrm>
          <a:off x="3530111" y="1624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105029</xdr:rowOff>
    </xdr:from>
    <xdr:to>
      <xdr:col>15</xdr:col>
      <xdr:colOff>50800</xdr:colOff>
      <xdr:row>99</xdr:row>
      <xdr:rowOff>22834</xdr:rowOff>
    </xdr:to>
    <xdr:cxnSp macro="">
      <xdr:nvCxnSpPr>
        <xdr:cNvPr id="240" name="直線コネクタ 239">
          <a:extLst>
            <a:ext uri="{FF2B5EF4-FFF2-40B4-BE49-F238E27FC236}">
              <a16:creationId xmlns="" xmlns:a16="http://schemas.microsoft.com/office/drawing/2014/main" id="{00000000-0008-0000-0600-0000F0000000}"/>
            </a:ext>
          </a:extLst>
        </xdr:cNvPr>
        <xdr:cNvCxnSpPr/>
      </xdr:nvCxnSpPr>
      <xdr:spPr>
        <a:xfrm flipV="1">
          <a:off x="2019300" y="16735679"/>
          <a:ext cx="889000" cy="26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29744</xdr:rowOff>
    </xdr:from>
    <xdr:to>
      <xdr:col>15</xdr:col>
      <xdr:colOff>101600</xdr:colOff>
      <xdr:row>95</xdr:row>
      <xdr:rowOff>131344</xdr:rowOff>
    </xdr:to>
    <xdr:sp macro="" textlink="">
      <xdr:nvSpPr>
        <xdr:cNvPr id="241" name="フローチャート: 判断 240">
          <a:extLst>
            <a:ext uri="{FF2B5EF4-FFF2-40B4-BE49-F238E27FC236}">
              <a16:creationId xmlns="" xmlns:a16="http://schemas.microsoft.com/office/drawing/2014/main" id="{00000000-0008-0000-0600-0000F1000000}"/>
            </a:ext>
          </a:extLst>
        </xdr:cNvPr>
        <xdr:cNvSpPr/>
      </xdr:nvSpPr>
      <xdr:spPr>
        <a:xfrm>
          <a:off x="2857500" y="16317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147871</xdr:rowOff>
    </xdr:from>
    <xdr:ext cx="599010"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2608795" y="16092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22834</xdr:rowOff>
    </xdr:from>
    <xdr:to>
      <xdr:col>10</xdr:col>
      <xdr:colOff>114300</xdr:colOff>
      <xdr:row>99</xdr:row>
      <xdr:rowOff>63336</xdr:rowOff>
    </xdr:to>
    <xdr:cxnSp macro="">
      <xdr:nvCxnSpPr>
        <xdr:cNvPr id="243" name="直線コネクタ 242">
          <a:extLst>
            <a:ext uri="{FF2B5EF4-FFF2-40B4-BE49-F238E27FC236}">
              <a16:creationId xmlns="" xmlns:a16="http://schemas.microsoft.com/office/drawing/2014/main" id="{00000000-0008-0000-0600-0000F3000000}"/>
            </a:ext>
          </a:extLst>
        </xdr:cNvPr>
        <xdr:cNvCxnSpPr/>
      </xdr:nvCxnSpPr>
      <xdr:spPr>
        <a:xfrm flipV="1">
          <a:off x="1130300" y="16996384"/>
          <a:ext cx="889000" cy="4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158268</xdr:rowOff>
    </xdr:from>
    <xdr:to>
      <xdr:col>10</xdr:col>
      <xdr:colOff>165100</xdr:colOff>
      <xdr:row>97</xdr:row>
      <xdr:rowOff>88418</xdr:rowOff>
    </xdr:to>
    <xdr:sp macro="" textlink="">
      <xdr:nvSpPr>
        <xdr:cNvPr id="244" name="フローチャート: 判断 243">
          <a:extLst>
            <a:ext uri="{FF2B5EF4-FFF2-40B4-BE49-F238E27FC236}">
              <a16:creationId xmlns="" xmlns:a16="http://schemas.microsoft.com/office/drawing/2014/main" id="{00000000-0008-0000-0600-0000F4000000}"/>
            </a:ext>
          </a:extLst>
        </xdr:cNvPr>
        <xdr:cNvSpPr/>
      </xdr:nvSpPr>
      <xdr:spPr>
        <a:xfrm>
          <a:off x="19685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104945</xdr:rowOff>
    </xdr:from>
    <xdr:ext cx="534377"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1752111" y="1639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31483</xdr:rowOff>
    </xdr:from>
    <xdr:to>
      <xdr:col>6</xdr:col>
      <xdr:colOff>38100</xdr:colOff>
      <xdr:row>97</xdr:row>
      <xdr:rowOff>133083</xdr:rowOff>
    </xdr:to>
    <xdr:sp macro="" textlink="">
      <xdr:nvSpPr>
        <xdr:cNvPr id="246" name="フローチャート: 判断 245">
          <a:extLst>
            <a:ext uri="{FF2B5EF4-FFF2-40B4-BE49-F238E27FC236}">
              <a16:creationId xmlns="" xmlns:a16="http://schemas.microsoft.com/office/drawing/2014/main" id="{00000000-0008-0000-0600-0000F6000000}"/>
            </a:ext>
          </a:extLst>
        </xdr:cNvPr>
        <xdr:cNvSpPr/>
      </xdr:nvSpPr>
      <xdr:spPr>
        <a:xfrm>
          <a:off x="1079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149610</xdr:rowOff>
    </xdr:from>
    <xdr:ext cx="534377"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863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128918</xdr:rowOff>
    </xdr:from>
    <xdr:to>
      <xdr:col>24</xdr:col>
      <xdr:colOff>114300</xdr:colOff>
      <xdr:row>98</xdr:row>
      <xdr:rowOff>59068</xdr:rowOff>
    </xdr:to>
    <xdr:sp macro="" textlink="">
      <xdr:nvSpPr>
        <xdr:cNvPr id="253" name="楕円 252">
          <a:extLst>
            <a:ext uri="{FF2B5EF4-FFF2-40B4-BE49-F238E27FC236}">
              <a16:creationId xmlns="" xmlns:a16="http://schemas.microsoft.com/office/drawing/2014/main" id="{00000000-0008-0000-0600-0000FD000000}"/>
            </a:ext>
          </a:extLst>
        </xdr:cNvPr>
        <xdr:cNvSpPr/>
      </xdr:nvSpPr>
      <xdr:spPr>
        <a:xfrm>
          <a:off x="4584700" y="1675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43845</xdr:rowOff>
    </xdr:from>
    <xdr:ext cx="534377" cy="259045"/>
    <xdr:sp macro="" textlink="">
      <xdr:nvSpPr>
        <xdr:cNvPr id="254" name="扶助費該当値テキスト">
          <a:extLst>
            <a:ext uri="{FF2B5EF4-FFF2-40B4-BE49-F238E27FC236}">
              <a16:creationId xmlns="" xmlns:a16="http://schemas.microsoft.com/office/drawing/2014/main" id="{00000000-0008-0000-0600-0000FE000000}"/>
            </a:ext>
          </a:extLst>
        </xdr:cNvPr>
        <xdr:cNvSpPr txBox="1"/>
      </xdr:nvSpPr>
      <xdr:spPr>
        <a:xfrm>
          <a:off x="4686300" y="1667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5359</xdr:rowOff>
    </xdr:from>
    <xdr:to>
      <xdr:col>20</xdr:col>
      <xdr:colOff>38100</xdr:colOff>
      <xdr:row>98</xdr:row>
      <xdr:rowOff>106959</xdr:rowOff>
    </xdr:to>
    <xdr:sp macro="" textlink="">
      <xdr:nvSpPr>
        <xdr:cNvPr id="255" name="楕円 254">
          <a:extLst>
            <a:ext uri="{FF2B5EF4-FFF2-40B4-BE49-F238E27FC236}">
              <a16:creationId xmlns="" xmlns:a16="http://schemas.microsoft.com/office/drawing/2014/main" id="{00000000-0008-0000-0600-0000FF000000}"/>
            </a:ext>
          </a:extLst>
        </xdr:cNvPr>
        <xdr:cNvSpPr/>
      </xdr:nvSpPr>
      <xdr:spPr>
        <a:xfrm>
          <a:off x="3746500" y="1680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98086</xdr:rowOff>
    </xdr:from>
    <xdr:ext cx="534377"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3530111" y="1690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54229</xdr:rowOff>
    </xdr:from>
    <xdr:to>
      <xdr:col>15</xdr:col>
      <xdr:colOff>101600</xdr:colOff>
      <xdr:row>97</xdr:row>
      <xdr:rowOff>155829</xdr:rowOff>
    </xdr:to>
    <xdr:sp macro="" textlink="">
      <xdr:nvSpPr>
        <xdr:cNvPr id="257" name="楕円 256">
          <a:extLst>
            <a:ext uri="{FF2B5EF4-FFF2-40B4-BE49-F238E27FC236}">
              <a16:creationId xmlns="" xmlns:a16="http://schemas.microsoft.com/office/drawing/2014/main" id="{00000000-0008-0000-0600-000001010000}"/>
            </a:ext>
          </a:extLst>
        </xdr:cNvPr>
        <xdr:cNvSpPr/>
      </xdr:nvSpPr>
      <xdr:spPr>
        <a:xfrm>
          <a:off x="2857500" y="1668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146956</xdr:rowOff>
    </xdr:from>
    <xdr:ext cx="534377"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2641111" y="167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143484</xdr:rowOff>
    </xdr:from>
    <xdr:to>
      <xdr:col>10</xdr:col>
      <xdr:colOff>165100</xdr:colOff>
      <xdr:row>99</xdr:row>
      <xdr:rowOff>73634</xdr:rowOff>
    </xdr:to>
    <xdr:sp macro="" textlink="">
      <xdr:nvSpPr>
        <xdr:cNvPr id="259" name="楕円 258">
          <a:extLst>
            <a:ext uri="{FF2B5EF4-FFF2-40B4-BE49-F238E27FC236}">
              <a16:creationId xmlns="" xmlns:a16="http://schemas.microsoft.com/office/drawing/2014/main" id="{00000000-0008-0000-0600-000003010000}"/>
            </a:ext>
          </a:extLst>
        </xdr:cNvPr>
        <xdr:cNvSpPr/>
      </xdr:nvSpPr>
      <xdr:spPr>
        <a:xfrm>
          <a:off x="1968500" y="1694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64761</xdr:rowOff>
    </xdr:from>
    <xdr:ext cx="534377" cy="259045"/>
    <xdr:sp macro="" textlink="">
      <xdr:nvSpPr>
        <xdr:cNvPr id="260" name="テキスト ボックス 259">
          <a:extLst>
            <a:ext uri="{FF2B5EF4-FFF2-40B4-BE49-F238E27FC236}">
              <a16:creationId xmlns="" xmlns:a16="http://schemas.microsoft.com/office/drawing/2014/main" id="{00000000-0008-0000-0600-000004010000}"/>
            </a:ext>
          </a:extLst>
        </xdr:cNvPr>
        <xdr:cNvSpPr txBox="1"/>
      </xdr:nvSpPr>
      <xdr:spPr>
        <a:xfrm>
          <a:off x="1752111" y="1703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12536</xdr:rowOff>
    </xdr:from>
    <xdr:to>
      <xdr:col>6</xdr:col>
      <xdr:colOff>38100</xdr:colOff>
      <xdr:row>99</xdr:row>
      <xdr:rowOff>114136</xdr:rowOff>
    </xdr:to>
    <xdr:sp macro="" textlink="">
      <xdr:nvSpPr>
        <xdr:cNvPr id="261" name="楕円 260">
          <a:extLst>
            <a:ext uri="{FF2B5EF4-FFF2-40B4-BE49-F238E27FC236}">
              <a16:creationId xmlns="" xmlns:a16="http://schemas.microsoft.com/office/drawing/2014/main" id="{00000000-0008-0000-0600-000005010000}"/>
            </a:ext>
          </a:extLst>
        </xdr:cNvPr>
        <xdr:cNvSpPr/>
      </xdr:nvSpPr>
      <xdr:spPr>
        <a:xfrm>
          <a:off x="1079500" y="1698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105263</xdr:rowOff>
    </xdr:from>
    <xdr:ext cx="534377" cy="259045"/>
    <xdr:sp macro="" textlink="">
      <xdr:nvSpPr>
        <xdr:cNvPr id="262" name="テキスト ボックス 261">
          <a:extLst>
            <a:ext uri="{FF2B5EF4-FFF2-40B4-BE49-F238E27FC236}">
              <a16:creationId xmlns="" xmlns:a16="http://schemas.microsoft.com/office/drawing/2014/main" id="{00000000-0008-0000-0600-000006010000}"/>
            </a:ext>
          </a:extLst>
        </xdr:cNvPr>
        <xdr:cNvSpPr txBox="1"/>
      </xdr:nvSpPr>
      <xdr:spPr>
        <a:xfrm>
          <a:off x="863111" y="1707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0" name="補助費等最小値テキスト">
          <a:extLst>
            <a:ext uri="{FF2B5EF4-FFF2-40B4-BE49-F238E27FC236}">
              <a16:creationId xmlns="" xmlns:a16="http://schemas.microsoft.com/office/drawing/2014/main" id="{00000000-0008-0000-0600-000022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2" name="補助費等最大値テキスト">
          <a:extLst>
            <a:ext uri="{FF2B5EF4-FFF2-40B4-BE49-F238E27FC236}">
              <a16:creationId xmlns="" xmlns:a16="http://schemas.microsoft.com/office/drawing/2014/main" id="{00000000-0008-0000-0600-000024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98138</xdr:rowOff>
    </xdr:from>
    <xdr:to>
      <xdr:col>55</xdr:col>
      <xdr:colOff>0</xdr:colOff>
      <xdr:row>37</xdr:row>
      <xdr:rowOff>134029</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a:off x="9639300" y="6441788"/>
          <a:ext cx="8382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5" name="補助費等平均値テキスト">
          <a:extLst>
            <a:ext uri="{FF2B5EF4-FFF2-40B4-BE49-F238E27FC236}">
              <a16:creationId xmlns="" xmlns:a16="http://schemas.microsoft.com/office/drawing/2014/main" id="{00000000-0008-0000-0600-000027010000}"/>
            </a:ext>
          </a:extLst>
        </xdr:cNvPr>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296" name="フローチャート: 判断 295">
          <a:extLst>
            <a:ext uri="{FF2B5EF4-FFF2-40B4-BE49-F238E27FC236}">
              <a16:creationId xmlns="" xmlns:a16="http://schemas.microsoft.com/office/drawing/2014/main" id="{00000000-0008-0000-0600-000028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98138</xdr:rowOff>
    </xdr:from>
    <xdr:to>
      <xdr:col>50</xdr:col>
      <xdr:colOff>114300</xdr:colOff>
      <xdr:row>37</xdr:row>
      <xdr:rowOff>103755</xdr:rowOff>
    </xdr:to>
    <xdr:cxnSp macro="">
      <xdr:nvCxnSpPr>
        <xdr:cNvPr id="297" name="直線コネクタ 296">
          <a:extLst>
            <a:ext uri="{FF2B5EF4-FFF2-40B4-BE49-F238E27FC236}">
              <a16:creationId xmlns="" xmlns:a16="http://schemas.microsoft.com/office/drawing/2014/main" id="{00000000-0008-0000-0600-000029010000}"/>
            </a:ext>
          </a:extLst>
        </xdr:cNvPr>
        <xdr:cNvCxnSpPr/>
      </xdr:nvCxnSpPr>
      <xdr:spPr>
        <a:xfrm flipV="1">
          <a:off x="8750300" y="6441788"/>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298" name="フローチャート: 判断 297">
          <a:extLst>
            <a:ext uri="{FF2B5EF4-FFF2-40B4-BE49-F238E27FC236}">
              <a16:creationId xmlns="" xmlns:a16="http://schemas.microsoft.com/office/drawing/2014/main" id="{00000000-0008-0000-0600-00002A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127071</xdr:rowOff>
    </xdr:from>
    <xdr:ext cx="534377" cy="259045"/>
    <xdr:sp macro="" textlink="">
      <xdr:nvSpPr>
        <xdr:cNvPr id="299" name="テキスト ボックス 298">
          <a:extLst>
            <a:ext uri="{FF2B5EF4-FFF2-40B4-BE49-F238E27FC236}">
              <a16:creationId xmlns="" xmlns:a16="http://schemas.microsoft.com/office/drawing/2014/main" id="{00000000-0008-0000-0600-00002B010000}"/>
            </a:ext>
          </a:extLst>
        </xdr:cNvPr>
        <xdr:cNvSpPr txBox="1"/>
      </xdr:nvSpPr>
      <xdr:spPr>
        <a:xfrm>
          <a:off x="9372111" y="6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94797</xdr:rowOff>
    </xdr:from>
    <xdr:to>
      <xdr:col>45</xdr:col>
      <xdr:colOff>177800</xdr:colOff>
      <xdr:row>37</xdr:row>
      <xdr:rowOff>103755</xdr:rowOff>
    </xdr:to>
    <xdr:cxnSp macro="">
      <xdr:nvCxnSpPr>
        <xdr:cNvPr id="300" name="直線コネクタ 299">
          <a:extLst>
            <a:ext uri="{FF2B5EF4-FFF2-40B4-BE49-F238E27FC236}">
              <a16:creationId xmlns="" xmlns:a16="http://schemas.microsoft.com/office/drawing/2014/main" id="{00000000-0008-0000-0600-00002C010000}"/>
            </a:ext>
          </a:extLst>
        </xdr:cNvPr>
        <xdr:cNvCxnSpPr/>
      </xdr:nvCxnSpPr>
      <xdr:spPr>
        <a:xfrm>
          <a:off x="7861300" y="5409747"/>
          <a:ext cx="889000" cy="103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1" name="フローチャート: 判断 300">
          <a:extLst>
            <a:ext uri="{FF2B5EF4-FFF2-40B4-BE49-F238E27FC236}">
              <a16:creationId xmlns="" xmlns:a16="http://schemas.microsoft.com/office/drawing/2014/main" id="{00000000-0008-0000-0600-00002D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161612</xdr:rowOff>
    </xdr:from>
    <xdr:ext cx="534377"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8483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94797</xdr:rowOff>
    </xdr:from>
    <xdr:to>
      <xdr:col>41</xdr:col>
      <xdr:colOff>50800</xdr:colOff>
      <xdr:row>37</xdr:row>
      <xdr:rowOff>149835</xdr:rowOff>
    </xdr:to>
    <xdr:cxnSp macro="">
      <xdr:nvCxnSpPr>
        <xdr:cNvPr id="303" name="直線コネクタ 302">
          <a:extLst>
            <a:ext uri="{FF2B5EF4-FFF2-40B4-BE49-F238E27FC236}">
              <a16:creationId xmlns="" xmlns:a16="http://schemas.microsoft.com/office/drawing/2014/main" id="{00000000-0008-0000-0600-00002F010000}"/>
            </a:ext>
          </a:extLst>
        </xdr:cNvPr>
        <xdr:cNvCxnSpPr/>
      </xdr:nvCxnSpPr>
      <xdr:spPr>
        <a:xfrm flipV="1">
          <a:off x="6972300" y="5409747"/>
          <a:ext cx="889000" cy="108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4" name="フローチャート: 判断 303">
          <a:extLst>
            <a:ext uri="{FF2B5EF4-FFF2-40B4-BE49-F238E27FC236}">
              <a16:creationId xmlns="" xmlns:a16="http://schemas.microsoft.com/office/drawing/2014/main" id="{00000000-0008-0000-0600-000030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96352</xdr:rowOff>
    </xdr:from>
    <xdr:ext cx="59901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7561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06" name="フローチャート: 判断 305">
          <a:extLst>
            <a:ext uri="{FF2B5EF4-FFF2-40B4-BE49-F238E27FC236}">
              <a16:creationId xmlns="" xmlns:a16="http://schemas.microsoft.com/office/drawing/2014/main" id="{00000000-0008-0000-0600-000032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101432</xdr:rowOff>
    </xdr:from>
    <xdr:ext cx="534377"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6705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83229</xdr:rowOff>
    </xdr:from>
    <xdr:to>
      <xdr:col>55</xdr:col>
      <xdr:colOff>50800</xdr:colOff>
      <xdr:row>38</xdr:row>
      <xdr:rowOff>13379</xdr:rowOff>
    </xdr:to>
    <xdr:sp macro="" textlink="">
      <xdr:nvSpPr>
        <xdr:cNvPr id="313" name="楕円 312">
          <a:extLst>
            <a:ext uri="{FF2B5EF4-FFF2-40B4-BE49-F238E27FC236}">
              <a16:creationId xmlns="" xmlns:a16="http://schemas.microsoft.com/office/drawing/2014/main" id="{00000000-0008-0000-0600-000039010000}"/>
            </a:ext>
          </a:extLst>
        </xdr:cNvPr>
        <xdr:cNvSpPr/>
      </xdr:nvSpPr>
      <xdr:spPr>
        <a:xfrm>
          <a:off x="10426700" y="642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61656</xdr:rowOff>
    </xdr:from>
    <xdr:ext cx="534377" cy="259045"/>
    <xdr:sp macro="" textlink="">
      <xdr:nvSpPr>
        <xdr:cNvPr id="314" name="補助費等該当値テキスト">
          <a:extLst>
            <a:ext uri="{FF2B5EF4-FFF2-40B4-BE49-F238E27FC236}">
              <a16:creationId xmlns="" xmlns:a16="http://schemas.microsoft.com/office/drawing/2014/main" id="{00000000-0008-0000-0600-00003A010000}"/>
            </a:ext>
          </a:extLst>
        </xdr:cNvPr>
        <xdr:cNvSpPr txBox="1"/>
      </xdr:nvSpPr>
      <xdr:spPr>
        <a:xfrm>
          <a:off x="10528300" y="640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47338</xdr:rowOff>
    </xdr:from>
    <xdr:to>
      <xdr:col>50</xdr:col>
      <xdr:colOff>165100</xdr:colOff>
      <xdr:row>37</xdr:row>
      <xdr:rowOff>148938</xdr:rowOff>
    </xdr:to>
    <xdr:sp macro="" textlink="">
      <xdr:nvSpPr>
        <xdr:cNvPr id="315" name="楕円 314">
          <a:extLst>
            <a:ext uri="{FF2B5EF4-FFF2-40B4-BE49-F238E27FC236}">
              <a16:creationId xmlns="" xmlns:a16="http://schemas.microsoft.com/office/drawing/2014/main" id="{00000000-0008-0000-0600-00003B010000}"/>
            </a:ext>
          </a:extLst>
        </xdr:cNvPr>
        <xdr:cNvSpPr/>
      </xdr:nvSpPr>
      <xdr:spPr>
        <a:xfrm>
          <a:off x="9588500" y="63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140065</xdr:rowOff>
    </xdr:from>
    <xdr:ext cx="534377" cy="259045"/>
    <xdr:sp macro="" textlink="">
      <xdr:nvSpPr>
        <xdr:cNvPr id="316" name="テキスト ボックス 315">
          <a:extLst>
            <a:ext uri="{FF2B5EF4-FFF2-40B4-BE49-F238E27FC236}">
              <a16:creationId xmlns="" xmlns:a16="http://schemas.microsoft.com/office/drawing/2014/main" id="{00000000-0008-0000-0600-00003C010000}"/>
            </a:ext>
          </a:extLst>
        </xdr:cNvPr>
        <xdr:cNvSpPr txBox="1"/>
      </xdr:nvSpPr>
      <xdr:spPr>
        <a:xfrm>
          <a:off x="9372111" y="648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52955</xdr:rowOff>
    </xdr:from>
    <xdr:to>
      <xdr:col>46</xdr:col>
      <xdr:colOff>38100</xdr:colOff>
      <xdr:row>37</xdr:row>
      <xdr:rowOff>154555</xdr:rowOff>
    </xdr:to>
    <xdr:sp macro="" textlink="">
      <xdr:nvSpPr>
        <xdr:cNvPr id="317" name="楕円 316">
          <a:extLst>
            <a:ext uri="{FF2B5EF4-FFF2-40B4-BE49-F238E27FC236}">
              <a16:creationId xmlns="" xmlns:a16="http://schemas.microsoft.com/office/drawing/2014/main" id="{00000000-0008-0000-0600-00003D010000}"/>
            </a:ext>
          </a:extLst>
        </xdr:cNvPr>
        <xdr:cNvSpPr/>
      </xdr:nvSpPr>
      <xdr:spPr>
        <a:xfrm>
          <a:off x="8699500" y="639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145683</xdr:rowOff>
    </xdr:from>
    <xdr:ext cx="534377" cy="259045"/>
    <xdr:sp macro="" textlink="">
      <xdr:nvSpPr>
        <xdr:cNvPr id="318" name="テキスト ボックス 317">
          <a:extLst>
            <a:ext uri="{FF2B5EF4-FFF2-40B4-BE49-F238E27FC236}">
              <a16:creationId xmlns="" xmlns:a16="http://schemas.microsoft.com/office/drawing/2014/main" id="{00000000-0008-0000-0600-00003E010000}"/>
            </a:ext>
          </a:extLst>
        </xdr:cNvPr>
        <xdr:cNvSpPr txBox="1"/>
      </xdr:nvSpPr>
      <xdr:spPr>
        <a:xfrm>
          <a:off x="8483111" y="648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43997</xdr:rowOff>
    </xdr:from>
    <xdr:to>
      <xdr:col>41</xdr:col>
      <xdr:colOff>101600</xdr:colOff>
      <xdr:row>31</xdr:row>
      <xdr:rowOff>145597</xdr:rowOff>
    </xdr:to>
    <xdr:sp macro="" textlink="">
      <xdr:nvSpPr>
        <xdr:cNvPr id="319" name="楕円 318">
          <a:extLst>
            <a:ext uri="{FF2B5EF4-FFF2-40B4-BE49-F238E27FC236}">
              <a16:creationId xmlns="" xmlns:a16="http://schemas.microsoft.com/office/drawing/2014/main" id="{00000000-0008-0000-0600-00003F010000}"/>
            </a:ext>
          </a:extLst>
        </xdr:cNvPr>
        <xdr:cNvSpPr/>
      </xdr:nvSpPr>
      <xdr:spPr>
        <a:xfrm>
          <a:off x="7810500" y="535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136724</xdr:rowOff>
    </xdr:from>
    <xdr:ext cx="599010" cy="259045"/>
    <xdr:sp macro="" textlink="">
      <xdr:nvSpPr>
        <xdr:cNvPr id="320" name="テキスト ボックス 319">
          <a:extLst>
            <a:ext uri="{FF2B5EF4-FFF2-40B4-BE49-F238E27FC236}">
              <a16:creationId xmlns="" xmlns:a16="http://schemas.microsoft.com/office/drawing/2014/main" id="{00000000-0008-0000-0600-000040010000}"/>
            </a:ext>
          </a:extLst>
        </xdr:cNvPr>
        <xdr:cNvSpPr txBox="1"/>
      </xdr:nvSpPr>
      <xdr:spPr>
        <a:xfrm>
          <a:off x="7561795" y="5451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99035</xdr:rowOff>
    </xdr:from>
    <xdr:to>
      <xdr:col>36</xdr:col>
      <xdr:colOff>165100</xdr:colOff>
      <xdr:row>38</xdr:row>
      <xdr:rowOff>29184</xdr:rowOff>
    </xdr:to>
    <xdr:sp macro="" textlink="">
      <xdr:nvSpPr>
        <xdr:cNvPr id="321" name="楕円 320">
          <a:extLst>
            <a:ext uri="{FF2B5EF4-FFF2-40B4-BE49-F238E27FC236}">
              <a16:creationId xmlns="" xmlns:a16="http://schemas.microsoft.com/office/drawing/2014/main" id="{00000000-0008-0000-0600-000041010000}"/>
            </a:ext>
          </a:extLst>
        </xdr:cNvPr>
        <xdr:cNvSpPr/>
      </xdr:nvSpPr>
      <xdr:spPr>
        <a:xfrm>
          <a:off x="6921500" y="64426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45712</xdr:rowOff>
    </xdr:from>
    <xdr:ext cx="534377" cy="259045"/>
    <xdr:sp macro="" textlink="">
      <xdr:nvSpPr>
        <xdr:cNvPr id="322" name="テキスト ボックス 321">
          <a:extLst>
            <a:ext uri="{FF2B5EF4-FFF2-40B4-BE49-F238E27FC236}">
              <a16:creationId xmlns="" xmlns:a16="http://schemas.microsoft.com/office/drawing/2014/main" id="{00000000-0008-0000-0600-000042010000}"/>
            </a:ext>
          </a:extLst>
        </xdr:cNvPr>
        <xdr:cNvSpPr txBox="1"/>
      </xdr:nvSpPr>
      <xdr:spPr>
        <a:xfrm>
          <a:off x="6705111" y="621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 xmlns:a16="http://schemas.microsoft.com/office/drawing/2014/main" id="{00000000-0008-0000-06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 xmlns:a16="http://schemas.microsoft.com/office/drawing/2014/main" id="{00000000-0008-0000-06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49" name="普通建設事業費最小値テキスト">
          <a:extLst>
            <a:ext uri="{FF2B5EF4-FFF2-40B4-BE49-F238E27FC236}">
              <a16:creationId xmlns="" xmlns:a16="http://schemas.microsoft.com/office/drawing/2014/main" id="{00000000-0008-0000-0600-00005D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1" name="普通建設事業費最大値テキスト">
          <a:extLst>
            <a:ext uri="{FF2B5EF4-FFF2-40B4-BE49-F238E27FC236}">
              <a16:creationId xmlns="" xmlns:a16="http://schemas.microsoft.com/office/drawing/2014/main" id="{00000000-0008-0000-0600-00005F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2" name="直線コネクタ 351">
          <a:extLst>
            <a:ext uri="{FF2B5EF4-FFF2-40B4-BE49-F238E27FC236}">
              <a16:creationId xmlns="" xmlns:a16="http://schemas.microsoft.com/office/drawing/2014/main" id="{00000000-0008-0000-0600-000060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13458</xdr:rowOff>
    </xdr:from>
    <xdr:to>
      <xdr:col>55</xdr:col>
      <xdr:colOff>0</xdr:colOff>
      <xdr:row>53</xdr:row>
      <xdr:rowOff>143837</xdr:rowOff>
    </xdr:to>
    <xdr:cxnSp macro="">
      <xdr:nvCxnSpPr>
        <xdr:cNvPr id="353" name="直線コネクタ 352">
          <a:extLst>
            <a:ext uri="{FF2B5EF4-FFF2-40B4-BE49-F238E27FC236}">
              <a16:creationId xmlns="" xmlns:a16="http://schemas.microsoft.com/office/drawing/2014/main" id="{00000000-0008-0000-0600-000061010000}"/>
            </a:ext>
          </a:extLst>
        </xdr:cNvPr>
        <xdr:cNvCxnSpPr/>
      </xdr:nvCxnSpPr>
      <xdr:spPr>
        <a:xfrm flipV="1">
          <a:off x="9639300" y="9100308"/>
          <a:ext cx="838200" cy="13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137692</xdr:rowOff>
    </xdr:from>
    <xdr:ext cx="534377" cy="259045"/>
    <xdr:sp macro="" textlink="">
      <xdr:nvSpPr>
        <xdr:cNvPr id="354" name="普通建設事業費平均値テキスト">
          <a:extLst>
            <a:ext uri="{FF2B5EF4-FFF2-40B4-BE49-F238E27FC236}">
              <a16:creationId xmlns="" xmlns:a16="http://schemas.microsoft.com/office/drawing/2014/main" id="{00000000-0008-0000-0600-000062010000}"/>
            </a:ext>
          </a:extLst>
        </xdr:cNvPr>
        <xdr:cNvSpPr txBox="1"/>
      </xdr:nvSpPr>
      <xdr:spPr>
        <a:xfrm>
          <a:off x="10528300" y="956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5" name="フローチャート: 判断 354">
          <a:extLst>
            <a:ext uri="{FF2B5EF4-FFF2-40B4-BE49-F238E27FC236}">
              <a16:creationId xmlns="" xmlns:a16="http://schemas.microsoft.com/office/drawing/2014/main" id="{00000000-0008-0000-0600-000063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143837</xdr:rowOff>
    </xdr:from>
    <xdr:to>
      <xdr:col>50</xdr:col>
      <xdr:colOff>114300</xdr:colOff>
      <xdr:row>55</xdr:row>
      <xdr:rowOff>141398</xdr:rowOff>
    </xdr:to>
    <xdr:cxnSp macro="">
      <xdr:nvCxnSpPr>
        <xdr:cNvPr id="356" name="直線コネクタ 355">
          <a:extLst>
            <a:ext uri="{FF2B5EF4-FFF2-40B4-BE49-F238E27FC236}">
              <a16:creationId xmlns="" xmlns:a16="http://schemas.microsoft.com/office/drawing/2014/main" id="{00000000-0008-0000-0600-000064010000}"/>
            </a:ext>
          </a:extLst>
        </xdr:cNvPr>
        <xdr:cNvCxnSpPr/>
      </xdr:nvCxnSpPr>
      <xdr:spPr>
        <a:xfrm flipV="1">
          <a:off x="8750300" y="9230687"/>
          <a:ext cx="889000" cy="34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57" name="フローチャート: 判断 356">
          <a:extLst>
            <a:ext uri="{FF2B5EF4-FFF2-40B4-BE49-F238E27FC236}">
              <a16:creationId xmlns="" xmlns:a16="http://schemas.microsoft.com/office/drawing/2014/main" id="{00000000-0008-0000-0600-000065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67153</xdr:rowOff>
    </xdr:from>
    <xdr:ext cx="534377"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9372111" y="96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141398</xdr:rowOff>
    </xdr:from>
    <xdr:to>
      <xdr:col>45</xdr:col>
      <xdr:colOff>177800</xdr:colOff>
      <xdr:row>56</xdr:row>
      <xdr:rowOff>26881</xdr:rowOff>
    </xdr:to>
    <xdr:cxnSp macro="">
      <xdr:nvCxnSpPr>
        <xdr:cNvPr id="359" name="直線コネクタ 358">
          <a:extLst>
            <a:ext uri="{FF2B5EF4-FFF2-40B4-BE49-F238E27FC236}">
              <a16:creationId xmlns="" xmlns:a16="http://schemas.microsoft.com/office/drawing/2014/main" id="{00000000-0008-0000-0600-000067010000}"/>
            </a:ext>
          </a:extLst>
        </xdr:cNvPr>
        <xdr:cNvCxnSpPr/>
      </xdr:nvCxnSpPr>
      <xdr:spPr>
        <a:xfrm flipV="1">
          <a:off x="7861300" y="9571148"/>
          <a:ext cx="889000" cy="5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0" name="フローチャート: 判断 359">
          <a:extLst>
            <a:ext uri="{FF2B5EF4-FFF2-40B4-BE49-F238E27FC236}">
              <a16:creationId xmlns="" xmlns:a16="http://schemas.microsoft.com/office/drawing/2014/main" id="{00000000-0008-0000-0600-000068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64878</xdr:rowOff>
    </xdr:from>
    <xdr:ext cx="534377"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8483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106063</xdr:rowOff>
    </xdr:from>
    <xdr:to>
      <xdr:col>41</xdr:col>
      <xdr:colOff>50800</xdr:colOff>
      <xdr:row>56</xdr:row>
      <xdr:rowOff>26881</xdr:rowOff>
    </xdr:to>
    <xdr:cxnSp macro="">
      <xdr:nvCxnSpPr>
        <xdr:cNvPr id="362" name="直線コネクタ 361">
          <a:extLst>
            <a:ext uri="{FF2B5EF4-FFF2-40B4-BE49-F238E27FC236}">
              <a16:creationId xmlns="" xmlns:a16="http://schemas.microsoft.com/office/drawing/2014/main" id="{00000000-0008-0000-0600-00006A010000}"/>
            </a:ext>
          </a:extLst>
        </xdr:cNvPr>
        <xdr:cNvCxnSpPr/>
      </xdr:nvCxnSpPr>
      <xdr:spPr>
        <a:xfrm>
          <a:off x="6972300" y="9535813"/>
          <a:ext cx="889000" cy="9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3" name="フローチャート: 判断 362">
          <a:extLst>
            <a:ext uri="{FF2B5EF4-FFF2-40B4-BE49-F238E27FC236}">
              <a16:creationId xmlns="" xmlns:a16="http://schemas.microsoft.com/office/drawing/2014/main" id="{00000000-0008-0000-0600-00006B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5" name="フローチャート: 判断 364">
          <a:extLst>
            <a:ext uri="{FF2B5EF4-FFF2-40B4-BE49-F238E27FC236}">
              <a16:creationId xmlns="" xmlns:a16="http://schemas.microsoft.com/office/drawing/2014/main" id="{00000000-0008-0000-0600-00006D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1472</xdr:rowOff>
    </xdr:from>
    <xdr:ext cx="534377"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6705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134108</xdr:rowOff>
    </xdr:from>
    <xdr:to>
      <xdr:col>55</xdr:col>
      <xdr:colOff>50800</xdr:colOff>
      <xdr:row>53</xdr:row>
      <xdr:rowOff>64258</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10426700" y="904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156985</xdr:rowOff>
    </xdr:from>
    <xdr:ext cx="599010" cy="259045"/>
    <xdr:sp macro="" textlink="">
      <xdr:nvSpPr>
        <xdr:cNvPr id="373" name="普通建設事業費該当値テキスト">
          <a:extLst>
            <a:ext uri="{FF2B5EF4-FFF2-40B4-BE49-F238E27FC236}">
              <a16:creationId xmlns="" xmlns:a16="http://schemas.microsoft.com/office/drawing/2014/main" id="{00000000-0008-0000-0600-000075010000}"/>
            </a:ext>
          </a:extLst>
        </xdr:cNvPr>
        <xdr:cNvSpPr txBox="1"/>
      </xdr:nvSpPr>
      <xdr:spPr>
        <a:xfrm>
          <a:off x="10528300" y="890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93037</xdr:rowOff>
    </xdr:from>
    <xdr:to>
      <xdr:col>50</xdr:col>
      <xdr:colOff>165100</xdr:colOff>
      <xdr:row>54</xdr:row>
      <xdr:rowOff>23187</xdr:rowOff>
    </xdr:to>
    <xdr:sp macro="" textlink="">
      <xdr:nvSpPr>
        <xdr:cNvPr id="374" name="楕円 373">
          <a:extLst>
            <a:ext uri="{FF2B5EF4-FFF2-40B4-BE49-F238E27FC236}">
              <a16:creationId xmlns="" xmlns:a16="http://schemas.microsoft.com/office/drawing/2014/main" id="{00000000-0008-0000-0600-000076010000}"/>
            </a:ext>
          </a:extLst>
        </xdr:cNvPr>
        <xdr:cNvSpPr/>
      </xdr:nvSpPr>
      <xdr:spPr>
        <a:xfrm>
          <a:off x="9588500" y="917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39714</xdr:rowOff>
    </xdr:from>
    <xdr:ext cx="534377" cy="259045"/>
    <xdr:sp macro="" textlink="">
      <xdr:nvSpPr>
        <xdr:cNvPr id="375" name="テキスト ボックス 374">
          <a:extLst>
            <a:ext uri="{FF2B5EF4-FFF2-40B4-BE49-F238E27FC236}">
              <a16:creationId xmlns="" xmlns:a16="http://schemas.microsoft.com/office/drawing/2014/main" id="{00000000-0008-0000-0600-000077010000}"/>
            </a:ext>
          </a:extLst>
        </xdr:cNvPr>
        <xdr:cNvSpPr txBox="1"/>
      </xdr:nvSpPr>
      <xdr:spPr>
        <a:xfrm>
          <a:off x="9372111" y="895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90598</xdr:rowOff>
    </xdr:from>
    <xdr:to>
      <xdr:col>46</xdr:col>
      <xdr:colOff>38100</xdr:colOff>
      <xdr:row>56</xdr:row>
      <xdr:rowOff>20748</xdr:rowOff>
    </xdr:to>
    <xdr:sp macro="" textlink="">
      <xdr:nvSpPr>
        <xdr:cNvPr id="376" name="楕円 375">
          <a:extLst>
            <a:ext uri="{FF2B5EF4-FFF2-40B4-BE49-F238E27FC236}">
              <a16:creationId xmlns="" xmlns:a16="http://schemas.microsoft.com/office/drawing/2014/main" id="{00000000-0008-0000-0600-000078010000}"/>
            </a:ext>
          </a:extLst>
        </xdr:cNvPr>
        <xdr:cNvSpPr/>
      </xdr:nvSpPr>
      <xdr:spPr>
        <a:xfrm>
          <a:off x="8699500" y="952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37275</xdr:rowOff>
    </xdr:from>
    <xdr:ext cx="534377" cy="259045"/>
    <xdr:sp macro="" textlink="">
      <xdr:nvSpPr>
        <xdr:cNvPr id="377" name="テキスト ボックス 376">
          <a:extLst>
            <a:ext uri="{FF2B5EF4-FFF2-40B4-BE49-F238E27FC236}">
              <a16:creationId xmlns="" xmlns:a16="http://schemas.microsoft.com/office/drawing/2014/main" id="{00000000-0008-0000-0600-000079010000}"/>
            </a:ext>
          </a:extLst>
        </xdr:cNvPr>
        <xdr:cNvSpPr txBox="1"/>
      </xdr:nvSpPr>
      <xdr:spPr>
        <a:xfrm>
          <a:off x="8483111" y="929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147531</xdr:rowOff>
    </xdr:from>
    <xdr:to>
      <xdr:col>41</xdr:col>
      <xdr:colOff>101600</xdr:colOff>
      <xdr:row>56</xdr:row>
      <xdr:rowOff>77681</xdr:rowOff>
    </xdr:to>
    <xdr:sp macro="" textlink="">
      <xdr:nvSpPr>
        <xdr:cNvPr id="378" name="楕円 377">
          <a:extLst>
            <a:ext uri="{FF2B5EF4-FFF2-40B4-BE49-F238E27FC236}">
              <a16:creationId xmlns="" xmlns:a16="http://schemas.microsoft.com/office/drawing/2014/main" id="{00000000-0008-0000-0600-00007A010000}"/>
            </a:ext>
          </a:extLst>
        </xdr:cNvPr>
        <xdr:cNvSpPr/>
      </xdr:nvSpPr>
      <xdr:spPr>
        <a:xfrm>
          <a:off x="7810500" y="957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68808</xdr:rowOff>
    </xdr:from>
    <xdr:ext cx="534377" cy="259045"/>
    <xdr:sp macro="" textlink="">
      <xdr:nvSpPr>
        <xdr:cNvPr id="379" name="テキスト ボックス 378">
          <a:extLst>
            <a:ext uri="{FF2B5EF4-FFF2-40B4-BE49-F238E27FC236}">
              <a16:creationId xmlns="" xmlns:a16="http://schemas.microsoft.com/office/drawing/2014/main" id="{00000000-0008-0000-0600-00007B010000}"/>
            </a:ext>
          </a:extLst>
        </xdr:cNvPr>
        <xdr:cNvSpPr txBox="1"/>
      </xdr:nvSpPr>
      <xdr:spPr>
        <a:xfrm>
          <a:off x="7594111" y="96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55263</xdr:rowOff>
    </xdr:from>
    <xdr:to>
      <xdr:col>36</xdr:col>
      <xdr:colOff>165100</xdr:colOff>
      <xdr:row>55</xdr:row>
      <xdr:rowOff>156863</xdr:rowOff>
    </xdr:to>
    <xdr:sp macro="" textlink="">
      <xdr:nvSpPr>
        <xdr:cNvPr id="380" name="楕円 379">
          <a:extLst>
            <a:ext uri="{FF2B5EF4-FFF2-40B4-BE49-F238E27FC236}">
              <a16:creationId xmlns="" xmlns:a16="http://schemas.microsoft.com/office/drawing/2014/main" id="{00000000-0008-0000-0600-00007C010000}"/>
            </a:ext>
          </a:extLst>
        </xdr:cNvPr>
        <xdr:cNvSpPr/>
      </xdr:nvSpPr>
      <xdr:spPr>
        <a:xfrm>
          <a:off x="6921500" y="94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147990</xdr:rowOff>
    </xdr:from>
    <xdr:ext cx="534377" cy="259045"/>
    <xdr:sp macro="" textlink="">
      <xdr:nvSpPr>
        <xdr:cNvPr id="381" name="テキスト ボックス 380">
          <a:extLst>
            <a:ext uri="{FF2B5EF4-FFF2-40B4-BE49-F238E27FC236}">
              <a16:creationId xmlns="" xmlns:a16="http://schemas.microsoft.com/office/drawing/2014/main" id="{00000000-0008-0000-0600-00007D010000}"/>
            </a:ext>
          </a:extLst>
        </xdr:cNvPr>
        <xdr:cNvSpPr txBox="1"/>
      </xdr:nvSpPr>
      <xdr:spPr>
        <a:xfrm>
          <a:off x="6705111" y="957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08" name="普通建設事業費 （ うち新規整備　）最大値テキスト">
          <a:extLst>
            <a:ext uri="{FF2B5EF4-FFF2-40B4-BE49-F238E27FC236}">
              <a16:creationId xmlns="" xmlns:a16="http://schemas.microsoft.com/office/drawing/2014/main" id="{00000000-0008-0000-0600-000098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09" name="直線コネクタ 408">
          <a:extLst>
            <a:ext uri="{FF2B5EF4-FFF2-40B4-BE49-F238E27FC236}">
              <a16:creationId xmlns="" xmlns:a16="http://schemas.microsoft.com/office/drawing/2014/main" id="{00000000-0008-0000-0600-000099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78817</xdr:rowOff>
    </xdr:from>
    <xdr:to>
      <xdr:col>55</xdr:col>
      <xdr:colOff>0</xdr:colOff>
      <xdr:row>78</xdr:row>
      <xdr:rowOff>17227</xdr:rowOff>
    </xdr:to>
    <xdr:cxnSp macro="">
      <xdr:nvCxnSpPr>
        <xdr:cNvPr id="410" name="直線コネクタ 409">
          <a:extLst>
            <a:ext uri="{FF2B5EF4-FFF2-40B4-BE49-F238E27FC236}">
              <a16:creationId xmlns="" xmlns:a16="http://schemas.microsoft.com/office/drawing/2014/main" id="{00000000-0008-0000-0600-00009A010000}"/>
            </a:ext>
          </a:extLst>
        </xdr:cNvPr>
        <xdr:cNvCxnSpPr/>
      </xdr:nvCxnSpPr>
      <xdr:spPr>
        <a:xfrm>
          <a:off x="9639300" y="13280467"/>
          <a:ext cx="838200" cy="10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126934</xdr:rowOff>
    </xdr:from>
    <xdr:ext cx="469744" cy="259045"/>
    <xdr:sp macro="" textlink="">
      <xdr:nvSpPr>
        <xdr:cNvPr id="411" name="普通建設事業費 （ うち新規整備　）平均値テキスト">
          <a:extLst>
            <a:ext uri="{FF2B5EF4-FFF2-40B4-BE49-F238E27FC236}">
              <a16:creationId xmlns="" xmlns:a16="http://schemas.microsoft.com/office/drawing/2014/main" id="{00000000-0008-0000-0600-00009B010000}"/>
            </a:ext>
          </a:extLst>
        </xdr:cNvPr>
        <xdr:cNvSpPr txBox="1"/>
      </xdr:nvSpPr>
      <xdr:spPr>
        <a:xfrm>
          <a:off x="10528300" y="13328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2" name="フローチャート: 判断 411">
          <a:extLst>
            <a:ext uri="{FF2B5EF4-FFF2-40B4-BE49-F238E27FC236}">
              <a16:creationId xmlns="" xmlns:a16="http://schemas.microsoft.com/office/drawing/2014/main" id="{00000000-0008-0000-0600-00009C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54756</xdr:rowOff>
    </xdr:from>
    <xdr:to>
      <xdr:col>50</xdr:col>
      <xdr:colOff>114300</xdr:colOff>
      <xdr:row>77</xdr:row>
      <xdr:rowOff>78817</xdr:rowOff>
    </xdr:to>
    <xdr:cxnSp macro="">
      <xdr:nvCxnSpPr>
        <xdr:cNvPr id="413" name="直線コネクタ 412">
          <a:extLst>
            <a:ext uri="{FF2B5EF4-FFF2-40B4-BE49-F238E27FC236}">
              <a16:creationId xmlns="" xmlns:a16="http://schemas.microsoft.com/office/drawing/2014/main" id="{00000000-0008-0000-0600-00009D010000}"/>
            </a:ext>
          </a:extLst>
        </xdr:cNvPr>
        <xdr:cNvCxnSpPr/>
      </xdr:nvCxnSpPr>
      <xdr:spPr>
        <a:xfrm>
          <a:off x="8750300" y="13084956"/>
          <a:ext cx="889000" cy="19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4" name="フローチャート: 判断 413">
          <a:extLst>
            <a:ext uri="{FF2B5EF4-FFF2-40B4-BE49-F238E27FC236}">
              <a16:creationId xmlns="" xmlns:a16="http://schemas.microsoft.com/office/drawing/2014/main" id="{00000000-0008-0000-0600-00009E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43496</xdr:rowOff>
    </xdr:from>
    <xdr:ext cx="534377"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9372111" y="134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32410</xdr:rowOff>
    </xdr:from>
    <xdr:to>
      <xdr:col>45</xdr:col>
      <xdr:colOff>177800</xdr:colOff>
      <xdr:row>76</xdr:row>
      <xdr:rowOff>54756</xdr:rowOff>
    </xdr:to>
    <xdr:cxnSp macro="">
      <xdr:nvCxnSpPr>
        <xdr:cNvPr id="416" name="直線コネクタ 415">
          <a:extLst>
            <a:ext uri="{FF2B5EF4-FFF2-40B4-BE49-F238E27FC236}">
              <a16:creationId xmlns="" xmlns:a16="http://schemas.microsoft.com/office/drawing/2014/main" id="{00000000-0008-0000-0600-0000A0010000}"/>
            </a:ext>
          </a:extLst>
        </xdr:cNvPr>
        <xdr:cNvCxnSpPr/>
      </xdr:nvCxnSpPr>
      <xdr:spPr>
        <a:xfrm>
          <a:off x="7861300" y="13062610"/>
          <a:ext cx="889000" cy="2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17" name="フローチャート: 判断 416">
          <a:extLst>
            <a:ext uri="{FF2B5EF4-FFF2-40B4-BE49-F238E27FC236}">
              <a16:creationId xmlns="" xmlns:a16="http://schemas.microsoft.com/office/drawing/2014/main" id="{00000000-0008-0000-0600-0000A1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10749</xdr:rowOff>
    </xdr:from>
    <xdr:ext cx="534377"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8483111" y="1338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6655</xdr:rowOff>
    </xdr:from>
    <xdr:to>
      <xdr:col>41</xdr:col>
      <xdr:colOff>50800</xdr:colOff>
      <xdr:row>76</xdr:row>
      <xdr:rowOff>32410</xdr:rowOff>
    </xdr:to>
    <xdr:cxnSp macro="">
      <xdr:nvCxnSpPr>
        <xdr:cNvPr id="419" name="直線コネクタ 418">
          <a:extLst>
            <a:ext uri="{FF2B5EF4-FFF2-40B4-BE49-F238E27FC236}">
              <a16:creationId xmlns="" xmlns:a16="http://schemas.microsoft.com/office/drawing/2014/main" id="{00000000-0008-0000-0600-0000A3010000}"/>
            </a:ext>
          </a:extLst>
        </xdr:cNvPr>
        <xdr:cNvCxnSpPr/>
      </xdr:nvCxnSpPr>
      <xdr:spPr>
        <a:xfrm>
          <a:off x="6972300" y="13036855"/>
          <a:ext cx="8890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0" name="フローチャート: 判断 419">
          <a:extLst>
            <a:ext uri="{FF2B5EF4-FFF2-40B4-BE49-F238E27FC236}">
              <a16:creationId xmlns="" xmlns:a16="http://schemas.microsoft.com/office/drawing/2014/main" id="{00000000-0008-0000-0600-0000A4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75995</xdr:rowOff>
    </xdr:from>
    <xdr:ext cx="534377"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7594111" y="1327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2" name="フローチャート: 判断 421">
          <a:extLst>
            <a:ext uri="{FF2B5EF4-FFF2-40B4-BE49-F238E27FC236}">
              <a16:creationId xmlns="" xmlns:a16="http://schemas.microsoft.com/office/drawing/2014/main" id="{00000000-0008-0000-0600-0000A6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97789</xdr:rowOff>
    </xdr:from>
    <xdr:ext cx="534377"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6705111" y="132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137877</xdr:rowOff>
    </xdr:from>
    <xdr:to>
      <xdr:col>55</xdr:col>
      <xdr:colOff>50800</xdr:colOff>
      <xdr:row>78</xdr:row>
      <xdr:rowOff>68027</xdr:rowOff>
    </xdr:to>
    <xdr:sp macro="" textlink="">
      <xdr:nvSpPr>
        <xdr:cNvPr id="429" name="楕円 428">
          <a:extLst>
            <a:ext uri="{FF2B5EF4-FFF2-40B4-BE49-F238E27FC236}">
              <a16:creationId xmlns="" xmlns:a16="http://schemas.microsoft.com/office/drawing/2014/main" id="{00000000-0008-0000-0600-0000AD010000}"/>
            </a:ext>
          </a:extLst>
        </xdr:cNvPr>
        <xdr:cNvSpPr/>
      </xdr:nvSpPr>
      <xdr:spPr>
        <a:xfrm>
          <a:off x="10426700" y="1333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160754</xdr:rowOff>
    </xdr:from>
    <xdr:ext cx="534377" cy="259045"/>
    <xdr:sp macro="" textlink="">
      <xdr:nvSpPr>
        <xdr:cNvPr id="430" name="普通建設事業費 （ うち新規整備　）該当値テキスト">
          <a:extLst>
            <a:ext uri="{FF2B5EF4-FFF2-40B4-BE49-F238E27FC236}">
              <a16:creationId xmlns="" xmlns:a16="http://schemas.microsoft.com/office/drawing/2014/main" id="{00000000-0008-0000-0600-0000AE010000}"/>
            </a:ext>
          </a:extLst>
        </xdr:cNvPr>
        <xdr:cNvSpPr txBox="1"/>
      </xdr:nvSpPr>
      <xdr:spPr>
        <a:xfrm>
          <a:off x="10528300" y="1319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28017</xdr:rowOff>
    </xdr:from>
    <xdr:to>
      <xdr:col>50</xdr:col>
      <xdr:colOff>165100</xdr:colOff>
      <xdr:row>77</xdr:row>
      <xdr:rowOff>129617</xdr:rowOff>
    </xdr:to>
    <xdr:sp macro="" textlink="">
      <xdr:nvSpPr>
        <xdr:cNvPr id="431" name="楕円 430">
          <a:extLst>
            <a:ext uri="{FF2B5EF4-FFF2-40B4-BE49-F238E27FC236}">
              <a16:creationId xmlns="" xmlns:a16="http://schemas.microsoft.com/office/drawing/2014/main" id="{00000000-0008-0000-0600-0000AF010000}"/>
            </a:ext>
          </a:extLst>
        </xdr:cNvPr>
        <xdr:cNvSpPr/>
      </xdr:nvSpPr>
      <xdr:spPr>
        <a:xfrm>
          <a:off x="9588500" y="1322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146144</xdr:rowOff>
    </xdr:from>
    <xdr:ext cx="534377" cy="259045"/>
    <xdr:sp macro="" textlink="">
      <xdr:nvSpPr>
        <xdr:cNvPr id="432" name="テキスト ボックス 431">
          <a:extLst>
            <a:ext uri="{FF2B5EF4-FFF2-40B4-BE49-F238E27FC236}">
              <a16:creationId xmlns="" xmlns:a16="http://schemas.microsoft.com/office/drawing/2014/main" id="{00000000-0008-0000-0600-0000B0010000}"/>
            </a:ext>
          </a:extLst>
        </xdr:cNvPr>
        <xdr:cNvSpPr txBox="1"/>
      </xdr:nvSpPr>
      <xdr:spPr>
        <a:xfrm>
          <a:off x="9372111" y="1300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3956</xdr:rowOff>
    </xdr:from>
    <xdr:to>
      <xdr:col>46</xdr:col>
      <xdr:colOff>38100</xdr:colOff>
      <xdr:row>76</xdr:row>
      <xdr:rowOff>105556</xdr:rowOff>
    </xdr:to>
    <xdr:sp macro="" textlink="">
      <xdr:nvSpPr>
        <xdr:cNvPr id="433" name="楕円 432">
          <a:extLst>
            <a:ext uri="{FF2B5EF4-FFF2-40B4-BE49-F238E27FC236}">
              <a16:creationId xmlns="" xmlns:a16="http://schemas.microsoft.com/office/drawing/2014/main" id="{00000000-0008-0000-0600-0000B1010000}"/>
            </a:ext>
          </a:extLst>
        </xdr:cNvPr>
        <xdr:cNvSpPr/>
      </xdr:nvSpPr>
      <xdr:spPr>
        <a:xfrm>
          <a:off x="8699500" y="1303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122083</xdr:rowOff>
    </xdr:from>
    <xdr:ext cx="534377" cy="259045"/>
    <xdr:sp macro="" textlink="">
      <xdr:nvSpPr>
        <xdr:cNvPr id="434" name="テキスト ボックス 433">
          <a:extLst>
            <a:ext uri="{FF2B5EF4-FFF2-40B4-BE49-F238E27FC236}">
              <a16:creationId xmlns="" xmlns:a16="http://schemas.microsoft.com/office/drawing/2014/main" id="{00000000-0008-0000-0600-0000B2010000}"/>
            </a:ext>
          </a:extLst>
        </xdr:cNvPr>
        <xdr:cNvSpPr txBox="1"/>
      </xdr:nvSpPr>
      <xdr:spPr>
        <a:xfrm>
          <a:off x="8483111" y="128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153060</xdr:rowOff>
    </xdr:from>
    <xdr:to>
      <xdr:col>41</xdr:col>
      <xdr:colOff>101600</xdr:colOff>
      <xdr:row>76</xdr:row>
      <xdr:rowOff>83210</xdr:rowOff>
    </xdr:to>
    <xdr:sp macro="" textlink="">
      <xdr:nvSpPr>
        <xdr:cNvPr id="435" name="楕円 434">
          <a:extLst>
            <a:ext uri="{FF2B5EF4-FFF2-40B4-BE49-F238E27FC236}">
              <a16:creationId xmlns="" xmlns:a16="http://schemas.microsoft.com/office/drawing/2014/main" id="{00000000-0008-0000-0600-0000B3010000}"/>
            </a:ext>
          </a:extLst>
        </xdr:cNvPr>
        <xdr:cNvSpPr/>
      </xdr:nvSpPr>
      <xdr:spPr>
        <a:xfrm>
          <a:off x="7810500" y="130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99737</xdr:rowOff>
    </xdr:from>
    <xdr:ext cx="534377" cy="259045"/>
    <xdr:sp macro="" textlink="">
      <xdr:nvSpPr>
        <xdr:cNvPr id="436" name="テキスト ボックス 435">
          <a:extLst>
            <a:ext uri="{FF2B5EF4-FFF2-40B4-BE49-F238E27FC236}">
              <a16:creationId xmlns="" xmlns:a16="http://schemas.microsoft.com/office/drawing/2014/main" id="{00000000-0008-0000-0600-0000B4010000}"/>
            </a:ext>
          </a:extLst>
        </xdr:cNvPr>
        <xdr:cNvSpPr txBox="1"/>
      </xdr:nvSpPr>
      <xdr:spPr>
        <a:xfrm>
          <a:off x="7594111" y="1278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127305</xdr:rowOff>
    </xdr:from>
    <xdr:to>
      <xdr:col>36</xdr:col>
      <xdr:colOff>165100</xdr:colOff>
      <xdr:row>76</xdr:row>
      <xdr:rowOff>57454</xdr:rowOff>
    </xdr:to>
    <xdr:sp macro="" textlink="">
      <xdr:nvSpPr>
        <xdr:cNvPr id="437" name="楕円 436">
          <a:extLst>
            <a:ext uri="{FF2B5EF4-FFF2-40B4-BE49-F238E27FC236}">
              <a16:creationId xmlns="" xmlns:a16="http://schemas.microsoft.com/office/drawing/2014/main" id="{00000000-0008-0000-0600-0000B5010000}"/>
            </a:ext>
          </a:extLst>
        </xdr:cNvPr>
        <xdr:cNvSpPr/>
      </xdr:nvSpPr>
      <xdr:spPr>
        <a:xfrm>
          <a:off x="6921500" y="129860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73982</xdr:rowOff>
    </xdr:from>
    <xdr:ext cx="534377" cy="259045"/>
    <xdr:sp macro="" textlink="">
      <xdr:nvSpPr>
        <xdr:cNvPr id="438" name="テキスト ボックス 437">
          <a:extLst>
            <a:ext uri="{FF2B5EF4-FFF2-40B4-BE49-F238E27FC236}">
              <a16:creationId xmlns="" xmlns:a16="http://schemas.microsoft.com/office/drawing/2014/main" id="{00000000-0008-0000-0600-0000B6010000}"/>
            </a:ext>
          </a:extLst>
        </xdr:cNvPr>
        <xdr:cNvSpPr txBox="1"/>
      </xdr:nvSpPr>
      <xdr:spPr>
        <a:xfrm>
          <a:off x="6705111" y="1276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2" name="直線コネクタ 461">
          <a:extLst>
            <a:ext uri="{FF2B5EF4-FFF2-40B4-BE49-F238E27FC236}">
              <a16:creationId xmlns="" xmlns:a16="http://schemas.microsoft.com/office/drawing/2014/main" id="{00000000-0008-0000-0600-0000CE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3" name="普通建設事業費 （ うち更新整備　）最小値テキスト">
          <a:extLst>
            <a:ext uri="{FF2B5EF4-FFF2-40B4-BE49-F238E27FC236}">
              <a16:creationId xmlns="" xmlns:a16="http://schemas.microsoft.com/office/drawing/2014/main" id="{00000000-0008-0000-0600-0000CF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4" name="直線コネクタ 463">
          <a:extLst>
            <a:ext uri="{FF2B5EF4-FFF2-40B4-BE49-F238E27FC236}">
              <a16:creationId xmlns="" xmlns:a16="http://schemas.microsoft.com/office/drawing/2014/main" id="{00000000-0008-0000-0600-0000D0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5" name="普通建設事業費 （ うち更新整備　）最大値テキスト">
          <a:extLst>
            <a:ext uri="{FF2B5EF4-FFF2-40B4-BE49-F238E27FC236}">
              <a16:creationId xmlns="" xmlns:a16="http://schemas.microsoft.com/office/drawing/2014/main" id="{00000000-0008-0000-0600-0000D1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66" name="直線コネクタ 465">
          <a:extLst>
            <a:ext uri="{FF2B5EF4-FFF2-40B4-BE49-F238E27FC236}">
              <a16:creationId xmlns="" xmlns:a16="http://schemas.microsoft.com/office/drawing/2014/main" id="{00000000-0008-0000-0600-0000D2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81914</xdr:rowOff>
    </xdr:from>
    <xdr:to>
      <xdr:col>55</xdr:col>
      <xdr:colOff>0</xdr:colOff>
      <xdr:row>94</xdr:row>
      <xdr:rowOff>46343</xdr:rowOff>
    </xdr:to>
    <xdr:cxnSp macro="">
      <xdr:nvCxnSpPr>
        <xdr:cNvPr id="467" name="直線コネクタ 466">
          <a:extLst>
            <a:ext uri="{FF2B5EF4-FFF2-40B4-BE49-F238E27FC236}">
              <a16:creationId xmlns="" xmlns:a16="http://schemas.microsoft.com/office/drawing/2014/main" id="{00000000-0008-0000-0600-0000D3010000}"/>
            </a:ext>
          </a:extLst>
        </xdr:cNvPr>
        <xdr:cNvCxnSpPr/>
      </xdr:nvCxnSpPr>
      <xdr:spPr>
        <a:xfrm flipV="1">
          <a:off x="9639300" y="16026764"/>
          <a:ext cx="838200" cy="13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53585</xdr:rowOff>
    </xdr:from>
    <xdr:ext cx="534377" cy="259045"/>
    <xdr:sp macro="" textlink="">
      <xdr:nvSpPr>
        <xdr:cNvPr id="468" name="普通建設事業費 （ うち更新整備　）平均値テキスト">
          <a:extLst>
            <a:ext uri="{FF2B5EF4-FFF2-40B4-BE49-F238E27FC236}">
              <a16:creationId xmlns="" xmlns:a16="http://schemas.microsoft.com/office/drawing/2014/main" id="{00000000-0008-0000-0600-0000D4010000}"/>
            </a:ext>
          </a:extLst>
        </xdr:cNvPr>
        <xdr:cNvSpPr txBox="1"/>
      </xdr:nvSpPr>
      <xdr:spPr>
        <a:xfrm>
          <a:off x="10528300" y="165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69" name="フローチャート: 判断 468">
          <a:extLst>
            <a:ext uri="{FF2B5EF4-FFF2-40B4-BE49-F238E27FC236}">
              <a16:creationId xmlns="" xmlns:a16="http://schemas.microsoft.com/office/drawing/2014/main" id="{00000000-0008-0000-0600-0000D5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46343</xdr:rowOff>
    </xdr:from>
    <xdr:to>
      <xdr:col>50</xdr:col>
      <xdr:colOff>114300</xdr:colOff>
      <xdr:row>97</xdr:row>
      <xdr:rowOff>71692</xdr:rowOff>
    </xdr:to>
    <xdr:cxnSp macro="">
      <xdr:nvCxnSpPr>
        <xdr:cNvPr id="470" name="直線コネクタ 469">
          <a:extLst>
            <a:ext uri="{FF2B5EF4-FFF2-40B4-BE49-F238E27FC236}">
              <a16:creationId xmlns="" xmlns:a16="http://schemas.microsoft.com/office/drawing/2014/main" id="{00000000-0008-0000-0600-0000D6010000}"/>
            </a:ext>
          </a:extLst>
        </xdr:cNvPr>
        <xdr:cNvCxnSpPr/>
      </xdr:nvCxnSpPr>
      <xdr:spPr>
        <a:xfrm flipV="1">
          <a:off x="8750300" y="16162643"/>
          <a:ext cx="889000" cy="53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1" name="フローチャート: 判断 470">
          <a:extLst>
            <a:ext uri="{FF2B5EF4-FFF2-40B4-BE49-F238E27FC236}">
              <a16:creationId xmlns="" xmlns:a16="http://schemas.microsoft.com/office/drawing/2014/main" id="{00000000-0008-0000-0600-0000D7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2024</xdr:rowOff>
    </xdr:from>
    <xdr:ext cx="534377"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9372111" y="166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71692</xdr:rowOff>
    </xdr:from>
    <xdr:to>
      <xdr:col>45</xdr:col>
      <xdr:colOff>177800</xdr:colOff>
      <xdr:row>97</xdr:row>
      <xdr:rowOff>143053</xdr:rowOff>
    </xdr:to>
    <xdr:cxnSp macro="">
      <xdr:nvCxnSpPr>
        <xdr:cNvPr id="473" name="直線コネクタ 472">
          <a:extLst>
            <a:ext uri="{FF2B5EF4-FFF2-40B4-BE49-F238E27FC236}">
              <a16:creationId xmlns="" xmlns:a16="http://schemas.microsoft.com/office/drawing/2014/main" id="{00000000-0008-0000-0600-0000D9010000}"/>
            </a:ext>
          </a:extLst>
        </xdr:cNvPr>
        <xdr:cNvCxnSpPr/>
      </xdr:nvCxnSpPr>
      <xdr:spPr>
        <a:xfrm flipV="1">
          <a:off x="7861300" y="16702342"/>
          <a:ext cx="889000" cy="7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4" name="フローチャート: 判断 473">
          <a:extLst>
            <a:ext uri="{FF2B5EF4-FFF2-40B4-BE49-F238E27FC236}">
              <a16:creationId xmlns="" xmlns:a16="http://schemas.microsoft.com/office/drawing/2014/main" id="{00000000-0008-0000-0600-0000DA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143053</xdr:rowOff>
    </xdr:from>
    <xdr:to>
      <xdr:col>41</xdr:col>
      <xdr:colOff>50800</xdr:colOff>
      <xdr:row>98</xdr:row>
      <xdr:rowOff>1054</xdr:rowOff>
    </xdr:to>
    <xdr:cxnSp macro="">
      <xdr:nvCxnSpPr>
        <xdr:cNvPr id="476" name="直線コネクタ 475">
          <a:extLst>
            <a:ext uri="{FF2B5EF4-FFF2-40B4-BE49-F238E27FC236}">
              <a16:creationId xmlns="" xmlns:a16="http://schemas.microsoft.com/office/drawing/2014/main" id="{00000000-0008-0000-0600-0000DC010000}"/>
            </a:ext>
          </a:extLst>
        </xdr:cNvPr>
        <xdr:cNvCxnSpPr/>
      </xdr:nvCxnSpPr>
      <xdr:spPr>
        <a:xfrm flipV="1">
          <a:off x="6972300" y="16773703"/>
          <a:ext cx="8890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77" name="フローチャート: 判断 476">
          <a:extLst>
            <a:ext uri="{FF2B5EF4-FFF2-40B4-BE49-F238E27FC236}">
              <a16:creationId xmlns="" xmlns:a16="http://schemas.microsoft.com/office/drawing/2014/main" id="{00000000-0008-0000-0600-0000DD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79" name="フローチャート: 判断 478">
          <a:extLst>
            <a:ext uri="{FF2B5EF4-FFF2-40B4-BE49-F238E27FC236}">
              <a16:creationId xmlns="" xmlns:a16="http://schemas.microsoft.com/office/drawing/2014/main" id="{00000000-0008-0000-0600-0000DF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31114</xdr:rowOff>
    </xdr:from>
    <xdr:to>
      <xdr:col>55</xdr:col>
      <xdr:colOff>50800</xdr:colOff>
      <xdr:row>93</xdr:row>
      <xdr:rowOff>132714</xdr:rowOff>
    </xdr:to>
    <xdr:sp macro="" textlink="">
      <xdr:nvSpPr>
        <xdr:cNvPr id="486" name="楕円 485">
          <a:extLst>
            <a:ext uri="{FF2B5EF4-FFF2-40B4-BE49-F238E27FC236}">
              <a16:creationId xmlns="" xmlns:a16="http://schemas.microsoft.com/office/drawing/2014/main" id="{00000000-0008-0000-0600-0000E6010000}"/>
            </a:ext>
          </a:extLst>
        </xdr:cNvPr>
        <xdr:cNvSpPr/>
      </xdr:nvSpPr>
      <xdr:spPr>
        <a:xfrm>
          <a:off x="10426700" y="1597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53991</xdr:rowOff>
    </xdr:from>
    <xdr:ext cx="534377" cy="259045"/>
    <xdr:sp macro="" textlink="">
      <xdr:nvSpPr>
        <xdr:cNvPr id="487" name="普通建設事業費 （ うち更新整備　）該当値テキスト">
          <a:extLst>
            <a:ext uri="{FF2B5EF4-FFF2-40B4-BE49-F238E27FC236}">
              <a16:creationId xmlns="" xmlns:a16="http://schemas.microsoft.com/office/drawing/2014/main" id="{00000000-0008-0000-0600-0000E7010000}"/>
            </a:ext>
          </a:extLst>
        </xdr:cNvPr>
        <xdr:cNvSpPr txBox="1"/>
      </xdr:nvSpPr>
      <xdr:spPr>
        <a:xfrm>
          <a:off x="10528300" y="1582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166993</xdr:rowOff>
    </xdr:from>
    <xdr:to>
      <xdr:col>50</xdr:col>
      <xdr:colOff>165100</xdr:colOff>
      <xdr:row>94</xdr:row>
      <xdr:rowOff>97143</xdr:rowOff>
    </xdr:to>
    <xdr:sp macro="" textlink="">
      <xdr:nvSpPr>
        <xdr:cNvPr id="488" name="楕円 487">
          <a:extLst>
            <a:ext uri="{FF2B5EF4-FFF2-40B4-BE49-F238E27FC236}">
              <a16:creationId xmlns="" xmlns:a16="http://schemas.microsoft.com/office/drawing/2014/main" id="{00000000-0008-0000-0600-0000E8010000}"/>
            </a:ext>
          </a:extLst>
        </xdr:cNvPr>
        <xdr:cNvSpPr/>
      </xdr:nvSpPr>
      <xdr:spPr>
        <a:xfrm>
          <a:off x="9588500" y="16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113670</xdr:rowOff>
    </xdr:from>
    <xdr:ext cx="534377" cy="259045"/>
    <xdr:sp macro="" textlink="">
      <xdr:nvSpPr>
        <xdr:cNvPr id="489" name="テキスト ボックス 488">
          <a:extLst>
            <a:ext uri="{FF2B5EF4-FFF2-40B4-BE49-F238E27FC236}">
              <a16:creationId xmlns="" xmlns:a16="http://schemas.microsoft.com/office/drawing/2014/main" id="{00000000-0008-0000-0600-0000E9010000}"/>
            </a:ext>
          </a:extLst>
        </xdr:cNvPr>
        <xdr:cNvSpPr txBox="1"/>
      </xdr:nvSpPr>
      <xdr:spPr>
        <a:xfrm>
          <a:off x="9372111" y="158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20892</xdr:rowOff>
    </xdr:from>
    <xdr:to>
      <xdr:col>46</xdr:col>
      <xdr:colOff>38100</xdr:colOff>
      <xdr:row>97</xdr:row>
      <xdr:rowOff>122492</xdr:rowOff>
    </xdr:to>
    <xdr:sp macro="" textlink="">
      <xdr:nvSpPr>
        <xdr:cNvPr id="490" name="楕円 489">
          <a:extLst>
            <a:ext uri="{FF2B5EF4-FFF2-40B4-BE49-F238E27FC236}">
              <a16:creationId xmlns="" xmlns:a16="http://schemas.microsoft.com/office/drawing/2014/main" id="{00000000-0008-0000-0600-0000EA010000}"/>
            </a:ext>
          </a:extLst>
        </xdr:cNvPr>
        <xdr:cNvSpPr/>
      </xdr:nvSpPr>
      <xdr:spPr>
        <a:xfrm>
          <a:off x="8699500" y="1665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113619</xdr:rowOff>
    </xdr:from>
    <xdr:ext cx="534377" cy="259045"/>
    <xdr:sp macro="" textlink="">
      <xdr:nvSpPr>
        <xdr:cNvPr id="491" name="テキスト ボックス 490">
          <a:extLst>
            <a:ext uri="{FF2B5EF4-FFF2-40B4-BE49-F238E27FC236}">
              <a16:creationId xmlns="" xmlns:a16="http://schemas.microsoft.com/office/drawing/2014/main" id="{00000000-0008-0000-0600-0000EB010000}"/>
            </a:ext>
          </a:extLst>
        </xdr:cNvPr>
        <xdr:cNvSpPr txBox="1"/>
      </xdr:nvSpPr>
      <xdr:spPr>
        <a:xfrm>
          <a:off x="8483111" y="1674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92253</xdr:rowOff>
    </xdr:from>
    <xdr:to>
      <xdr:col>41</xdr:col>
      <xdr:colOff>101600</xdr:colOff>
      <xdr:row>98</xdr:row>
      <xdr:rowOff>22403</xdr:rowOff>
    </xdr:to>
    <xdr:sp macro="" textlink="">
      <xdr:nvSpPr>
        <xdr:cNvPr id="492" name="楕円 491">
          <a:extLst>
            <a:ext uri="{FF2B5EF4-FFF2-40B4-BE49-F238E27FC236}">
              <a16:creationId xmlns="" xmlns:a16="http://schemas.microsoft.com/office/drawing/2014/main" id="{00000000-0008-0000-0600-0000EC010000}"/>
            </a:ext>
          </a:extLst>
        </xdr:cNvPr>
        <xdr:cNvSpPr/>
      </xdr:nvSpPr>
      <xdr:spPr>
        <a:xfrm>
          <a:off x="7810500" y="1672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13530</xdr:rowOff>
    </xdr:from>
    <xdr:ext cx="534377" cy="259045"/>
    <xdr:sp macro="" textlink="">
      <xdr:nvSpPr>
        <xdr:cNvPr id="493" name="テキスト ボックス 492">
          <a:extLst>
            <a:ext uri="{FF2B5EF4-FFF2-40B4-BE49-F238E27FC236}">
              <a16:creationId xmlns="" xmlns:a16="http://schemas.microsoft.com/office/drawing/2014/main" id="{00000000-0008-0000-0600-0000ED010000}"/>
            </a:ext>
          </a:extLst>
        </xdr:cNvPr>
        <xdr:cNvSpPr txBox="1"/>
      </xdr:nvSpPr>
      <xdr:spPr>
        <a:xfrm>
          <a:off x="7594111" y="1681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121704</xdr:rowOff>
    </xdr:from>
    <xdr:to>
      <xdr:col>36</xdr:col>
      <xdr:colOff>165100</xdr:colOff>
      <xdr:row>98</xdr:row>
      <xdr:rowOff>51854</xdr:rowOff>
    </xdr:to>
    <xdr:sp macro="" textlink="">
      <xdr:nvSpPr>
        <xdr:cNvPr id="494" name="楕円 493">
          <a:extLst>
            <a:ext uri="{FF2B5EF4-FFF2-40B4-BE49-F238E27FC236}">
              <a16:creationId xmlns="" xmlns:a16="http://schemas.microsoft.com/office/drawing/2014/main" id="{00000000-0008-0000-0600-0000EE010000}"/>
            </a:ext>
          </a:extLst>
        </xdr:cNvPr>
        <xdr:cNvSpPr/>
      </xdr:nvSpPr>
      <xdr:spPr>
        <a:xfrm>
          <a:off x="6921500" y="1675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42981</xdr:rowOff>
    </xdr:from>
    <xdr:ext cx="534377" cy="259045"/>
    <xdr:sp macro="" textlink="">
      <xdr:nvSpPr>
        <xdr:cNvPr id="495" name="テキスト ボックス 494">
          <a:extLst>
            <a:ext uri="{FF2B5EF4-FFF2-40B4-BE49-F238E27FC236}">
              <a16:creationId xmlns="" xmlns:a16="http://schemas.microsoft.com/office/drawing/2014/main" id="{00000000-0008-0000-0600-0000EF010000}"/>
            </a:ext>
          </a:extLst>
        </xdr:cNvPr>
        <xdr:cNvSpPr txBox="1"/>
      </xdr:nvSpPr>
      <xdr:spPr>
        <a:xfrm>
          <a:off x="6705111" y="1684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17" name="直線コネクタ 516">
          <a:extLst>
            <a:ext uri="{FF2B5EF4-FFF2-40B4-BE49-F238E27FC236}">
              <a16:creationId xmlns="" xmlns:a16="http://schemas.microsoft.com/office/drawing/2014/main" id="{00000000-0008-0000-0600-000005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8" name="災害復旧事業費最小値テキスト">
          <a:extLst>
            <a:ext uri="{FF2B5EF4-FFF2-40B4-BE49-F238E27FC236}">
              <a16:creationId xmlns="" xmlns:a16="http://schemas.microsoft.com/office/drawing/2014/main" id="{00000000-0008-0000-0600-000006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0" name="災害復旧事業費最大値テキスト">
          <a:extLst>
            <a:ext uri="{FF2B5EF4-FFF2-40B4-BE49-F238E27FC236}">
              <a16:creationId xmlns="" xmlns:a16="http://schemas.microsoft.com/office/drawing/2014/main" id="{00000000-0008-0000-0600-000008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1" name="直線コネクタ 520">
          <a:extLst>
            <a:ext uri="{FF2B5EF4-FFF2-40B4-BE49-F238E27FC236}">
              <a16:creationId xmlns="" xmlns:a16="http://schemas.microsoft.com/office/drawing/2014/main" id="{00000000-0008-0000-0600-000009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126990</xdr:rowOff>
    </xdr:from>
    <xdr:to>
      <xdr:col>85</xdr:col>
      <xdr:colOff>127000</xdr:colOff>
      <xdr:row>38</xdr:row>
      <xdr:rowOff>127402</xdr:rowOff>
    </xdr:to>
    <xdr:cxnSp macro="">
      <xdr:nvCxnSpPr>
        <xdr:cNvPr id="522" name="直線コネクタ 521">
          <a:extLst>
            <a:ext uri="{FF2B5EF4-FFF2-40B4-BE49-F238E27FC236}">
              <a16:creationId xmlns="" xmlns:a16="http://schemas.microsoft.com/office/drawing/2014/main" id="{00000000-0008-0000-0600-00000A020000}"/>
            </a:ext>
          </a:extLst>
        </xdr:cNvPr>
        <xdr:cNvCxnSpPr/>
      </xdr:nvCxnSpPr>
      <xdr:spPr>
        <a:xfrm>
          <a:off x="15481300" y="6642090"/>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3" name="災害復旧事業費平均値テキスト">
          <a:extLst>
            <a:ext uri="{FF2B5EF4-FFF2-40B4-BE49-F238E27FC236}">
              <a16:creationId xmlns="" xmlns:a16="http://schemas.microsoft.com/office/drawing/2014/main" id="{00000000-0008-0000-0600-00000B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4" name="フローチャート: 判断 523">
          <a:extLst>
            <a:ext uri="{FF2B5EF4-FFF2-40B4-BE49-F238E27FC236}">
              <a16:creationId xmlns="" xmlns:a16="http://schemas.microsoft.com/office/drawing/2014/main" id="{00000000-0008-0000-0600-00000C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126990</xdr:rowOff>
    </xdr:from>
    <xdr:to>
      <xdr:col>81</xdr:col>
      <xdr:colOff>50800</xdr:colOff>
      <xdr:row>38</xdr:row>
      <xdr:rowOff>139197</xdr:rowOff>
    </xdr:to>
    <xdr:cxnSp macro="">
      <xdr:nvCxnSpPr>
        <xdr:cNvPr id="525" name="直線コネクタ 524">
          <a:extLst>
            <a:ext uri="{FF2B5EF4-FFF2-40B4-BE49-F238E27FC236}">
              <a16:creationId xmlns="" xmlns:a16="http://schemas.microsoft.com/office/drawing/2014/main" id="{00000000-0008-0000-0600-00000D020000}"/>
            </a:ext>
          </a:extLst>
        </xdr:cNvPr>
        <xdr:cNvCxnSpPr/>
      </xdr:nvCxnSpPr>
      <xdr:spPr>
        <a:xfrm flipV="1">
          <a:off x="14592300" y="6642090"/>
          <a:ext cx="889000" cy="1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26" name="フローチャート: 判断 525">
          <a:extLst>
            <a:ext uri="{FF2B5EF4-FFF2-40B4-BE49-F238E27FC236}">
              <a16:creationId xmlns="" xmlns:a16="http://schemas.microsoft.com/office/drawing/2014/main" id="{00000000-0008-0000-0600-00000E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139197</xdr:rowOff>
    </xdr:from>
    <xdr:to>
      <xdr:col>76</xdr:col>
      <xdr:colOff>114300</xdr:colOff>
      <xdr:row>38</xdr:row>
      <xdr:rowOff>139586</xdr:rowOff>
    </xdr:to>
    <xdr:cxnSp macro="">
      <xdr:nvCxnSpPr>
        <xdr:cNvPr id="528" name="直線コネクタ 527">
          <a:extLst>
            <a:ext uri="{FF2B5EF4-FFF2-40B4-BE49-F238E27FC236}">
              <a16:creationId xmlns="" xmlns:a16="http://schemas.microsoft.com/office/drawing/2014/main" id="{00000000-0008-0000-0600-000010020000}"/>
            </a:ext>
          </a:extLst>
        </xdr:cNvPr>
        <xdr:cNvCxnSpPr/>
      </xdr:nvCxnSpPr>
      <xdr:spPr>
        <a:xfrm flipV="1">
          <a:off x="13703300" y="6654297"/>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29" name="フローチャート: 判断 528">
          <a:extLst>
            <a:ext uri="{FF2B5EF4-FFF2-40B4-BE49-F238E27FC236}">
              <a16:creationId xmlns="" xmlns:a16="http://schemas.microsoft.com/office/drawing/2014/main" id="{00000000-0008-0000-0600-000011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139105</xdr:rowOff>
    </xdr:from>
    <xdr:to>
      <xdr:col>71</xdr:col>
      <xdr:colOff>177800</xdr:colOff>
      <xdr:row>38</xdr:row>
      <xdr:rowOff>139586</xdr:rowOff>
    </xdr:to>
    <xdr:cxnSp macro="">
      <xdr:nvCxnSpPr>
        <xdr:cNvPr id="531" name="直線コネクタ 530">
          <a:extLst>
            <a:ext uri="{FF2B5EF4-FFF2-40B4-BE49-F238E27FC236}">
              <a16:creationId xmlns="" xmlns:a16="http://schemas.microsoft.com/office/drawing/2014/main" id="{00000000-0008-0000-0600-000013020000}"/>
            </a:ext>
          </a:extLst>
        </xdr:cNvPr>
        <xdr:cNvCxnSpPr/>
      </xdr:nvCxnSpPr>
      <xdr:spPr>
        <a:xfrm>
          <a:off x="12814300" y="6654205"/>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2" name="フローチャート: 判断 531">
          <a:extLst>
            <a:ext uri="{FF2B5EF4-FFF2-40B4-BE49-F238E27FC236}">
              <a16:creationId xmlns="" xmlns:a16="http://schemas.microsoft.com/office/drawing/2014/main" id="{00000000-0008-0000-0600-000014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4" name="フローチャート: 判断 533">
          <a:extLst>
            <a:ext uri="{FF2B5EF4-FFF2-40B4-BE49-F238E27FC236}">
              <a16:creationId xmlns="" xmlns:a16="http://schemas.microsoft.com/office/drawing/2014/main" id="{00000000-0008-0000-0600-000016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76602</xdr:rowOff>
    </xdr:from>
    <xdr:to>
      <xdr:col>85</xdr:col>
      <xdr:colOff>177800</xdr:colOff>
      <xdr:row>39</xdr:row>
      <xdr:rowOff>6752</xdr:rowOff>
    </xdr:to>
    <xdr:sp macro="" textlink="">
      <xdr:nvSpPr>
        <xdr:cNvPr id="541" name="楕円 540">
          <a:extLst>
            <a:ext uri="{FF2B5EF4-FFF2-40B4-BE49-F238E27FC236}">
              <a16:creationId xmlns="" xmlns:a16="http://schemas.microsoft.com/office/drawing/2014/main" id="{00000000-0008-0000-0600-00001D020000}"/>
            </a:ext>
          </a:extLst>
        </xdr:cNvPr>
        <xdr:cNvSpPr/>
      </xdr:nvSpPr>
      <xdr:spPr>
        <a:xfrm>
          <a:off x="16268700" y="659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9378</xdr:rowOff>
    </xdr:from>
    <xdr:ext cx="378565" cy="259045"/>
    <xdr:sp macro="" textlink="">
      <xdr:nvSpPr>
        <xdr:cNvPr id="542" name="災害復旧事業費該当値テキスト">
          <a:extLst>
            <a:ext uri="{FF2B5EF4-FFF2-40B4-BE49-F238E27FC236}">
              <a16:creationId xmlns="" xmlns:a16="http://schemas.microsoft.com/office/drawing/2014/main" id="{00000000-0008-0000-0600-00001E020000}"/>
            </a:ext>
          </a:extLst>
        </xdr:cNvPr>
        <xdr:cNvSpPr txBox="1"/>
      </xdr:nvSpPr>
      <xdr:spPr>
        <a:xfrm>
          <a:off x="16370300" y="6524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76190</xdr:rowOff>
    </xdr:from>
    <xdr:to>
      <xdr:col>81</xdr:col>
      <xdr:colOff>101600</xdr:colOff>
      <xdr:row>39</xdr:row>
      <xdr:rowOff>6340</xdr:rowOff>
    </xdr:to>
    <xdr:sp macro="" textlink="">
      <xdr:nvSpPr>
        <xdr:cNvPr id="543" name="楕円 542">
          <a:extLst>
            <a:ext uri="{FF2B5EF4-FFF2-40B4-BE49-F238E27FC236}">
              <a16:creationId xmlns="" xmlns:a16="http://schemas.microsoft.com/office/drawing/2014/main" id="{00000000-0008-0000-0600-00001F020000}"/>
            </a:ext>
          </a:extLst>
        </xdr:cNvPr>
        <xdr:cNvSpPr/>
      </xdr:nvSpPr>
      <xdr:spPr>
        <a:xfrm>
          <a:off x="15430500" y="659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168917</xdr:rowOff>
    </xdr:from>
    <xdr:ext cx="378565" cy="259045"/>
    <xdr:sp macro="" textlink="">
      <xdr:nvSpPr>
        <xdr:cNvPr id="544" name="テキスト ボックス 543">
          <a:extLst>
            <a:ext uri="{FF2B5EF4-FFF2-40B4-BE49-F238E27FC236}">
              <a16:creationId xmlns="" xmlns:a16="http://schemas.microsoft.com/office/drawing/2014/main" id="{00000000-0008-0000-0600-000020020000}"/>
            </a:ext>
          </a:extLst>
        </xdr:cNvPr>
        <xdr:cNvSpPr txBox="1"/>
      </xdr:nvSpPr>
      <xdr:spPr>
        <a:xfrm>
          <a:off x="15292017" y="6684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88397</xdr:rowOff>
    </xdr:from>
    <xdr:to>
      <xdr:col>76</xdr:col>
      <xdr:colOff>165100</xdr:colOff>
      <xdr:row>39</xdr:row>
      <xdr:rowOff>18547</xdr:rowOff>
    </xdr:to>
    <xdr:sp macro="" textlink="">
      <xdr:nvSpPr>
        <xdr:cNvPr id="545" name="楕円 544">
          <a:extLst>
            <a:ext uri="{FF2B5EF4-FFF2-40B4-BE49-F238E27FC236}">
              <a16:creationId xmlns="" xmlns:a16="http://schemas.microsoft.com/office/drawing/2014/main" id="{00000000-0008-0000-0600-000021020000}"/>
            </a:ext>
          </a:extLst>
        </xdr:cNvPr>
        <xdr:cNvSpPr/>
      </xdr:nvSpPr>
      <xdr:spPr>
        <a:xfrm>
          <a:off x="14541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9674</xdr:rowOff>
    </xdr:from>
    <xdr:ext cx="313932" cy="259045"/>
    <xdr:sp macro="" textlink="">
      <xdr:nvSpPr>
        <xdr:cNvPr id="546" name="テキスト ボックス 545">
          <a:extLst>
            <a:ext uri="{FF2B5EF4-FFF2-40B4-BE49-F238E27FC236}">
              <a16:creationId xmlns="" xmlns:a16="http://schemas.microsoft.com/office/drawing/2014/main" id="{00000000-0008-0000-0600-000022020000}"/>
            </a:ext>
          </a:extLst>
        </xdr:cNvPr>
        <xdr:cNvSpPr txBox="1"/>
      </xdr:nvSpPr>
      <xdr:spPr>
        <a:xfrm>
          <a:off x="14435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88786</xdr:rowOff>
    </xdr:from>
    <xdr:to>
      <xdr:col>72</xdr:col>
      <xdr:colOff>38100</xdr:colOff>
      <xdr:row>39</xdr:row>
      <xdr:rowOff>18936</xdr:rowOff>
    </xdr:to>
    <xdr:sp macro="" textlink="">
      <xdr:nvSpPr>
        <xdr:cNvPr id="547" name="楕円 546">
          <a:extLst>
            <a:ext uri="{FF2B5EF4-FFF2-40B4-BE49-F238E27FC236}">
              <a16:creationId xmlns="" xmlns:a16="http://schemas.microsoft.com/office/drawing/2014/main" id="{00000000-0008-0000-0600-000023020000}"/>
            </a:ext>
          </a:extLst>
        </xdr:cNvPr>
        <xdr:cNvSpPr/>
      </xdr:nvSpPr>
      <xdr:spPr>
        <a:xfrm>
          <a:off x="13652500" y="66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10063</xdr:rowOff>
    </xdr:from>
    <xdr:ext cx="249299" cy="259045"/>
    <xdr:sp macro="" textlink="">
      <xdr:nvSpPr>
        <xdr:cNvPr id="548" name="テキスト ボックス 547">
          <a:extLst>
            <a:ext uri="{FF2B5EF4-FFF2-40B4-BE49-F238E27FC236}">
              <a16:creationId xmlns="" xmlns:a16="http://schemas.microsoft.com/office/drawing/2014/main" id="{00000000-0008-0000-0600-000024020000}"/>
            </a:ext>
          </a:extLst>
        </xdr:cNvPr>
        <xdr:cNvSpPr txBox="1"/>
      </xdr:nvSpPr>
      <xdr:spPr>
        <a:xfrm>
          <a:off x="13578650" y="6696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88305</xdr:rowOff>
    </xdr:from>
    <xdr:to>
      <xdr:col>67</xdr:col>
      <xdr:colOff>101600</xdr:colOff>
      <xdr:row>39</xdr:row>
      <xdr:rowOff>18455</xdr:rowOff>
    </xdr:to>
    <xdr:sp macro="" textlink="">
      <xdr:nvSpPr>
        <xdr:cNvPr id="549" name="楕円 548">
          <a:extLst>
            <a:ext uri="{FF2B5EF4-FFF2-40B4-BE49-F238E27FC236}">
              <a16:creationId xmlns="" xmlns:a16="http://schemas.microsoft.com/office/drawing/2014/main" id="{00000000-0008-0000-0600-000025020000}"/>
            </a:ext>
          </a:extLst>
        </xdr:cNvPr>
        <xdr:cNvSpPr/>
      </xdr:nvSpPr>
      <xdr:spPr>
        <a:xfrm>
          <a:off x="127635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9582</xdr:rowOff>
    </xdr:from>
    <xdr:ext cx="313932" cy="259045"/>
    <xdr:sp macro="" textlink="">
      <xdr:nvSpPr>
        <xdr:cNvPr id="550" name="テキスト ボックス 549">
          <a:extLst>
            <a:ext uri="{FF2B5EF4-FFF2-40B4-BE49-F238E27FC236}">
              <a16:creationId xmlns="" xmlns:a16="http://schemas.microsoft.com/office/drawing/2014/main" id="{00000000-0008-0000-0600-000026020000}"/>
            </a:ext>
          </a:extLst>
        </xdr:cNvPr>
        <xdr:cNvSpPr txBox="1"/>
      </xdr:nvSpPr>
      <xdr:spPr>
        <a:xfrm>
          <a:off x="12657333" y="6696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 xmlns:a16="http://schemas.microsoft.com/office/drawing/2014/main" id="{00000000-0008-0000-06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 xmlns:a16="http://schemas.microsoft.com/office/drawing/2014/main" id="{00000000-0008-0000-06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 xmlns:a16="http://schemas.microsoft.com/office/drawing/2014/main" id="{00000000-0008-0000-06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 xmlns:a16="http://schemas.microsoft.com/office/drawing/2014/main" id="{00000000-0008-0000-06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 xmlns:a16="http://schemas.microsoft.com/office/drawing/2014/main" id="{00000000-0008-0000-06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a:extLst>
            <a:ext uri="{FF2B5EF4-FFF2-40B4-BE49-F238E27FC236}">
              <a16:creationId xmlns="" xmlns:a16="http://schemas.microsoft.com/office/drawing/2014/main" id="{00000000-0008-0000-0600-00006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a:extLst>
            <a:ext uri="{FF2B5EF4-FFF2-40B4-BE49-F238E27FC236}">
              <a16:creationId xmlns="" xmlns:a16="http://schemas.microsoft.com/office/drawing/2014/main" id="{00000000-0008-0000-0600-00006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5" name="直線コネクタ 624">
          <a:extLst>
            <a:ext uri="{FF2B5EF4-FFF2-40B4-BE49-F238E27FC236}">
              <a16:creationId xmlns="" xmlns:a16="http://schemas.microsoft.com/office/drawing/2014/main" id="{00000000-0008-0000-0600-000071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26" name="公債費最小値テキスト">
          <a:extLst>
            <a:ext uri="{FF2B5EF4-FFF2-40B4-BE49-F238E27FC236}">
              <a16:creationId xmlns="" xmlns:a16="http://schemas.microsoft.com/office/drawing/2014/main" id="{00000000-0008-0000-0600-000072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27" name="直線コネクタ 626">
          <a:extLst>
            <a:ext uri="{FF2B5EF4-FFF2-40B4-BE49-F238E27FC236}">
              <a16:creationId xmlns="" xmlns:a16="http://schemas.microsoft.com/office/drawing/2014/main" id="{00000000-0008-0000-0600-000073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28" name="公債費最大値テキスト">
          <a:extLst>
            <a:ext uri="{FF2B5EF4-FFF2-40B4-BE49-F238E27FC236}">
              <a16:creationId xmlns="" xmlns:a16="http://schemas.microsoft.com/office/drawing/2014/main" id="{00000000-0008-0000-0600-000074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29" name="直線コネクタ 628">
          <a:extLst>
            <a:ext uri="{FF2B5EF4-FFF2-40B4-BE49-F238E27FC236}">
              <a16:creationId xmlns="" xmlns:a16="http://schemas.microsoft.com/office/drawing/2014/main" id="{00000000-0008-0000-0600-000075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145904</xdr:rowOff>
    </xdr:from>
    <xdr:to>
      <xdr:col>85</xdr:col>
      <xdr:colOff>127000</xdr:colOff>
      <xdr:row>76</xdr:row>
      <xdr:rowOff>151245</xdr:rowOff>
    </xdr:to>
    <xdr:cxnSp macro="">
      <xdr:nvCxnSpPr>
        <xdr:cNvPr id="630" name="直線コネクタ 629">
          <a:extLst>
            <a:ext uri="{FF2B5EF4-FFF2-40B4-BE49-F238E27FC236}">
              <a16:creationId xmlns="" xmlns:a16="http://schemas.microsoft.com/office/drawing/2014/main" id="{00000000-0008-0000-0600-000076020000}"/>
            </a:ext>
          </a:extLst>
        </xdr:cNvPr>
        <xdr:cNvCxnSpPr/>
      </xdr:nvCxnSpPr>
      <xdr:spPr>
        <a:xfrm flipV="1">
          <a:off x="15481300" y="13176104"/>
          <a:ext cx="838200" cy="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1" name="公債費平均値テキスト">
          <a:extLst>
            <a:ext uri="{FF2B5EF4-FFF2-40B4-BE49-F238E27FC236}">
              <a16:creationId xmlns="" xmlns:a16="http://schemas.microsoft.com/office/drawing/2014/main" id="{00000000-0008-0000-0600-000077020000}"/>
            </a:ext>
          </a:extLst>
        </xdr:cNvPr>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2" name="フローチャート: 判断 631">
          <a:extLst>
            <a:ext uri="{FF2B5EF4-FFF2-40B4-BE49-F238E27FC236}">
              <a16:creationId xmlns="" xmlns:a16="http://schemas.microsoft.com/office/drawing/2014/main" id="{00000000-0008-0000-0600-000078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151245</xdr:rowOff>
    </xdr:from>
    <xdr:to>
      <xdr:col>81</xdr:col>
      <xdr:colOff>50800</xdr:colOff>
      <xdr:row>76</xdr:row>
      <xdr:rowOff>153025</xdr:rowOff>
    </xdr:to>
    <xdr:cxnSp macro="">
      <xdr:nvCxnSpPr>
        <xdr:cNvPr id="633" name="直線コネクタ 632">
          <a:extLst>
            <a:ext uri="{FF2B5EF4-FFF2-40B4-BE49-F238E27FC236}">
              <a16:creationId xmlns="" xmlns:a16="http://schemas.microsoft.com/office/drawing/2014/main" id="{00000000-0008-0000-0600-000079020000}"/>
            </a:ext>
          </a:extLst>
        </xdr:cNvPr>
        <xdr:cNvCxnSpPr/>
      </xdr:nvCxnSpPr>
      <xdr:spPr>
        <a:xfrm flipV="1">
          <a:off x="14592300" y="13181445"/>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4" name="フローチャート: 判断 633">
          <a:extLst>
            <a:ext uri="{FF2B5EF4-FFF2-40B4-BE49-F238E27FC236}">
              <a16:creationId xmlns="" xmlns:a16="http://schemas.microsoft.com/office/drawing/2014/main" id="{00000000-0008-0000-0600-00007A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153025</xdr:rowOff>
    </xdr:from>
    <xdr:to>
      <xdr:col>76</xdr:col>
      <xdr:colOff>114300</xdr:colOff>
      <xdr:row>76</xdr:row>
      <xdr:rowOff>154738</xdr:rowOff>
    </xdr:to>
    <xdr:cxnSp macro="">
      <xdr:nvCxnSpPr>
        <xdr:cNvPr id="636" name="直線コネクタ 635">
          <a:extLst>
            <a:ext uri="{FF2B5EF4-FFF2-40B4-BE49-F238E27FC236}">
              <a16:creationId xmlns="" xmlns:a16="http://schemas.microsoft.com/office/drawing/2014/main" id="{00000000-0008-0000-0600-00007C020000}"/>
            </a:ext>
          </a:extLst>
        </xdr:cNvPr>
        <xdr:cNvCxnSpPr/>
      </xdr:nvCxnSpPr>
      <xdr:spPr>
        <a:xfrm flipV="1">
          <a:off x="13703300" y="13183225"/>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37" name="フローチャート: 判断 636">
          <a:extLst>
            <a:ext uri="{FF2B5EF4-FFF2-40B4-BE49-F238E27FC236}">
              <a16:creationId xmlns="" xmlns:a16="http://schemas.microsoft.com/office/drawing/2014/main" id="{00000000-0008-0000-0600-00007D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154738</xdr:rowOff>
    </xdr:from>
    <xdr:to>
      <xdr:col>71</xdr:col>
      <xdr:colOff>177800</xdr:colOff>
      <xdr:row>77</xdr:row>
      <xdr:rowOff>1805</xdr:rowOff>
    </xdr:to>
    <xdr:cxnSp macro="">
      <xdr:nvCxnSpPr>
        <xdr:cNvPr id="639" name="直線コネクタ 638">
          <a:extLst>
            <a:ext uri="{FF2B5EF4-FFF2-40B4-BE49-F238E27FC236}">
              <a16:creationId xmlns="" xmlns:a16="http://schemas.microsoft.com/office/drawing/2014/main" id="{00000000-0008-0000-0600-00007F020000}"/>
            </a:ext>
          </a:extLst>
        </xdr:cNvPr>
        <xdr:cNvCxnSpPr/>
      </xdr:nvCxnSpPr>
      <xdr:spPr>
        <a:xfrm flipV="1">
          <a:off x="12814300" y="13184938"/>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0" name="フローチャート: 判断 639">
          <a:extLst>
            <a:ext uri="{FF2B5EF4-FFF2-40B4-BE49-F238E27FC236}">
              <a16:creationId xmlns="" xmlns:a16="http://schemas.microsoft.com/office/drawing/2014/main" id="{00000000-0008-0000-0600-000080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32230</xdr:rowOff>
    </xdr:from>
    <xdr:ext cx="534377"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3436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2" name="フローチャート: 判断 641">
          <a:extLst>
            <a:ext uri="{FF2B5EF4-FFF2-40B4-BE49-F238E27FC236}">
              <a16:creationId xmlns="" xmlns:a16="http://schemas.microsoft.com/office/drawing/2014/main" id="{00000000-0008-0000-0600-000082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21583</xdr:rowOff>
    </xdr:from>
    <xdr:ext cx="534377" cy="259045"/>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2547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95104</xdr:rowOff>
    </xdr:from>
    <xdr:to>
      <xdr:col>85</xdr:col>
      <xdr:colOff>177800</xdr:colOff>
      <xdr:row>77</xdr:row>
      <xdr:rowOff>25254</xdr:rowOff>
    </xdr:to>
    <xdr:sp macro="" textlink="">
      <xdr:nvSpPr>
        <xdr:cNvPr id="649" name="楕円 648">
          <a:extLst>
            <a:ext uri="{FF2B5EF4-FFF2-40B4-BE49-F238E27FC236}">
              <a16:creationId xmlns="" xmlns:a16="http://schemas.microsoft.com/office/drawing/2014/main" id="{00000000-0008-0000-0600-000089020000}"/>
            </a:ext>
          </a:extLst>
        </xdr:cNvPr>
        <xdr:cNvSpPr/>
      </xdr:nvSpPr>
      <xdr:spPr>
        <a:xfrm>
          <a:off x="16268700" y="131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73531</xdr:rowOff>
    </xdr:from>
    <xdr:ext cx="534377" cy="259045"/>
    <xdr:sp macro="" textlink="">
      <xdr:nvSpPr>
        <xdr:cNvPr id="650" name="公債費該当値テキスト">
          <a:extLst>
            <a:ext uri="{FF2B5EF4-FFF2-40B4-BE49-F238E27FC236}">
              <a16:creationId xmlns="" xmlns:a16="http://schemas.microsoft.com/office/drawing/2014/main" id="{00000000-0008-0000-0600-00008A020000}"/>
            </a:ext>
          </a:extLst>
        </xdr:cNvPr>
        <xdr:cNvSpPr txBox="1"/>
      </xdr:nvSpPr>
      <xdr:spPr>
        <a:xfrm>
          <a:off x="16370300" y="1310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100445</xdr:rowOff>
    </xdr:from>
    <xdr:to>
      <xdr:col>81</xdr:col>
      <xdr:colOff>101600</xdr:colOff>
      <xdr:row>77</xdr:row>
      <xdr:rowOff>30595</xdr:rowOff>
    </xdr:to>
    <xdr:sp macro="" textlink="">
      <xdr:nvSpPr>
        <xdr:cNvPr id="651" name="楕円 650">
          <a:extLst>
            <a:ext uri="{FF2B5EF4-FFF2-40B4-BE49-F238E27FC236}">
              <a16:creationId xmlns="" xmlns:a16="http://schemas.microsoft.com/office/drawing/2014/main" id="{00000000-0008-0000-0600-00008B020000}"/>
            </a:ext>
          </a:extLst>
        </xdr:cNvPr>
        <xdr:cNvSpPr/>
      </xdr:nvSpPr>
      <xdr:spPr>
        <a:xfrm>
          <a:off x="15430500" y="131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21722</xdr:rowOff>
    </xdr:from>
    <xdr:ext cx="534377" cy="259045"/>
    <xdr:sp macro="" textlink="">
      <xdr:nvSpPr>
        <xdr:cNvPr id="652" name="テキスト ボックス 651">
          <a:extLst>
            <a:ext uri="{FF2B5EF4-FFF2-40B4-BE49-F238E27FC236}">
              <a16:creationId xmlns="" xmlns:a16="http://schemas.microsoft.com/office/drawing/2014/main" id="{00000000-0008-0000-0600-00008C020000}"/>
            </a:ext>
          </a:extLst>
        </xdr:cNvPr>
        <xdr:cNvSpPr txBox="1"/>
      </xdr:nvSpPr>
      <xdr:spPr>
        <a:xfrm>
          <a:off x="15214111" y="132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102225</xdr:rowOff>
    </xdr:from>
    <xdr:to>
      <xdr:col>76</xdr:col>
      <xdr:colOff>165100</xdr:colOff>
      <xdr:row>77</xdr:row>
      <xdr:rowOff>32375</xdr:rowOff>
    </xdr:to>
    <xdr:sp macro="" textlink="">
      <xdr:nvSpPr>
        <xdr:cNvPr id="653" name="楕円 652">
          <a:extLst>
            <a:ext uri="{FF2B5EF4-FFF2-40B4-BE49-F238E27FC236}">
              <a16:creationId xmlns="" xmlns:a16="http://schemas.microsoft.com/office/drawing/2014/main" id="{00000000-0008-0000-0600-00008D020000}"/>
            </a:ext>
          </a:extLst>
        </xdr:cNvPr>
        <xdr:cNvSpPr/>
      </xdr:nvSpPr>
      <xdr:spPr>
        <a:xfrm>
          <a:off x="14541500" y="13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23502</xdr:rowOff>
    </xdr:from>
    <xdr:ext cx="534377" cy="259045"/>
    <xdr:sp macro="" textlink="">
      <xdr:nvSpPr>
        <xdr:cNvPr id="654" name="テキスト ボックス 653">
          <a:extLst>
            <a:ext uri="{FF2B5EF4-FFF2-40B4-BE49-F238E27FC236}">
              <a16:creationId xmlns="" xmlns:a16="http://schemas.microsoft.com/office/drawing/2014/main" id="{00000000-0008-0000-0600-00008E020000}"/>
            </a:ext>
          </a:extLst>
        </xdr:cNvPr>
        <xdr:cNvSpPr txBox="1"/>
      </xdr:nvSpPr>
      <xdr:spPr>
        <a:xfrm>
          <a:off x="14325111" y="1322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103938</xdr:rowOff>
    </xdr:from>
    <xdr:to>
      <xdr:col>72</xdr:col>
      <xdr:colOff>38100</xdr:colOff>
      <xdr:row>77</xdr:row>
      <xdr:rowOff>34088</xdr:rowOff>
    </xdr:to>
    <xdr:sp macro="" textlink="">
      <xdr:nvSpPr>
        <xdr:cNvPr id="655" name="楕円 654">
          <a:extLst>
            <a:ext uri="{FF2B5EF4-FFF2-40B4-BE49-F238E27FC236}">
              <a16:creationId xmlns="" xmlns:a16="http://schemas.microsoft.com/office/drawing/2014/main" id="{00000000-0008-0000-0600-00008F020000}"/>
            </a:ext>
          </a:extLst>
        </xdr:cNvPr>
        <xdr:cNvSpPr/>
      </xdr:nvSpPr>
      <xdr:spPr>
        <a:xfrm>
          <a:off x="13652500" y="1313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25215</xdr:rowOff>
    </xdr:from>
    <xdr:ext cx="534377" cy="259045"/>
    <xdr:sp macro="" textlink="">
      <xdr:nvSpPr>
        <xdr:cNvPr id="656" name="テキスト ボックス 655">
          <a:extLst>
            <a:ext uri="{FF2B5EF4-FFF2-40B4-BE49-F238E27FC236}">
              <a16:creationId xmlns="" xmlns:a16="http://schemas.microsoft.com/office/drawing/2014/main" id="{00000000-0008-0000-0600-000090020000}"/>
            </a:ext>
          </a:extLst>
        </xdr:cNvPr>
        <xdr:cNvSpPr txBox="1"/>
      </xdr:nvSpPr>
      <xdr:spPr>
        <a:xfrm>
          <a:off x="13436111" y="132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122455</xdr:rowOff>
    </xdr:from>
    <xdr:to>
      <xdr:col>67</xdr:col>
      <xdr:colOff>101600</xdr:colOff>
      <xdr:row>77</xdr:row>
      <xdr:rowOff>52605</xdr:rowOff>
    </xdr:to>
    <xdr:sp macro="" textlink="">
      <xdr:nvSpPr>
        <xdr:cNvPr id="657" name="楕円 656">
          <a:extLst>
            <a:ext uri="{FF2B5EF4-FFF2-40B4-BE49-F238E27FC236}">
              <a16:creationId xmlns="" xmlns:a16="http://schemas.microsoft.com/office/drawing/2014/main" id="{00000000-0008-0000-0600-000091020000}"/>
            </a:ext>
          </a:extLst>
        </xdr:cNvPr>
        <xdr:cNvSpPr/>
      </xdr:nvSpPr>
      <xdr:spPr>
        <a:xfrm>
          <a:off x="12763500" y="1315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43732</xdr:rowOff>
    </xdr:from>
    <xdr:ext cx="534377" cy="259045"/>
    <xdr:sp macro="" textlink="">
      <xdr:nvSpPr>
        <xdr:cNvPr id="658" name="テキスト ボックス 657">
          <a:extLst>
            <a:ext uri="{FF2B5EF4-FFF2-40B4-BE49-F238E27FC236}">
              <a16:creationId xmlns="" xmlns:a16="http://schemas.microsoft.com/office/drawing/2014/main" id="{00000000-0008-0000-0600-000092020000}"/>
            </a:ext>
          </a:extLst>
        </xdr:cNvPr>
        <xdr:cNvSpPr txBox="1"/>
      </xdr:nvSpPr>
      <xdr:spPr>
        <a:xfrm>
          <a:off x="12547111" y="1324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 xmlns:a16="http://schemas.microsoft.com/office/drawing/2014/main" id="{00000000-0008-0000-06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 xmlns:a16="http://schemas.microsoft.com/office/drawing/2014/main" id="{00000000-0008-0000-06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a:extLst>
            <a:ext uri="{FF2B5EF4-FFF2-40B4-BE49-F238E27FC236}">
              <a16:creationId xmlns="" xmlns:a16="http://schemas.microsoft.com/office/drawing/2014/main" id="{00000000-0008-0000-0600-0000A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a:extLst>
            <a:ext uri="{FF2B5EF4-FFF2-40B4-BE49-F238E27FC236}">
              <a16:creationId xmlns="" xmlns:a16="http://schemas.microsoft.com/office/drawing/2014/main" id="{00000000-0008-0000-0600-0000A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a:extLst>
            <a:ext uri="{FF2B5EF4-FFF2-40B4-BE49-F238E27FC236}">
              <a16:creationId xmlns="" xmlns:a16="http://schemas.microsoft.com/office/drawing/2014/main" id="{00000000-0008-0000-0600-0000A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0" name="直線コネクタ 679">
          <a:extLst>
            <a:ext uri="{FF2B5EF4-FFF2-40B4-BE49-F238E27FC236}">
              <a16:creationId xmlns="" xmlns:a16="http://schemas.microsoft.com/office/drawing/2014/main" id="{00000000-0008-0000-0600-0000A8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1" name="積立金最小値テキスト">
          <a:extLst>
            <a:ext uri="{FF2B5EF4-FFF2-40B4-BE49-F238E27FC236}">
              <a16:creationId xmlns="" xmlns:a16="http://schemas.microsoft.com/office/drawing/2014/main" id="{00000000-0008-0000-0600-0000A9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2" name="直線コネクタ 681">
          <a:extLst>
            <a:ext uri="{FF2B5EF4-FFF2-40B4-BE49-F238E27FC236}">
              <a16:creationId xmlns="" xmlns:a16="http://schemas.microsoft.com/office/drawing/2014/main" id="{00000000-0008-0000-0600-0000AA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3" name="積立金最大値テキスト">
          <a:extLst>
            <a:ext uri="{FF2B5EF4-FFF2-40B4-BE49-F238E27FC236}">
              <a16:creationId xmlns="" xmlns:a16="http://schemas.microsoft.com/office/drawing/2014/main" id="{00000000-0008-0000-0600-0000AB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145635</xdr:rowOff>
    </xdr:from>
    <xdr:to>
      <xdr:col>85</xdr:col>
      <xdr:colOff>127000</xdr:colOff>
      <xdr:row>98</xdr:row>
      <xdr:rowOff>80364</xdr:rowOff>
    </xdr:to>
    <xdr:cxnSp macro="">
      <xdr:nvCxnSpPr>
        <xdr:cNvPr id="685" name="直線コネクタ 684">
          <a:extLst>
            <a:ext uri="{FF2B5EF4-FFF2-40B4-BE49-F238E27FC236}">
              <a16:creationId xmlns="" xmlns:a16="http://schemas.microsoft.com/office/drawing/2014/main" id="{00000000-0008-0000-0600-0000AD020000}"/>
            </a:ext>
          </a:extLst>
        </xdr:cNvPr>
        <xdr:cNvCxnSpPr/>
      </xdr:nvCxnSpPr>
      <xdr:spPr>
        <a:xfrm>
          <a:off x="15481300" y="16776285"/>
          <a:ext cx="838200" cy="10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86" name="積立金平均値テキスト">
          <a:extLst>
            <a:ext uri="{FF2B5EF4-FFF2-40B4-BE49-F238E27FC236}">
              <a16:creationId xmlns="" xmlns:a16="http://schemas.microsoft.com/office/drawing/2014/main" id="{00000000-0008-0000-0600-0000AE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87" name="フローチャート: 判断 686">
          <a:extLst>
            <a:ext uri="{FF2B5EF4-FFF2-40B4-BE49-F238E27FC236}">
              <a16:creationId xmlns="" xmlns:a16="http://schemas.microsoft.com/office/drawing/2014/main" id="{00000000-0008-0000-0600-0000AF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5403</xdr:rowOff>
    </xdr:from>
    <xdr:to>
      <xdr:col>81</xdr:col>
      <xdr:colOff>50800</xdr:colOff>
      <xdr:row>97</xdr:row>
      <xdr:rowOff>145635</xdr:rowOff>
    </xdr:to>
    <xdr:cxnSp macro="">
      <xdr:nvCxnSpPr>
        <xdr:cNvPr id="688" name="直線コネクタ 687">
          <a:extLst>
            <a:ext uri="{FF2B5EF4-FFF2-40B4-BE49-F238E27FC236}">
              <a16:creationId xmlns="" xmlns:a16="http://schemas.microsoft.com/office/drawing/2014/main" id="{00000000-0008-0000-0600-0000B0020000}"/>
            </a:ext>
          </a:extLst>
        </xdr:cNvPr>
        <xdr:cNvCxnSpPr/>
      </xdr:nvCxnSpPr>
      <xdr:spPr>
        <a:xfrm>
          <a:off x="14592300" y="16636053"/>
          <a:ext cx="889000" cy="14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89" name="フローチャート: 判断 688">
          <a:extLst>
            <a:ext uri="{FF2B5EF4-FFF2-40B4-BE49-F238E27FC236}">
              <a16:creationId xmlns="" xmlns:a16="http://schemas.microsoft.com/office/drawing/2014/main" id="{00000000-0008-0000-0600-0000B1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5403</xdr:rowOff>
    </xdr:from>
    <xdr:to>
      <xdr:col>76</xdr:col>
      <xdr:colOff>114300</xdr:colOff>
      <xdr:row>98</xdr:row>
      <xdr:rowOff>41384</xdr:rowOff>
    </xdr:to>
    <xdr:cxnSp macro="">
      <xdr:nvCxnSpPr>
        <xdr:cNvPr id="691" name="直線コネクタ 690">
          <a:extLst>
            <a:ext uri="{FF2B5EF4-FFF2-40B4-BE49-F238E27FC236}">
              <a16:creationId xmlns="" xmlns:a16="http://schemas.microsoft.com/office/drawing/2014/main" id="{00000000-0008-0000-0600-0000B3020000}"/>
            </a:ext>
          </a:extLst>
        </xdr:cNvPr>
        <xdr:cNvCxnSpPr/>
      </xdr:nvCxnSpPr>
      <xdr:spPr>
        <a:xfrm flipV="1">
          <a:off x="13703300" y="16636053"/>
          <a:ext cx="889000" cy="20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2" name="フローチャート: 判断 691">
          <a:extLst>
            <a:ext uri="{FF2B5EF4-FFF2-40B4-BE49-F238E27FC236}">
              <a16:creationId xmlns="" xmlns:a16="http://schemas.microsoft.com/office/drawing/2014/main" id="{00000000-0008-0000-0600-0000B4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111630</xdr:rowOff>
    </xdr:from>
    <xdr:ext cx="534377"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4325111" y="1674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41384</xdr:rowOff>
    </xdr:from>
    <xdr:to>
      <xdr:col>71</xdr:col>
      <xdr:colOff>177800</xdr:colOff>
      <xdr:row>98</xdr:row>
      <xdr:rowOff>97070</xdr:rowOff>
    </xdr:to>
    <xdr:cxnSp macro="">
      <xdr:nvCxnSpPr>
        <xdr:cNvPr id="694" name="直線コネクタ 693">
          <a:extLst>
            <a:ext uri="{FF2B5EF4-FFF2-40B4-BE49-F238E27FC236}">
              <a16:creationId xmlns="" xmlns:a16="http://schemas.microsoft.com/office/drawing/2014/main" id="{00000000-0008-0000-0600-0000B6020000}"/>
            </a:ext>
          </a:extLst>
        </xdr:cNvPr>
        <xdr:cNvCxnSpPr/>
      </xdr:nvCxnSpPr>
      <xdr:spPr>
        <a:xfrm flipV="1">
          <a:off x="12814300" y="16843484"/>
          <a:ext cx="889000" cy="5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5" name="フローチャート: 判断 694">
          <a:extLst>
            <a:ext uri="{FF2B5EF4-FFF2-40B4-BE49-F238E27FC236}">
              <a16:creationId xmlns="" xmlns:a16="http://schemas.microsoft.com/office/drawing/2014/main" id="{00000000-0008-0000-0600-0000B7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697" name="フローチャート: 判断 696">
          <a:extLst>
            <a:ext uri="{FF2B5EF4-FFF2-40B4-BE49-F238E27FC236}">
              <a16:creationId xmlns="" xmlns:a16="http://schemas.microsoft.com/office/drawing/2014/main" id="{00000000-0008-0000-0600-0000B9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29564</xdr:rowOff>
    </xdr:from>
    <xdr:to>
      <xdr:col>85</xdr:col>
      <xdr:colOff>177800</xdr:colOff>
      <xdr:row>98</xdr:row>
      <xdr:rowOff>131164</xdr:rowOff>
    </xdr:to>
    <xdr:sp macro="" textlink="">
      <xdr:nvSpPr>
        <xdr:cNvPr id="704" name="楕円 703">
          <a:extLst>
            <a:ext uri="{FF2B5EF4-FFF2-40B4-BE49-F238E27FC236}">
              <a16:creationId xmlns="" xmlns:a16="http://schemas.microsoft.com/office/drawing/2014/main" id="{00000000-0008-0000-0600-0000C0020000}"/>
            </a:ext>
          </a:extLst>
        </xdr:cNvPr>
        <xdr:cNvSpPr/>
      </xdr:nvSpPr>
      <xdr:spPr>
        <a:xfrm>
          <a:off x="16268700" y="1683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115941</xdr:rowOff>
    </xdr:from>
    <xdr:ext cx="469744" cy="259045"/>
    <xdr:sp macro="" textlink="">
      <xdr:nvSpPr>
        <xdr:cNvPr id="705" name="積立金該当値テキスト">
          <a:extLst>
            <a:ext uri="{FF2B5EF4-FFF2-40B4-BE49-F238E27FC236}">
              <a16:creationId xmlns="" xmlns:a16="http://schemas.microsoft.com/office/drawing/2014/main" id="{00000000-0008-0000-0600-0000C1020000}"/>
            </a:ext>
          </a:extLst>
        </xdr:cNvPr>
        <xdr:cNvSpPr txBox="1"/>
      </xdr:nvSpPr>
      <xdr:spPr>
        <a:xfrm>
          <a:off x="16370300" y="1674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94835</xdr:rowOff>
    </xdr:from>
    <xdr:to>
      <xdr:col>81</xdr:col>
      <xdr:colOff>101600</xdr:colOff>
      <xdr:row>98</xdr:row>
      <xdr:rowOff>24985</xdr:rowOff>
    </xdr:to>
    <xdr:sp macro="" textlink="">
      <xdr:nvSpPr>
        <xdr:cNvPr id="706" name="楕円 705">
          <a:extLst>
            <a:ext uri="{FF2B5EF4-FFF2-40B4-BE49-F238E27FC236}">
              <a16:creationId xmlns="" xmlns:a16="http://schemas.microsoft.com/office/drawing/2014/main" id="{00000000-0008-0000-0600-0000C2020000}"/>
            </a:ext>
          </a:extLst>
        </xdr:cNvPr>
        <xdr:cNvSpPr/>
      </xdr:nvSpPr>
      <xdr:spPr>
        <a:xfrm>
          <a:off x="15430500" y="1672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16112</xdr:rowOff>
    </xdr:from>
    <xdr:ext cx="534377" cy="259045"/>
    <xdr:sp macro="" textlink="">
      <xdr:nvSpPr>
        <xdr:cNvPr id="707" name="テキスト ボックス 706">
          <a:extLst>
            <a:ext uri="{FF2B5EF4-FFF2-40B4-BE49-F238E27FC236}">
              <a16:creationId xmlns="" xmlns:a16="http://schemas.microsoft.com/office/drawing/2014/main" id="{00000000-0008-0000-0600-0000C3020000}"/>
            </a:ext>
          </a:extLst>
        </xdr:cNvPr>
        <xdr:cNvSpPr txBox="1"/>
      </xdr:nvSpPr>
      <xdr:spPr>
        <a:xfrm>
          <a:off x="15214111" y="1681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126053</xdr:rowOff>
    </xdr:from>
    <xdr:to>
      <xdr:col>76</xdr:col>
      <xdr:colOff>165100</xdr:colOff>
      <xdr:row>97</xdr:row>
      <xdr:rowOff>56203</xdr:rowOff>
    </xdr:to>
    <xdr:sp macro="" textlink="">
      <xdr:nvSpPr>
        <xdr:cNvPr id="708" name="楕円 707">
          <a:extLst>
            <a:ext uri="{FF2B5EF4-FFF2-40B4-BE49-F238E27FC236}">
              <a16:creationId xmlns="" xmlns:a16="http://schemas.microsoft.com/office/drawing/2014/main" id="{00000000-0008-0000-0600-0000C4020000}"/>
            </a:ext>
          </a:extLst>
        </xdr:cNvPr>
        <xdr:cNvSpPr/>
      </xdr:nvSpPr>
      <xdr:spPr>
        <a:xfrm>
          <a:off x="14541500" y="1658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72730</xdr:rowOff>
    </xdr:from>
    <xdr:ext cx="534377" cy="259045"/>
    <xdr:sp macro="" textlink="">
      <xdr:nvSpPr>
        <xdr:cNvPr id="709" name="テキスト ボックス 708">
          <a:extLst>
            <a:ext uri="{FF2B5EF4-FFF2-40B4-BE49-F238E27FC236}">
              <a16:creationId xmlns="" xmlns:a16="http://schemas.microsoft.com/office/drawing/2014/main" id="{00000000-0008-0000-0600-0000C5020000}"/>
            </a:ext>
          </a:extLst>
        </xdr:cNvPr>
        <xdr:cNvSpPr txBox="1"/>
      </xdr:nvSpPr>
      <xdr:spPr>
        <a:xfrm>
          <a:off x="14325111" y="1636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162034</xdr:rowOff>
    </xdr:from>
    <xdr:to>
      <xdr:col>72</xdr:col>
      <xdr:colOff>38100</xdr:colOff>
      <xdr:row>98</xdr:row>
      <xdr:rowOff>92184</xdr:rowOff>
    </xdr:to>
    <xdr:sp macro="" textlink="">
      <xdr:nvSpPr>
        <xdr:cNvPr id="710" name="楕円 709">
          <a:extLst>
            <a:ext uri="{FF2B5EF4-FFF2-40B4-BE49-F238E27FC236}">
              <a16:creationId xmlns="" xmlns:a16="http://schemas.microsoft.com/office/drawing/2014/main" id="{00000000-0008-0000-0600-0000C6020000}"/>
            </a:ext>
          </a:extLst>
        </xdr:cNvPr>
        <xdr:cNvSpPr/>
      </xdr:nvSpPr>
      <xdr:spPr>
        <a:xfrm>
          <a:off x="13652500" y="1679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83311</xdr:rowOff>
    </xdr:from>
    <xdr:ext cx="534377" cy="259045"/>
    <xdr:sp macro="" textlink="">
      <xdr:nvSpPr>
        <xdr:cNvPr id="711" name="テキスト ボックス 710">
          <a:extLst>
            <a:ext uri="{FF2B5EF4-FFF2-40B4-BE49-F238E27FC236}">
              <a16:creationId xmlns="" xmlns:a16="http://schemas.microsoft.com/office/drawing/2014/main" id="{00000000-0008-0000-0600-0000C7020000}"/>
            </a:ext>
          </a:extLst>
        </xdr:cNvPr>
        <xdr:cNvSpPr txBox="1"/>
      </xdr:nvSpPr>
      <xdr:spPr>
        <a:xfrm>
          <a:off x="13436111" y="168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46270</xdr:rowOff>
    </xdr:from>
    <xdr:to>
      <xdr:col>67</xdr:col>
      <xdr:colOff>101600</xdr:colOff>
      <xdr:row>98</xdr:row>
      <xdr:rowOff>147870</xdr:rowOff>
    </xdr:to>
    <xdr:sp macro="" textlink="">
      <xdr:nvSpPr>
        <xdr:cNvPr id="712" name="楕円 711">
          <a:extLst>
            <a:ext uri="{FF2B5EF4-FFF2-40B4-BE49-F238E27FC236}">
              <a16:creationId xmlns="" xmlns:a16="http://schemas.microsoft.com/office/drawing/2014/main" id="{00000000-0008-0000-0600-0000C8020000}"/>
            </a:ext>
          </a:extLst>
        </xdr:cNvPr>
        <xdr:cNvSpPr/>
      </xdr:nvSpPr>
      <xdr:spPr>
        <a:xfrm>
          <a:off x="12763500" y="1684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138997</xdr:rowOff>
    </xdr:from>
    <xdr:ext cx="469744" cy="259045"/>
    <xdr:sp macro="" textlink="">
      <xdr:nvSpPr>
        <xdr:cNvPr id="713" name="テキスト ボックス 712">
          <a:extLst>
            <a:ext uri="{FF2B5EF4-FFF2-40B4-BE49-F238E27FC236}">
              <a16:creationId xmlns="" xmlns:a16="http://schemas.microsoft.com/office/drawing/2014/main" id="{00000000-0008-0000-0600-0000C9020000}"/>
            </a:ext>
          </a:extLst>
        </xdr:cNvPr>
        <xdr:cNvSpPr txBox="1"/>
      </xdr:nvSpPr>
      <xdr:spPr>
        <a:xfrm>
          <a:off x="12579428" y="1694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5" name="直線コネクタ 734">
          <a:extLst>
            <a:ext uri="{FF2B5EF4-FFF2-40B4-BE49-F238E27FC236}">
              <a16:creationId xmlns="" xmlns:a16="http://schemas.microsoft.com/office/drawing/2014/main" id="{00000000-0008-0000-0600-0000DF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38" name="投資及び出資金最大値テキスト">
          <a:extLst>
            <a:ext uri="{FF2B5EF4-FFF2-40B4-BE49-F238E27FC236}">
              <a16:creationId xmlns="" xmlns:a16="http://schemas.microsoft.com/office/drawing/2014/main" id="{00000000-0008-0000-0600-0000E2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80676</xdr:rowOff>
    </xdr:from>
    <xdr:to>
      <xdr:col>116</xdr:col>
      <xdr:colOff>63500</xdr:colOff>
      <xdr:row>38</xdr:row>
      <xdr:rowOff>98232</xdr:rowOff>
    </xdr:to>
    <xdr:cxnSp macro="">
      <xdr:nvCxnSpPr>
        <xdr:cNvPr id="740" name="直線コネクタ 739">
          <a:extLst>
            <a:ext uri="{FF2B5EF4-FFF2-40B4-BE49-F238E27FC236}">
              <a16:creationId xmlns="" xmlns:a16="http://schemas.microsoft.com/office/drawing/2014/main" id="{00000000-0008-0000-0600-0000E4020000}"/>
            </a:ext>
          </a:extLst>
        </xdr:cNvPr>
        <xdr:cNvCxnSpPr/>
      </xdr:nvCxnSpPr>
      <xdr:spPr>
        <a:xfrm flipV="1">
          <a:off x="21323300" y="6595776"/>
          <a:ext cx="838200" cy="1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1" name="投資及び出資金平均値テキスト">
          <a:extLst>
            <a:ext uri="{FF2B5EF4-FFF2-40B4-BE49-F238E27FC236}">
              <a16:creationId xmlns="" xmlns:a16="http://schemas.microsoft.com/office/drawing/2014/main" id="{00000000-0008-0000-0600-0000E5020000}"/>
            </a:ext>
          </a:extLst>
        </xdr:cNvPr>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2" name="フローチャート: 判断 741">
          <a:extLst>
            <a:ext uri="{FF2B5EF4-FFF2-40B4-BE49-F238E27FC236}">
              <a16:creationId xmlns="" xmlns:a16="http://schemas.microsoft.com/office/drawing/2014/main" id="{00000000-0008-0000-0600-0000E6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98232</xdr:rowOff>
    </xdr:from>
    <xdr:to>
      <xdr:col>111</xdr:col>
      <xdr:colOff>177800</xdr:colOff>
      <xdr:row>38</xdr:row>
      <xdr:rowOff>112588</xdr:rowOff>
    </xdr:to>
    <xdr:cxnSp macro="">
      <xdr:nvCxnSpPr>
        <xdr:cNvPr id="743" name="直線コネクタ 742">
          <a:extLst>
            <a:ext uri="{FF2B5EF4-FFF2-40B4-BE49-F238E27FC236}">
              <a16:creationId xmlns="" xmlns:a16="http://schemas.microsoft.com/office/drawing/2014/main" id="{00000000-0008-0000-0600-0000E7020000}"/>
            </a:ext>
          </a:extLst>
        </xdr:cNvPr>
        <xdr:cNvCxnSpPr/>
      </xdr:nvCxnSpPr>
      <xdr:spPr>
        <a:xfrm flipV="1">
          <a:off x="20434300" y="6613332"/>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4" name="フローチャート: 判断 743">
          <a:extLst>
            <a:ext uri="{FF2B5EF4-FFF2-40B4-BE49-F238E27FC236}">
              <a16:creationId xmlns="" xmlns:a16="http://schemas.microsoft.com/office/drawing/2014/main" id="{00000000-0008-0000-0600-0000E8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5" name="テキスト ボックス 744">
          <a:extLst>
            <a:ext uri="{FF2B5EF4-FFF2-40B4-BE49-F238E27FC236}">
              <a16:creationId xmlns="" xmlns:a16="http://schemas.microsoft.com/office/drawing/2014/main" id="{00000000-0008-0000-0600-0000E9020000}"/>
            </a:ext>
          </a:extLst>
        </xdr:cNvPr>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112588</xdr:rowOff>
    </xdr:from>
    <xdr:to>
      <xdr:col>107</xdr:col>
      <xdr:colOff>50800</xdr:colOff>
      <xdr:row>38</xdr:row>
      <xdr:rowOff>139700</xdr:rowOff>
    </xdr:to>
    <xdr:cxnSp macro="">
      <xdr:nvCxnSpPr>
        <xdr:cNvPr id="746" name="直線コネクタ 745">
          <a:extLst>
            <a:ext uri="{FF2B5EF4-FFF2-40B4-BE49-F238E27FC236}">
              <a16:creationId xmlns="" xmlns:a16="http://schemas.microsoft.com/office/drawing/2014/main" id="{00000000-0008-0000-0600-0000EA020000}"/>
            </a:ext>
          </a:extLst>
        </xdr:cNvPr>
        <xdr:cNvCxnSpPr/>
      </xdr:nvCxnSpPr>
      <xdr:spPr>
        <a:xfrm flipV="1">
          <a:off x="19545300" y="6627688"/>
          <a:ext cx="889000" cy="2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47" name="フローチャート: 判断 746">
          <a:extLst>
            <a:ext uri="{FF2B5EF4-FFF2-40B4-BE49-F238E27FC236}">
              <a16:creationId xmlns="" xmlns:a16="http://schemas.microsoft.com/office/drawing/2014/main" id="{00000000-0008-0000-0600-0000EB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48" name="テキスト ボックス 747">
          <a:extLst>
            <a:ext uri="{FF2B5EF4-FFF2-40B4-BE49-F238E27FC236}">
              <a16:creationId xmlns="" xmlns:a16="http://schemas.microsoft.com/office/drawing/2014/main" id="{00000000-0008-0000-0600-0000EC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127950</xdr:rowOff>
    </xdr:from>
    <xdr:to>
      <xdr:col>102</xdr:col>
      <xdr:colOff>114300</xdr:colOff>
      <xdr:row>38</xdr:row>
      <xdr:rowOff>139700</xdr:rowOff>
    </xdr:to>
    <xdr:cxnSp macro="">
      <xdr:nvCxnSpPr>
        <xdr:cNvPr id="749" name="直線コネクタ 748">
          <a:extLst>
            <a:ext uri="{FF2B5EF4-FFF2-40B4-BE49-F238E27FC236}">
              <a16:creationId xmlns="" xmlns:a16="http://schemas.microsoft.com/office/drawing/2014/main" id="{00000000-0008-0000-0600-0000ED020000}"/>
            </a:ext>
          </a:extLst>
        </xdr:cNvPr>
        <xdr:cNvCxnSpPr/>
      </xdr:nvCxnSpPr>
      <xdr:spPr>
        <a:xfrm>
          <a:off x="18656300" y="6643050"/>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0" name="フローチャート: 判断 749">
          <a:extLst>
            <a:ext uri="{FF2B5EF4-FFF2-40B4-BE49-F238E27FC236}">
              <a16:creationId xmlns="" xmlns:a16="http://schemas.microsoft.com/office/drawing/2014/main" id="{00000000-0008-0000-0600-0000EE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39235</xdr:rowOff>
    </xdr:from>
    <xdr:ext cx="469744" cy="259045"/>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19310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2" name="フローチャート: 判断 751">
          <a:extLst>
            <a:ext uri="{FF2B5EF4-FFF2-40B4-BE49-F238E27FC236}">
              <a16:creationId xmlns="" xmlns:a16="http://schemas.microsoft.com/office/drawing/2014/main" id="{00000000-0008-0000-0600-0000F0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29876</xdr:rowOff>
    </xdr:from>
    <xdr:to>
      <xdr:col>116</xdr:col>
      <xdr:colOff>114300</xdr:colOff>
      <xdr:row>38</xdr:row>
      <xdr:rowOff>131476</xdr:rowOff>
    </xdr:to>
    <xdr:sp macro="" textlink="">
      <xdr:nvSpPr>
        <xdr:cNvPr id="759" name="楕円 758">
          <a:extLst>
            <a:ext uri="{FF2B5EF4-FFF2-40B4-BE49-F238E27FC236}">
              <a16:creationId xmlns="" xmlns:a16="http://schemas.microsoft.com/office/drawing/2014/main" id="{00000000-0008-0000-0600-0000F7020000}"/>
            </a:ext>
          </a:extLst>
        </xdr:cNvPr>
        <xdr:cNvSpPr/>
      </xdr:nvSpPr>
      <xdr:spPr>
        <a:xfrm>
          <a:off x="22110700" y="654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116252</xdr:rowOff>
    </xdr:from>
    <xdr:ext cx="469744" cy="259045"/>
    <xdr:sp macro="" textlink="">
      <xdr:nvSpPr>
        <xdr:cNvPr id="760" name="投資及び出資金該当値テキスト">
          <a:extLst>
            <a:ext uri="{FF2B5EF4-FFF2-40B4-BE49-F238E27FC236}">
              <a16:creationId xmlns="" xmlns:a16="http://schemas.microsoft.com/office/drawing/2014/main" id="{00000000-0008-0000-0600-0000F8020000}"/>
            </a:ext>
          </a:extLst>
        </xdr:cNvPr>
        <xdr:cNvSpPr txBox="1"/>
      </xdr:nvSpPr>
      <xdr:spPr>
        <a:xfrm>
          <a:off x="22212300" y="645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47432</xdr:rowOff>
    </xdr:from>
    <xdr:to>
      <xdr:col>112</xdr:col>
      <xdr:colOff>38100</xdr:colOff>
      <xdr:row>38</xdr:row>
      <xdr:rowOff>149032</xdr:rowOff>
    </xdr:to>
    <xdr:sp macro="" textlink="">
      <xdr:nvSpPr>
        <xdr:cNvPr id="761" name="楕円 760">
          <a:extLst>
            <a:ext uri="{FF2B5EF4-FFF2-40B4-BE49-F238E27FC236}">
              <a16:creationId xmlns="" xmlns:a16="http://schemas.microsoft.com/office/drawing/2014/main" id="{00000000-0008-0000-0600-0000F9020000}"/>
            </a:ext>
          </a:extLst>
        </xdr:cNvPr>
        <xdr:cNvSpPr/>
      </xdr:nvSpPr>
      <xdr:spPr>
        <a:xfrm>
          <a:off x="21272500" y="656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140159</xdr:rowOff>
    </xdr:from>
    <xdr:ext cx="378565" cy="259045"/>
    <xdr:sp macro="" textlink="">
      <xdr:nvSpPr>
        <xdr:cNvPr id="762" name="テキスト ボックス 761">
          <a:extLst>
            <a:ext uri="{FF2B5EF4-FFF2-40B4-BE49-F238E27FC236}">
              <a16:creationId xmlns="" xmlns:a16="http://schemas.microsoft.com/office/drawing/2014/main" id="{00000000-0008-0000-0600-0000FA020000}"/>
            </a:ext>
          </a:extLst>
        </xdr:cNvPr>
        <xdr:cNvSpPr txBox="1"/>
      </xdr:nvSpPr>
      <xdr:spPr>
        <a:xfrm>
          <a:off x="21134017" y="6655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61788</xdr:rowOff>
    </xdr:from>
    <xdr:to>
      <xdr:col>107</xdr:col>
      <xdr:colOff>101600</xdr:colOff>
      <xdr:row>38</xdr:row>
      <xdr:rowOff>163388</xdr:rowOff>
    </xdr:to>
    <xdr:sp macro="" textlink="">
      <xdr:nvSpPr>
        <xdr:cNvPr id="763" name="楕円 762">
          <a:extLst>
            <a:ext uri="{FF2B5EF4-FFF2-40B4-BE49-F238E27FC236}">
              <a16:creationId xmlns="" xmlns:a16="http://schemas.microsoft.com/office/drawing/2014/main" id="{00000000-0008-0000-0600-0000FB020000}"/>
            </a:ext>
          </a:extLst>
        </xdr:cNvPr>
        <xdr:cNvSpPr/>
      </xdr:nvSpPr>
      <xdr:spPr>
        <a:xfrm>
          <a:off x="20383500" y="657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154515</xdr:rowOff>
    </xdr:from>
    <xdr:ext cx="378565" cy="259045"/>
    <xdr:sp macro="" textlink="">
      <xdr:nvSpPr>
        <xdr:cNvPr id="764" name="テキスト ボックス 763">
          <a:extLst>
            <a:ext uri="{FF2B5EF4-FFF2-40B4-BE49-F238E27FC236}">
              <a16:creationId xmlns="" xmlns:a16="http://schemas.microsoft.com/office/drawing/2014/main" id="{00000000-0008-0000-0600-0000FC020000}"/>
            </a:ext>
          </a:extLst>
        </xdr:cNvPr>
        <xdr:cNvSpPr txBox="1"/>
      </xdr:nvSpPr>
      <xdr:spPr>
        <a:xfrm>
          <a:off x="20245017" y="6669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77150</xdr:rowOff>
    </xdr:from>
    <xdr:to>
      <xdr:col>98</xdr:col>
      <xdr:colOff>38100</xdr:colOff>
      <xdr:row>39</xdr:row>
      <xdr:rowOff>7300</xdr:rowOff>
    </xdr:to>
    <xdr:sp macro="" textlink="">
      <xdr:nvSpPr>
        <xdr:cNvPr id="767" name="楕円 766">
          <a:extLst>
            <a:ext uri="{FF2B5EF4-FFF2-40B4-BE49-F238E27FC236}">
              <a16:creationId xmlns="" xmlns:a16="http://schemas.microsoft.com/office/drawing/2014/main" id="{00000000-0008-0000-0600-0000FF020000}"/>
            </a:ext>
          </a:extLst>
        </xdr:cNvPr>
        <xdr:cNvSpPr/>
      </xdr:nvSpPr>
      <xdr:spPr>
        <a:xfrm>
          <a:off x="18605500" y="65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169877</xdr:rowOff>
    </xdr:from>
    <xdr:ext cx="378565" cy="259045"/>
    <xdr:sp macro="" textlink="">
      <xdr:nvSpPr>
        <xdr:cNvPr id="768" name="テキスト ボックス 767">
          <a:extLst>
            <a:ext uri="{FF2B5EF4-FFF2-40B4-BE49-F238E27FC236}">
              <a16:creationId xmlns="" xmlns:a16="http://schemas.microsoft.com/office/drawing/2014/main" id="{00000000-0008-0000-0600-000000030000}"/>
            </a:ext>
          </a:extLst>
        </xdr:cNvPr>
        <xdr:cNvSpPr txBox="1"/>
      </xdr:nvSpPr>
      <xdr:spPr>
        <a:xfrm>
          <a:off x="18467017" y="6684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a:extLst>
            <a:ext uri="{FF2B5EF4-FFF2-40B4-BE49-F238E27FC236}">
              <a16:creationId xmlns="" xmlns:a16="http://schemas.microsoft.com/office/drawing/2014/main" id="{00000000-0008-0000-0600-00000E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 xmlns:a16="http://schemas.microsoft.com/office/drawing/2014/main" id="{00000000-0008-0000-0600-00001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a:extLst>
            <a:ext uri="{FF2B5EF4-FFF2-40B4-BE49-F238E27FC236}">
              <a16:creationId xmlns="" xmlns:a16="http://schemas.microsoft.com/office/drawing/2014/main" id="{00000000-0008-0000-0600-00001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2" name="直線コネクタ 791">
          <a:extLst>
            <a:ext uri="{FF2B5EF4-FFF2-40B4-BE49-F238E27FC236}">
              <a16:creationId xmlns="" xmlns:a16="http://schemas.microsoft.com/office/drawing/2014/main" id="{00000000-0008-0000-0600-000018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a:extLst>
            <a:ext uri="{FF2B5EF4-FFF2-40B4-BE49-F238E27FC236}">
              <a16:creationId xmlns="" xmlns:a16="http://schemas.microsoft.com/office/drawing/2014/main" id="{00000000-0008-0000-0600-00001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a:extLst>
            <a:ext uri="{FF2B5EF4-FFF2-40B4-BE49-F238E27FC236}">
              <a16:creationId xmlns="" xmlns:a16="http://schemas.microsoft.com/office/drawing/2014/main" id="{00000000-0008-0000-06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5" name="貸付金最大値テキスト">
          <a:extLst>
            <a:ext uri="{FF2B5EF4-FFF2-40B4-BE49-F238E27FC236}">
              <a16:creationId xmlns="" xmlns:a16="http://schemas.microsoft.com/office/drawing/2014/main" id="{00000000-0008-0000-0600-00001B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796" name="直線コネクタ 795">
          <a:extLst>
            <a:ext uri="{FF2B5EF4-FFF2-40B4-BE49-F238E27FC236}">
              <a16:creationId xmlns="" xmlns:a16="http://schemas.microsoft.com/office/drawing/2014/main" id="{00000000-0008-0000-0600-00001C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7" name="直線コネクタ 796">
          <a:extLst>
            <a:ext uri="{FF2B5EF4-FFF2-40B4-BE49-F238E27FC236}">
              <a16:creationId xmlns="" xmlns:a16="http://schemas.microsoft.com/office/drawing/2014/main" id="{00000000-0008-0000-0600-00001D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798" name="貸付金平均値テキスト">
          <a:extLst>
            <a:ext uri="{FF2B5EF4-FFF2-40B4-BE49-F238E27FC236}">
              <a16:creationId xmlns="" xmlns:a16="http://schemas.microsoft.com/office/drawing/2014/main" id="{00000000-0008-0000-0600-00001E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799" name="フローチャート: 判断 798">
          <a:extLst>
            <a:ext uri="{FF2B5EF4-FFF2-40B4-BE49-F238E27FC236}">
              <a16:creationId xmlns="" xmlns:a16="http://schemas.microsoft.com/office/drawing/2014/main" id="{00000000-0008-0000-0600-00001F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0" name="直線コネクタ 799">
          <a:extLst>
            <a:ext uri="{FF2B5EF4-FFF2-40B4-BE49-F238E27FC236}">
              <a16:creationId xmlns="" xmlns:a16="http://schemas.microsoft.com/office/drawing/2014/main" id="{00000000-0008-0000-0600-000020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1" name="フローチャート: 判断 800">
          <a:extLst>
            <a:ext uri="{FF2B5EF4-FFF2-40B4-BE49-F238E27FC236}">
              <a16:creationId xmlns="" xmlns:a16="http://schemas.microsoft.com/office/drawing/2014/main" id="{00000000-0008-0000-0600-000021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2" name="テキスト ボックス 801">
          <a:extLst>
            <a:ext uri="{FF2B5EF4-FFF2-40B4-BE49-F238E27FC236}">
              <a16:creationId xmlns="" xmlns:a16="http://schemas.microsoft.com/office/drawing/2014/main" id="{00000000-0008-0000-0600-000022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3" name="直線コネクタ 802">
          <a:extLst>
            <a:ext uri="{FF2B5EF4-FFF2-40B4-BE49-F238E27FC236}">
              <a16:creationId xmlns="" xmlns:a16="http://schemas.microsoft.com/office/drawing/2014/main" id="{00000000-0008-0000-0600-000023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4" name="フローチャート: 判断 803">
          <a:extLst>
            <a:ext uri="{FF2B5EF4-FFF2-40B4-BE49-F238E27FC236}">
              <a16:creationId xmlns="" xmlns:a16="http://schemas.microsoft.com/office/drawing/2014/main" id="{00000000-0008-0000-0600-000024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6" name="直線コネクタ 805">
          <a:extLst>
            <a:ext uri="{FF2B5EF4-FFF2-40B4-BE49-F238E27FC236}">
              <a16:creationId xmlns="" xmlns:a16="http://schemas.microsoft.com/office/drawing/2014/main" id="{00000000-0008-0000-0600-000026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07" name="フローチャート: 判断 806">
          <a:extLst>
            <a:ext uri="{FF2B5EF4-FFF2-40B4-BE49-F238E27FC236}">
              <a16:creationId xmlns="" xmlns:a16="http://schemas.microsoft.com/office/drawing/2014/main" id="{00000000-0008-0000-0600-000027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09" name="フローチャート: 判断 808">
          <a:extLst>
            <a:ext uri="{FF2B5EF4-FFF2-40B4-BE49-F238E27FC236}">
              <a16:creationId xmlns="" xmlns:a16="http://schemas.microsoft.com/office/drawing/2014/main" id="{00000000-0008-0000-0600-000029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6" name="楕円 815">
          <a:extLst>
            <a:ext uri="{FF2B5EF4-FFF2-40B4-BE49-F238E27FC236}">
              <a16:creationId xmlns="" xmlns:a16="http://schemas.microsoft.com/office/drawing/2014/main" id="{00000000-0008-0000-0600-000030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7" name="貸付金該当値テキスト">
          <a:extLst>
            <a:ext uri="{FF2B5EF4-FFF2-40B4-BE49-F238E27FC236}">
              <a16:creationId xmlns="" xmlns:a16="http://schemas.microsoft.com/office/drawing/2014/main" id="{00000000-0008-0000-0600-000031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8" name="楕円 817">
          <a:extLst>
            <a:ext uri="{FF2B5EF4-FFF2-40B4-BE49-F238E27FC236}">
              <a16:creationId xmlns="" xmlns:a16="http://schemas.microsoft.com/office/drawing/2014/main" id="{00000000-0008-0000-0600-000032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9" name="テキスト ボックス 818">
          <a:extLst>
            <a:ext uri="{FF2B5EF4-FFF2-40B4-BE49-F238E27FC236}">
              <a16:creationId xmlns="" xmlns:a16="http://schemas.microsoft.com/office/drawing/2014/main" id="{00000000-0008-0000-0600-000033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0" name="楕円 819">
          <a:extLst>
            <a:ext uri="{FF2B5EF4-FFF2-40B4-BE49-F238E27FC236}">
              <a16:creationId xmlns="" xmlns:a16="http://schemas.microsoft.com/office/drawing/2014/main" id="{00000000-0008-0000-0600-000034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1" name="テキスト ボックス 820">
          <a:extLst>
            <a:ext uri="{FF2B5EF4-FFF2-40B4-BE49-F238E27FC236}">
              <a16:creationId xmlns="" xmlns:a16="http://schemas.microsoft.com/office/drawing/2014/main" id="{00000000-0008-0000-0600-000035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2" name="楕円 821">
          <a:extLst>
            <a:ext uri="{FF2B5EF4-FFF2-40B4-BE49-F238E27FC236}">
              <a16:creationId xmlns="" xmlns:a16="http://schemas.microsoft.com/office/drawing/2014/main" id="{00000000-0008-0000-0600-000036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3" name="テキスト ボックス 822">
          <a:extLst>
            <a:ext uri="{FF2B5EF4-FFF2-40B4-BE49-F238E27FC236}">
              <a16:creationId xmlns="" xmlns:a16="http://schemas.microsoft.com/office/drawing/2014/main" id="{00000000-0008-0000-0600-000037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4" name="楕円 823">
          <a:extLst>
            <a:ext uri="{FF2B5EF4-FFF2-40B4-BE49-F238E27FC236}">
              <a16:creationId xmlns="" xmlns:a16="http://schemas.microsoft.com/office/drawing/2014/main" id="{00000000-0008-0000-0600-000038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5" name="テキスト ボックス 824">
          <a:extLst>
            <a:ext uri="{FF2B5EF4-FFF2-40B4-BE49-F238E27FC236}">
              <a16:creationId xmlns="" xmlns:a16="http://schemas.microsoft.com/office/drawing/2014/main" id="{00000000-0008-0000-0600-000039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a:extLst>
            <a:ext uri="{FF2B5EF4-FFF2-40B4-BE49-F238E27FC236}">
              <a16:creationId xmlns="" xmlns:a16="http://schemas.microsoft.com/office/drawing/2014/main" id="{00000000-0008-0000-0600-000048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a:extLst>
            <a:ext uri="{FF2B5EF4-FFF2-40B4-BE49-F238E27FC236}">
              <a16:creationId xmlns="" xmlns:a16="http://schemas.microsoft.com/office/drawing/2014/main" id="{00000000-0008-0000-0600-00004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a:extLst>
            <a:ext uri="{FF2B5EF4-FFF2-40B4-BE49-F238E27FC236}">
              <a16:creationId xmlns="" xmlns:a16="http://schemas.microsoft.com/office/drawing/2014/main" id="{00000000-0008-0000-0600-00004A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a:extLst>
            <a:ext uri="{FF2B5EF4-FFF2-40B4-BE49-F238E27FC236}">
              <a16:creationId xmlns="" xmlns:a16="http://schemas.microsoft.com/office/drawing/2014/main" id="{00000000-0008-0000-0600-00004C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49" name="繰出金最小値テキスト">
          <a:extLst>
            <a:ext uri="{FF2B5EF4-FFF2-40B4-BE49-F238E27FC236}">
              <a16:creationId xmlns="" xmlns:a16="http://schemas.microsoft.com/office/drawing/2014/main" id="{00000000-0008-0000-0600-000051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0" name="直線コネクタ 849">
          <a:extLst>
            <a:ext uri="{FF2B5EF4-FFF2-40B4-BE49-F238E27FC236}">
              <a16:creationId xmlns="" xmlns:a16="http://schemas.microsoft.com/office/drawing/2014/main" id="{00000000-0008-0000-0600-000052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1" name="繰出金最大値テキスト">
          <a:extLst>
            <a:ext uri="{FF2B5EF4-FFF2-40B4-BE49-F238E27FC236}">
              <a16:creationId xmlns="" xmlns:a16="http://schemas.microsoft.com/office/drawing/2014/main" id="{00000000-0008-0000-0600-000053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2" name="直線コネクタ 851">
          <a:extLst>
            <a:ext uri="{FF2B5EF4-FFF2-40B4-BE49-F238E27FC236}">
              <a16:creationId xmlns="" xmlns:a16="http://schemas.microsoft.com/office/drawing/2014/main" id="{00000000-0008-0000-0600-000054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96814</xdr:rowOff>
    </xdr:from>
    <xdr:to>
      <xdr:col>116</xdr:col>
      <xdr:colOff>63500</xdr:colOff>
      <xdr:row>78</xdr:row>
      <xdr:rowOff>105798</xdr:rowOff>
    </xdr:to>
    <xdr:cxnSp macro="">
      <xdr:nvCxnSpPr>
        <xdr:cNvPr id="853" name="直線コネクタ 852">
          <a:extLst>
            <a:ext uri="{FF2B5EF4-FFF2-40B4-BE49-F238E27FC236}">
              <a16:creationId xmlns="" xmlns:a16="http://schemas.microsoft.com/office/drawing/2014/main" id="{00000000-0008-0000-0600-000055030000}"/>
            </a:ext>
          </a:extLst>
        </xdr:cNvPr>
        <xdr:cNvCxnSpPr/>
      </xdr:nvCxnSpPr>
      <xdr:spPr>
        <a:xfrm flipV="1">
          <a:off x="21323300" y="13469914"/>
          <a:ext cx="8382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42283</xdr:rowOff>
    </xdr:from>
    <xdr:ext cx="534377" cy="259045"/>
    <xdr:sp macro="" textlink="">
      <xdr:nvSpPr>
        <xdr:cNvPr id="854" name="繰出金平均値テキスト">
          <a:extLst>
            <a:ext uri="{FF2B5EF4-FFF2-40B4-BE49-F238E27FC236}">
              <a16:creationId xmlns="" xmlns:a16="http://schemas.microsoft.com/office/drawing/2014/main" id="{00000000-0008-0000-0600-000056030000}"/>
            </a:ext>
          </a:extLst>
        </xdr:cNvPr>
        <xdr:cNvSpPr txBox="1"/>
      </xdr:nvSpPr>
      <xdr:spPr>
        <a:xfrm>
          <a:off x="22212300" y="12901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5" name="フローチャート: 判断 854">
          <a:extLst>
            <a:ext uri="{FF2B5EF4-FFF2-40B4-BE49-F238E27FC236}">
              <a16:creationId xmlns="" xmlns:a16="http://schemas.microsoft.com/office/drawing/2014/main" id="{00000000-0008-0000-0600-000057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105798</xdr:rowOff>
    </xdr:from>
    <xdr:to>
      <xdr:col>111</xdr:col>
      <xdr:colOff>177800</xdr:colOff>
      <xdr:row>78</xdr:row>
      <xdr:rowOff>131997</xdr:rowOff>
    </xdr:to>
    <xdr:cxnSp macro="">
      <xdr:nvCxnSpPr>
        <xdr:cNvPr id="856" name="直線コネクタ 855">
          <a:extLst>
            <a:ext uri="{FF2B5EF4-FFF2-40B4-BE49-F238E27FC236}">
              <a16:creationId xmlns="" xmlns:a16="http://schemas.microsoft.com/office/drawing/2014/main" id="{00000000-0008-0000-0600-000058030000}"/>
            </a:ext>
          </a:extLst>
        </xdr:cNvPr>
        <xdr:cNvCxnSpPr/>
      </xdr:nvCxnSpPr>
      <xdr:spPr>
        <a:xfrm flipV="1">
          <a:off x="20434300" y="13478898"/>
          <a:ext cx="889000" cy="2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57" name="フローチャート: 判断 856">
          <a:extLst>
            <a:ext uri="{FF2B5EF4-FFF2-40B4-BE49-F238E27FC236}">
              <a16:creationId xmlns="" xmlns:a16="http://schemas.microsoft.com/office/drawing/2014/main" id="{00000000-0008-0000-0600-000059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58" name="テキスト ボックス 857">
          <a:extLst>
            <a:ext uri="{FF2B5EF4-FFF2-40B4-BE49-F238E27FC236}">
              <a16:creationId xmlns="" xmlns:a16="http://schemas.microsoft.com/office/drawing/2014/main" id="{00000000-0008-0000-0600-00005A030000}"/>
            </a:ext>
          </a:extLst>
        </xdr:cNvPr>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122372</xdr:rowOff>
    </xdr:from>
    <xdr:to>
      <xdr:col>107</xdr:col>
      <xdr:colOff>50800</xdr:colOff>
      <xdr:row>78</xdr:row>
      <xdr:rowOff>131997</xdr:rowOff>
    </xdr:to>
    <xdr:cxnSp macro="">
      <xdr:nvCxnSpPr>
        <xdr:cNvPr id="859" name="直線コネクタ 858">
          <a:extLst>
            <a:ext uri="{FF2B5EF4-FFF2-40B4-BE49-F238E27FC236}">
              <a16:creationId xmlns="" xmlns:a16="http://schemas.microsoft.com/office/drawing/2014/main" id="{00000000-0008-0000-0600-00005B030000}"/>
            </a:ext>
          </a:extLst>
        </xdr:cNvPr>
        <xdr:cNvCxnSpPr/>
      </xdr:nvCxnSpPr>
      <xdr:spPr>
        <a:xfrm>
          <a:off x="19545300" y="13495472"/>
          <a:ext cx="889000" cy="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0" name="フローチャート: 判断 859">
          <a:extLst>
            <a:ext uri="{FF2B5EF4-FFF2-40B4-BE49-F238E27FC236}">
              <a16:creationId xmlns="" xmlns:a16="http://schemas.microsoft.com/office/drawing/2014/main" id="{00000000-0008-0000-0600-00005C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122372</xdr:rowOff>
    </xdr:from>
    <xdr:to>
      <xdr:col>102</xdr:col>
      <xdr:colOff>114300</xdr:colOff>
      <xdr:row>78</xdr:row>
      <xdr:rowOff>146901</xdr:rowOff>
    </xdr:to>
    <xdr:cxnSp macro="">
      <xdr:nvCxnSpPr>
        <xdr:cNvPr id="862" name="直線コネクタ 861">
          <a:extLst>
            <a:ext uri="{FF2B5EF4-FFF2-40B4-BE49-F238E27FC236}">
              <a16:creationId xmlns="" xmlns:a16="http://schemas.microsoft.com/office/drawing/2014/main" id="{00000000-0008-0000-0600-00005E030000}"/>
            </a:ext>
          </a:extLst>
        </xdr:cNvPr>
        <xdr:cNvCxnSpPr/>
      </xdr:nvCxnSpPr>
      <xdr:spPr>
        <a:xfrm flipV="1">
          <a:off x="18656300" y="13495472"/>
          <a:ext cx="889000" cy="2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3" name="フローチャート: 判断 862">
          <a:extLst>
            <a:ext uri="{FF2B5EF4-FFF2-40B4-BE49-F238E27FC236}">
              <a16:creationId xmlns="" xmlns:a16="http://schemas.microsoft.com/office/drawing/2014/main" id="{00000000-0008-0000-0600-00005F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40172</xdr:rowOff>
    </xdr:from>
    <xdr:ext cx="534377"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19278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5" name="フローチャート: 判断 864">
          <a:extLst>
            <a:ext uri="{FF2B5EF4-FFF2-40B4-BE49-F238E27FC236}">
              <a16:creationId xmlns="" xmlns:a16="http://schemas.microsoft.com/office/drawing/2014/main" id="{00000000-0008-0000-0600-000061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80383</xdr:rowOff>
    </xdr:from>
    <xdr:ext cx="534377"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18389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46014</xdr:rowOff>
    </xdr:from>
    <xdr:to>
      <xdr:col>116</xdr:col>
      <xdr:colOff>114300</xdr:colOff>
      <xdr:row>78</xdr:row>
      <xdr:rowOff>147614</xdr:rowOff>
    </xdr:to>
    <xdr:sp macro="" textlink="">
      <xdr:nvSpPr>
        <xdr:cNvPr id="872" name="楕円 871">
          <a:extLst>
            <a:ext uri="{FF2B5EF4-FFF2-40B4-BE49-F238E27FC236}">
              <a16:creationId xmlns="" xmlns:a16="http://schemas.microsoft.com/office/drawing/2014/main" id="{00000000-0008-0000-0600-000068030000}"/>
            </a:ext>
          </a:extLst>
        </xdr:cNvPr>
        <xdr:cNvSpPr/>
      </xdr:nvSpPr>
      <xdr:spPr>
        <a:xfrm>
          <a:off x="22110700" y="134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24441</xdr:rowOff>
    </xdr:from>
    <xdr:ext cx="534377" cy="259045"/>
    <xdr:sp macro="" textlink="">
      <xdr:nvSpPr>
        <xdr:cNvPr id="873" name="繰出金該当値テキスト">
          <a:extLst>
            <a:ext uri="{FF2B5EF4-FFF2-40B4-BE49-F238E27FC236}">
              <a16:creationId xmlns="" xmlns:a16="http://schemas.microsoft.com/office/drawing/2014/main" id="{00000000-0008-0000-0600-000069030000}"/>
            </a:ext>
          </a:extLst>
        </xdr:cNvPr>
        <xdr:cNvSpPr txBox="1"/>
      </xdr:nvSpPr>
      <xdr:spPr>
        <a:xfrm>
          <a:off x="22212300" y="1339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54998</xdr:rowOff>
    </xdr:from>
    <xdr:to>
      <xdr:col>112</xdr:col>
      <xdr:colOff>38100</xdr:colOff>
      <xdr:row>78</xdr:row>
      <xdr:rowOff>156598</xdr:rowOff>
    </xdr:to>
    <xdr:sp macro="" textlink="">
      <xdr:nvSpPr>
        <xdr:cNvPr id="874" name="楕円 873">
          <a:extLst>
            <a:ext uri="{FF2B5EF4-FFF2-40B4-BE49-F238E27FC236}">
              <a16:creationId xmlns="" xmlns:a16="http://schemas.microsoft.com/office/drawing/2014/main" id="{00000000-0008-0000-0600-00006A030000}"/>
            </a:ext>
          </a:extLst>
        </xdr:cNvPr>
        <xdr:cNvSpPr/>
      </xdr:nvSpPr>
      <xdr:spPr>
        <a:xfrm>
          <a:off x="21272500" y="1342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147725</xdr:rowOff>
    </xdr:from>
    <xdr:ext cx="534377" cy="259045"/>
    <xdr:sp macro="" textlink="">
      <xdr:nvSpPr>
        <xdr:cNvPr id="875" name="テキスト ボックス 874">
          <a:extLst>
            <a:ext uri="{FF2B5EF4-FFF2-40B4-BE49-F238E27FC236}">
              <a16:creationId xmlns="" xmlns:a16="http://schemas.microsoft.com/office/drawing/2014/main" id="{00000000-0008-0000-0600-00006B030000}"/>
            </a:ext>
          </a:extLst>
        </xdr:cNvPr>
        <xdr:cNvSpPr txBox="1"/>
      </xdr:nvSpPr>
      <xdr:spPr>
        <a:xfrm>
          <a:off x="21056111" y="1352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81197</xdr:rowOff>
    </xdr:from>
    <xdr:to>
      <xdr:col>107</xdr:col>
      <xdr:colOff>101600</xdr:colOff>
      <xdr:row>79</xdr:row>
      <xdr:rowOff>11347</xdr:rowOff>
    </xdr:to>
    <xdr:sp macro="" textlink="">
      <xdr:nvSpPr>
        <xdr:cNvPr id="876" name="楕円 875">
          <a:extLst>
            <a:ext uri="{FF2B5EF4-FFF2-40B4-BE49-F238E27FC236}">
              <a16:creationId xmlns="" xmlns:a16="http://schemas.microsoft.com/office/drawing/2014/main" id="{00000000-0008-0000-0600-00006C030000}"/>
            </a:ext>
          </a:extLst>
        </xdr:cNvPr>
        <xdr:cNvSpPr/>
      </xdr:nvSpPr>
      <xdr:spPr>
        <a:xfrm>
          <a:off x="20383500" y="1345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2474</xdr:rowOff>
    </xdr:from>
    <xdr:ext cx="534377" cy="259045"/>
    <xdr:sp macro="" textlink="">
      <xdr:nvSpPr>
        <xdr:cNvPr id="877" name="テキスト ボックス 876">
          <a:extLst>
            <a:ext uri="{FF2B5EF4-FFF2-40B4-BE49-F238E27FC236}">
              <a16:creationId xmlns="" xmlns:a16="http://schemas.microsoft.com/office/drawing/2014/main" id="{00000000-0008-0000-0600-00006D030000}"/>
            </a:ext>
          </a:extLst>
        </xdr:cNvPr>
        <xdr:cNvSpPr txBox="1"/>
      </xdr:nvSpPr>
      <xdr:spPr>
        <a:xfrm>
          <a:off x="20167111" y="1354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71572</xdr:rowOff>
    </xdr:from>
    <xdr:to>
      <xdr:col>102</xdr:col>
      <xdr:colOff>165100</xdr:colOff>
      <xdr:row>79</xdr:row>
      <xdr:rowOff>1722</xdr:rowOff>
    </xdr:to>
    <xdr:sp macro="" textlink="">
      <xdr:nvSpPr>
        <xdr:cNvPr id="878" name="楕円 877">
          <a:extLst>
            <a:ext uri="{FF2B5EF4-FFF2-40B4-BE49-F238E27FC236}">
              <a16:creationId xmlns="" xmlns:a16="http://schemas.microsoft.com/office/drawing/2014/main" id="{00000000-0008-0000-0600-00006E030000}"/>
            </a:ext>
          </a:extLst>
        </xdr:cNvPr>
        <xdr:cNvSpPr/>
      </xdr:nvSpPr>
      <xdr:spPr>
        <a:xfrm>
          <a:off x="19494500" y="1344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164299</xdr:rowOff>
    </xdr:from>
    <xdr:ext cx="534377" cy="259045"/>
    <xdr:sp macro="" textlink="">
      <xdr:nvSpPr>
        <xdr:cNvPr id="879" name="テキスト ボックス 878">
          <a:extLst>
            <a:ext uri="{FF2B5EF4-FFF2-40B4-BE49-F238E27FC236}">
              <a16:creationId xmlns="" xmlns:a16="http://schemas.microsoft.com/office/drawing/2014/main" id="{00000000-0008-0000-0600-00006F030000}"/>
            </a:ext>
          </a:extLst>
        </xdr:cNvPr>
        <xdr:cNvSpPr txBox="1"/>
      </xdr:nvSpPr>
      <xdr:spPr>
        <a:xfrm>
          <a:off x="19278111" y="1353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96101</xdr:rowOff>
    </xdr:from>
    <xdr:to>
      <xdr:col>98</xdr:col>
      <xdr:colOff>38100</xdr:colOff>
      <xdr:row>79</xdr:row>
      <xdr:rowOff>26251</xdr:rowOff>
    </xdr:to>
    <xdr:sp macro="" textlink="">
      <xdr:nvSpPr>
        <xdr:cNvPr id="880" name="楕円 879">
          <a:extLst>
            <a:ext uri="{FF2B5EF4-FFF2-40B4-BE49-F238E27FC236}">
              <a16:creationId xmlns="" xmlns:a16="http://schemas.microsoft.com/office/drawing/2014/main" id="{00000000-0008-0000-0600-000070030000}"/>
            </a:ext>
          </a:extLst>
        </xdr:cNvPr>
        <xdr:cNvSpPr/>
      </xdr:nvSpPr>
      <xdr:spPr>
        <a:xfrm>
          <a:off x="18605500" y="1346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17378</xdr:rowOff>
    </xdr:from>
    <xdr:ext cx="534377" cy="259045"/>
    <xdr:sp macro="" textlink="">
      <xdr:nvSpPr>
        <xdr:cNvPr id="881" name="テキスト ボックス 880">
          <a:extLst>
            <a:ext uri="{FF2B5EF4-FFF2-40B4-BE49-F238E27FC236}">
              <a16:creationId xmlns="" xmlns:a16="http://schemas.microsoft.com/office/drawing/2014/main" id="{00000000-0008-0000-0600-000071030000}"/>
            </a:ext>
          </a:extLst>
        </xdr:cNvPr>
        <xdr:cNvSpPr txBox="1"/>
      </xdr:nvSpPr>
      <xdr:spPr>
        <a:xfrm>
          <a:off x="18389111" y="1356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類似団体内平均値と比べると、主に維持補修費、普通建設事業費（うち新規設備）及び普通建設事業費（うち更新整備）が上回っており、それ以外はほぼ同水準または下回っている。</a:t>
          </a:r>
          <a:endParaRPr lang="ja-JP" altLang="ja-JP" sz="1400">
            <a:effectLst/>
          </a:endParaRPr>
        </a:p>
        <a:p>
          <a:r>
            <a:rPr kumimoji="1" lang="ja-JP" altLang="ja-JP" sz="1100">
              <a:solidFill>
                <a:schemeClr val="dk1"/>
              </a:solidFill>
              <a:effectLst/>
              <a:latin typeface="+mn-lt"/>
              <a:ea typeface="+mn-ea"/>
              <a:cs typeface="+mn-cs"/>
            </a:rPr>
            <a:t>維持補修費においては老朽化した施設が多いこと、普通建設事業費（うち新規設備）においては</a:t>
          </a:r>
          <a:r>
            <a:rPr kumimoji="1" lang="ja-JP" altLang="en-US" sz="1100">
              <a:solidFill>
                <a:schemeClr val="dk1"/>
              </a:solidFill>
              <a:effectLst/>
              <a:latin typeface="+mn-lt"/>
              <a:ea typeface="+mn-ea"/>
              <a:cs typeface="+mn-cs"/>
            </a:rPr>
            <a:t>新居小学校放課後児童クラブ施設整備工事の</a:t>
          </a:r>
          <a:r>
            <a:rPr kumimoji="1" lang="ja-JP" altLang="ja-JP" sz="1100">
              <a:solidFill>
                <a:schemeClr val="dk1"/>
              </a:solidFill>
              <a:effectLst/>
              <a:latin typeface="+mn-lt"/>
              <a:ea typeface="+mn-ea"/>
              <a:cs typeface="+mn-cs"/>
            </a:rPr>
            <a:t>増などがあること、普通建設事業費（うち更新整備）においては</a:t>
          </a:r>
          <a:r>
            <a:rPr kumimoji="1" lang="ja-JP" altLang="en-US" sz="1100">
              <a:solidFill>
                <a:schemeClr val="dk1"/>
              </a:solidFill>
              <a:effectLst/>
              <a:latin typeface="+mn-lt"/>
              <a:ea typeface="+mn-ea"/>
              <a:cs typeface="+mn-cs"/>
            </a:rPr>
            <a:t>、ごみ処理施設の</a:t>
          </a:r>
          <a:r>
            <a:rPr kumimoji="1" lang="en-US" altLang="ja-JP" sz="1100">
              <a:solidFill>
                <a:schemeClr val="dk1"/>
              </a:solidFill>
              <a:effectLst/>
              <a:latin typeface="+mn-lt"/>
              <a:ea typeface="+mn-ea"/>
              <a:cs typeface="+mn-cs"/>
            </a:rPr>
            <a:t>PFI</a:t>
          </a:r>
          <a:r>
            <a:rPr kumimoji="1" lang="ja-JP" altLang="en-US" sz="1100">
              <a:solidFill>
                <a:schemeClr val="dk1"/>
              </a:solidFill>
              <a:effectLst/>
              <a:latin typeface="+mn-lt"/>
              <a:ea typeface="+mn-ea"/>
              <a:cs typeface="+mn-cs"/>
            </a:rPr>
            <a:t>事業関連業務（建設一時支払金）に加えて、新所原笠子線整備事業、鷲津中学校の長寿命化工事や新居地域センター改修工事</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などが類似団体内平均値を上回る要因となっている。</a:t>
          </a:r>
          <a:endParaRPr lang="ja-JP" altLang="ja-JP" sz="1400">
            <a:effectLst/>
          </a:endParaRPr>
        </a:p>
        <a:p>
          <a:r>
            <a:rPr kumimoji="1" lang="ja-JP" altLang="ja-JP" sz="1100">
              <a:solidFill>
                <a:schemeClr val="dk1"/>
              </a:solidFill>
              <a:effectLst/>
              <a:latin typeface="+mn-lt"/>
              <a:ea typeface="+mn-ea"/>
              <a:cs typeface="+mn-cs"/>
            </a:rPr>
            <a:t>補助費等においては</a:t>
          </a:r>
          <a:r>
            <a:rPr kumimoji="1" lang="ja-JP" altLang="en-US" sz="1100">
              <a:solidFill>
                <a:schemeClr val="dk1"/>
              </a:solidFill>
              <a:effectLst/>
              <a:latin typeface="+mn-lt"/>
              <a:ea typeface="+mn-ea"/>
              <a:cs typeface="+mn-cs"/>
            </a:rPr>
            <a:t>中小企業高圧電力利用事業者電気料金支援事業の増はあるものの、</a:t>
          </a:r>
          <a:r>
            <a:rPr kumimoji="1" lang="ja-JP" altLang="ja-JP" sz="1100">
              <a:solidFill>
                <a:schemeClr val="dk1"/>
              </a:solidFill>
              <a:effectLst/>
              <a:latin typeface="+mn-lt"/>
              <a:ea typeface="+mn-ea"/>
              <a:cs typeface="+mn-cs"/>
            </a:rPr>
            <a:t>畜産・酪農収益力強化整備等特別対策事業費補助金の</a:t>
          </a:r>
          <a:r>
            <a:rPr kumimoji="1" lang="ja-JP" altLang="en-US" sz="1100">
              <a:solidFill>
                <a:schemeClr val="dk1"/>
              </a:solidFill>
              <a:effectLst/>
              <a:latin typeface="+mn-lt"/>
              <a:ea typeface="+mn-ea"/>
              <a:cs typeface="+mn-cs"/>
            </a:rPr>
            <a:t>大幅減</a:t>
          </a:r>
          <a:r>
            <a:rPr kumimoji="1" lang="ja-JP" altLang="ja-JP" sz="1100">
              <a:solidFill>
                <a:schemeClr val="dk1"/>
              </a:solidFill>
              <a:effectLst/>
              <a:latin typeface="+mn-lt"/>
              <a:ea typeface="+mn-ea"/>
              <a:cs typeface="+mn-cs"/>
            </a:rPr>
            <a:t>により前年度からは</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扶助費が類似団体内平均値を下回っている要因としては、第二次産業従事者が多いため生活保護</a:t>
          </a:r>
          <a:r>
            <a:rPr kumimoji="1" lang="ja-JP" altLang="en-US" sz="1100">
              <a:solidFill>
                <a:schemeClr val="dk1"/>
              </a:solidFill>
              <a:effectLst/>
              <a:latin typeface="+mn-lt"/>
              <a:ea typeface="+mn-ea"/>
              <a:cs typeface="+mn-cs"/>
            </a:rPr>
            <a:t>受給者</a:t>
          </a:r>
          <a:r>
            <a:rPr kumimoji="1" lang="ja-JP" altLang="ja-JP" sz="1100">
              <a:solidFill>
                <a:schemeClr val="dk1"/>
              </a:solidFill>
              <a:effectLst/>
              <a:latin typeface="+mn-lt"/>
              <a:ea typeface="+mn-ea"/>
              <a:cs typeface="+mn-cs"/>
            </a:rPr>
            <a:t>が少ないことや、高齢者の割合が低いことなどが挙げられるが、前年度数値から</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している要因としては、</a:t>
          </a:r>
          <a:r>
            <a:rPr kumimoji="1" lang="ja-JP" altLang="en-US" sz="1100">
              <a:solidFill>
                <a:schemeClr val="dk1"/>
              </a:solidFill>
              <a:effectLst/>
              <a:latin typeface="+mn-lt"/>
              <a:ea typeface="+mn-ea"/>
              <a:cs typeface="+mn-cs"/>
            </a:rPr>
            <a:t>民間保育所等助成事業や介護・訓練等給付費の増</a:t>
          </a:r>
          <a:r>
            <a:rPr kumimoji="1" lang="ja-JP" altLang="ja-JP" sz="1100">
              <a:solidFill>
                <a:schemeClr val="dk1"/>
              </a:solidFill>
              <a:effectLst/>
              <a:latin typeface="+mn-lt"/>
              <a:ea typeface="+mn-ea"/>
              <a:cs typeface="+mn-cs"/>
            </a:rPr>
            <a:t>などが考えられる。</a:t>
          </a:r>
          <a:endParaRPr lang="ja-JP" altLang="ja-JP" sz="1400">
            <a:effectLst/>
          </a:endParaRPr>
        </a:p>
        <a:p>
          <a:r>
            <a:rPr kumimoji="1" lang="ja-JP" altLang="ja-JP" sz="1100">
              <a:solidFill>
                <a:schemeClr val="dk1"/>
              </a:solidFill>
              <a:effectLst/>
              <a:latin typeface="+mn-lt"/>
              <a:ea typeface="+mn-ea"/>
              <a:cs typeface="+mn-cs"/>
            </a:rPr>
            <a:t>すでに経常経費の削減には努めているところではあるが、今後見込まれる大幅な税収減に備え、事務事業の見直しを進め、コストの低減に努める。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58,079
53,892
86.56
27,261,283
26,004,373
874,902
14,190,040
18,639,222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10313</xdr:rowOff>
    </xdr:from>
    <xdr:to>
      <xdr:col>24</xdr:col>
      <xdr:colOff>63500</xdr:colOff>
      <xdr:row>36</xdr:row>
      <xdr:rowOff>17628</xdr:rowOff>
    </xdr:to>
    <xdr:cxnSp macro="">
      <xdr:nvCxnSpPr>
        <xdr:cNvPr id="59" name="直線コネクタ 58">
          <a:extLst>
            <a:ext uri="{FF2B5EF4-FFF2-40B4-BE49-F238E27FC236}">
              <a16:creationId xmlns="" xmlns:a16="http://schemas.microsoft.com/office/drawing/2014/main" id="{00000000-0008-0000-0700-00003B000000}"/>
            </a:ext>
          </a:extLst>
        </xdr:cNvPr>
        <xdr:cNvCxnSpPr/>
      </xdr:nvCxnSpPr>
      <xdr:spPr>
        <a:xfrm>
          <a:off x="3797300" y="6182513"/>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70629</xdr:rowOff>
    </xdr:from>
    <xdr:ext cx="469744" cy="259045"/>
    <xdr:sp macro="" textlink="">
      <xdr:nvSpPr>
        <xdr:cNvPr id="60" name="議会費平均値テキスト">
          <a:extLst>
            <a:ext uri="{FF2B5EF4-FFF2-40B4-BE49-F238E27FC236}">
              <a16:creationId xmlns="" xmlns:a16="http://schemas.microsoft.com/office/drawing/2014/main" id="{00000000-0008-0000-0700-00003C000000}"/>
            </a:ext>
          </a:extLst>
        </xdr:cNvPr>
        <xdr:cNvSpPr txBox="1"/>
      </xdr:nvSpPr>
      <xdr:spPr>
        <a:xfrm>
          <a:off x="4686300" y="5899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10313</xdr:rowOff>
    </xdr:from>
    <xdr:to>
      <xdr:col>19</xdr:col>
      <xdr:colOff>177800</xdr:colOff>
      <xdr:row>36</xdr:row>
      <xdr:rowOff>23571</xdr:rowOff>
    </xdr:to>
    <xdr:cxnSp macro="">
      <xdr:nvCxnSpPr>
        <xdr:cNvPr id="62" name="直線コネクタ 61">
          <a:extLst>
            <a:ext uri="{FF2B5EF4-FFF2-40B4-BE49-F238E27FC236}">
              <a16:creationId xmlns="" xmlns:a16="http://schemas.microsoft.com/office/drawing/2014/main" id="{00000000-0008-0000-0700-00003E000000}"/>
            </a:ext>
          </a:extLst>
        </xdr:cNvPr>
        <xdr:cNvCxnSpPr/>
      </xdr:nvCxnSpPr>
      <xdr:spPr>
        <a:xfrm flipV="1">
          <a:off x="2908300" y="6182513"/>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5402</xdr:rowOff>
    </xdr:from>
    <xdr:ext cx="469744" cy="259045"/>
    <xdr:sp macro="" textlink="">
      <xdr:nvSpPr>
        <xdr:cNvPr id="64" name="テキスト ボックス 63">
          <a:extLst>
            <a:ext uri="{FF2B5EF4-FFF2-40B4-BE49-F238E27FC236}">
              <a16:creationId xmlns="" xmlns:a16="http://schemas.microsoft.com/office/drawing/2014/main" id="{00000000-0008-0000-0700-000040000000}"/>
            </a:ext>
          </a:extLst>
        </xdr:cNvPr>
        <xdr:cNvSpPr txBox="1"/>
      </xdr:nvSpPr>
      <xdr:spPr>
        <a:xfrm>
          <a:off x="3562428" y="58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23571</xdr:rowOff>
    </xdr:from>
    <xdr:to>
      <xdr:col>15</xdr:col>
      <xdr:colOff>50800</xdr:colOff>
      <xdr:row>36</xdr:row>
      <xdr:rowOff>35458</xdr:rowOff>
    </xdr:to>
    <xdr:cxnSp macro="">
      <xdr:nvCxnSpPr>
        <xdr:cNvPr id="65" name="直線コネクタ 64">
          <a:extLst>
            <a:ext uri="{FF2B5EF4-FFF2-40B4-BE49-F238E27FC236}">
              <a16:creationId xmlns="" xmlns:a16="http://schemas.microsoft.com/office/drawing/2014/main" id="{00000000-0008-0000-0700-000041000000}"/>
            </a:ext>
          </a:extLst>
        </xdr:cNvPr>
        <xdr:cNvCxnSpPr/>
      </xdr:nvCxnSpPr>
      <xdr:spPr>
        <a:xfrm flipV="1">
          <a:off x="2019300" y="6195771"/>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14546</xdr:rowOff>
    </xdr:from>
    <xdr:ext cx="469744" cy="259045"/>
    <xdr:sp macro="" textlink="">
      <xdr:nvSpPr>
        <xdr:cNvPr id="67" name="テキスト ボックス 66">
          <a:extLst>
            <a:ext uri="{FF2B5EF4-FFF2-40B4-BE49-F238E27FC236}">
              <a16:creationId xmlns="" xmlns:a16="http://schemas.microsoft.com/office/drawing/2014/main" id="{00000000-0008-0000-0700-000043000000}"/>
            </a:ext>
          </a:extLst>
        </xdr:cNvPr>
        <xdr:cNvSpPr txBox="1"/>
      </xdr:nvSpPr>
      <xdr:spPr>
        <a:xfrm>
          <a:off x="2673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20371</xdr:rowOff>
    </xdr:from>
    <xdr:to>
      <xdr:col>10</xdr:col>
      <xdr:colOff>114300</xdr:colOff>
      <xdr:row>36</xdr:row>
      <xdr:rowOff>35458</xdr:rowOff>
    </xdr:to>
    <xdr:cxnSp macro="">
      <xdr:nvCxnSpPr>
        <xdr:cNvPr id="68" name="直線コネクタ 67">
          <a:extLst>
            <a:ext uri="{FF2B5EF4-FFF2-40B4-BE49-F238E27FC236}">
              <a16:creationId xmlns="" xmlns:a16="http://schemas.microsoft.com/office/drawing/2014/main" id="{00000000-0008-0000-0700-000044000000}"/>
            </a:ext>
          </a:extLst>
        </xdr:cNvPr>
        <xdr:cNvCxnSpPr/>
      </xdr:nvCxnSpPr>
      <xdr:spPr>
        <a:xfrm>
          <a:off x="1130300" y="6192571"/>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22318</xdr:rowOff>
    </xdr:from>
    <xdr:ext cx="469744" cy="259045"/>
    <xdr:sp macro="" textlink="">
      <xdr:nvSpPr>
        <xdr:cNvPr id="70" name="テキスト ボックス 69">
          <a:extLst>
            <a:ext uri="{FF2B5EF4-FFF2-40B4-BE49-F238E27FC236}">
              <a16:creationId xmlns="" xmlns:a16="http://schemas.microsoft.com/office/drawing/2014/main" id="{00000000-0008-0000-0700-000046000000}"/>
            </a:ext>
          </a:extLst>
        </xdr:cNvPr>
        <xdr:cNvSpPr txBox="1"/>
      </xdr:nvSpPr>
      <xdr:spPr>
        <a:xfrm>
          <a:off x="1784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138278</xdr:rowOff>
    </xdr:from>
    <xdr:to>
      <xdr:col>24</xdr:col>
      <xdr:colOff>114300</xdr:colOff>
      <xdr:row>36</xdr:row>
      <xdr:rowOff>68428</xdr:rowOff>
    </xdr:to>
    <xdr:sp macro="" textlink="">
      <xdr:nvSpPr>
        <xdr:cNvPr id="78" name="楕円 77">
          <a:extLst>
            <a:ext uri="{FF2B5EF4-FFF2-40B4-BE49-F238E27FC236}">
              <a16:creationId xmlns="" xmlns:a16="http://schemas.microsoft.com/office/drawing/2014/main" id="{00000000-0008-0000-0700-00004E000000}"/>
            </a:ext>
          </a:extLst>
        </xdr:cNvPr>
        <xdr:cNvSpPr/>
      </xdr:nvSpPr>
      <xdr:spPr>
        <a:xfrm>
          <a:off x="4584700" y="613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116705</xdr:rowOff>
    </xdr:from>
    <xdr:ext cx="469744" cy="259045"/>
    <xdr:sp macro="" textlink="">
      <xdr:nvSpPr>
        <xdr:cNvPr id="79" name="議会費該当値テキスト">
          <a:extLst>
            <a:ext uri="{FF2B5EF4-FFF2-40B4-BE49-F238E27FC236}">
              <a16:creationId xmlns="" xmlns:a16="http://schemas.microsoft.com/office/drawing/2014/main" id="{00000000-0008-0000-0700-00004F000000}"/>
            </a:ext>
          </a:extLst>
        </xdr:cNvPr>
        <xdr:cNvSpPr txBox="1"/>
      </xdr:nvSpPr>
      <xdr:spPr>
        <a:xfrm>
          <a:off x="4686300" y="611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130963</xdr:rowOff>
    </xdr:from>
    <xdr:to>
      <xdr:col>20</xdr:col>
      <xdr:colOff>38100</xdr:colOff>
      <xdr:row>36</xdr:row>
      <xdr:rowOff>61113</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3746500" y="613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52240</xdr:rowOff>
    </xdr:from>
    <xdr:ext cx="469744" cy="259045"/>
    <xdr:sp macro="" textlink="">
      <xdr:nvSpPr>
        <xdr:cNvPr id="81" name="テキスト ボックス 80">
          <a:extLst>
            <a:ext uri="{FF2B5EF4-FFF2-40B4-BE49-F238E27FC236}">
              <a16:creationId xmlns="" xmlns:a16="http://schemas.microsoft.com/office/drawing/2014/main" id="{00000000-0008-0000-0700-000051000000}"/>
            </a:ext>
          </a:extLst>
        </xdr:cNvPr>
        <xdr:cNvSpPr txBox="1"/>
      </xdr:nvSpPr>
      <xdr:spPr>
        <a:xfrm>
          <a:off x="3562428" y="622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144221</xdr:rowOff>
    </xdr:from>
    <xdr:to>
      <xdr:col>15</xdr:col>
      <xdr:colOff>101600</xdr:colOff>
      <xdr:row>36</xdr:row>
      <xdr:rowOff>74371</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2857500" y="6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65498</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2673428" y="623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156108</xdr:rowOff>
    </xdr:from>
    <xdr:to>
      <xdr:col>10</xdr:col>
      <xdr:colOff>165100</xdr:colOff>
      <xdr:row>36</xdr:row>
      <xdr:rowOff>86258</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1968500" y="615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77385</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1784428" y="624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141021</xdr:rowOff>
    </xdr:from>
    <xdr:to>
      <xdr:col>6</xdr:col>
      <xdr:colOff>38100</xdr:colOff>
      <xdr:row>36</xdr:row>
      <xdr:rowOff>71171</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079500" y="61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62298</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895428" y="623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46157</xdr:rowOff>
    </xdr:from>
    <xdr:to>
      <xdr:col>24</xdr:col>
      <xdr:colOff>63500</xdr:colOff>
      <xdr:row>57</xdr:row>
      <xdr:rowOff>82655</xdr:rowOff>
    </xdr:to>
    <xdr:cxnSp macro="">
      <xdr:nvCxnSpPr>
        <xdr:cNvPr id="114" name="直線コネクタ 113">
          <a:extLst>
            <a:ext uri="{FF2B5EF4-FFF2-40B4-BE49-F238E27FC236}">
              <a16:creationId xmlns="" xmlns:a16="http://schemas.microsoft.com/office/drawing/2014/main" id="{00000000-0008-0000-0700-000072000000}"/>
            </a:ext>
          </a:extLst>
        </xdr:cNvPr>
        <xdr:cNvCxnSpPr/>
      </xdr:nvCxnSpPr>
      <xdr:spPr>
        <a:xfrm>
          <a:off x="3797300" y="9818807"/>
          <a:ext cx="838200" cy="3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a:extLst>
            <a:ext uri="{FF2B5EF4-FFF2-40B4-BE49-F238E27FC236}">
              <a16:creationId xmlns=""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154765</xdr:rowOff>
    </xdr:from>
    <xdr:to>
      <xdr:col>19</xdr:col>
      <xdr:colOff>177800</xdr:colOff>
      <xdr:row>57</xdr:row>
      <xdr:rowOff>46157</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2908300" y="9755965"/>
          <a:ext cx="889000" cy="6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a:extLst>
            <a:ext uri="{FF2B5EF4-FFF2-40B4-BE49-F238E27FC236}">
              <a16:creationId xmlns="" xmlns:a16="http://schemas.microsoft.com/office/drawing/2014/main" id="{00000000-0008-0000-0700-000077000000}"/>
            </a:ext>
          </a:extLst>
        </xdr:cNvPr>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142553</xdr:rowOff>
    </xdr:from>
    <xdr:to>
      <xdr:col>15</xdr:col>
      <xdr:colOff>50800</xdr:colOff>
      <xdr:row>56</xdr:row>
      <xdr:rowOff>154765</xdr:rowOff>
    </xdr:to>
    <xdr:cxnSp macro="">
      <xdr:nvCxnSpPr>
        <xdr:cNvPr id="120" name="直線コネクタ 119">
          <a:extLst>
            <a:ext uri="{FF2B5EF4-FFF2-40B4-BE49-F238E27FC236}">
              <a16:creationId xmlns="" xmlns:a16="http://schemas.microsoft.com/office/drawing/2014/main" id="{00000000-0008-0000-0700-000078000000}"/>
            </a:ext>
          </a:extLst>
        </xdr:cNvPr>
        <xdr:cNvCxnSpPr/>
      </xdr:nvCxnSpPr>
      <xdr:spPr>
        <a:xfrm>
          <a:off x="2019300" y="9400853"/>
          <a:ext cx="889000" cy="35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a:extLst>
            <a:ext uri="{FF2B5EF4-FFF2-40B4-BE49-F238E27FC236}">
              <a16:creationId xmlns="" xmlns:a16="http://schemas.microsoft.com/office/drawing/2014/main" id="{00000000-0008-0000-0700-00007A000000}"/>
            </a:ext>
          </a:extLst>
        </xdr:cNvPr>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142553</xdr:rowOff>
    </xdr:from>
    <xdr:to>
      <xdr:col>10</xdr:col>
      <xdr:colOff>114300</xdr:colOff>
      <xdr:row>57</xdr:row>
      <xdr:rowOff>134955</xdr:rowOff>
    </xdr:to>
    <xdr:cxnSp macro="">
      <xdr:nvCxnSpPr>
        <xdr:cNvPr id="123" name="直線コネクタ 122">
          <a:extLst>
            <a:ext uri="{FF2B5EF4-FFF2-40B4-BE49-F238E27FC236}">
              <a16:creationId xmlns="" xmlns:a16="http://schemas.microsoft.com/office/drawing/2014/main" id="{00000000-0008-0000-0700-00007B000000}"/>
            </a:ext>
          </a:extLst>
        </xdr:cNvPr>
        <xdr:cNvCxnSpPr/>
      </xdr:nvCxnSpPr>
      <xdr:spPr>
        <a:xfrm flipV="1">
          <a:off x="1130300" y="9400853"/>
          <a:ext cx="889000" cy="50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a:extLst>
            <a:ext uri="{FF2B5EF4-FFF2-40B4-BE49-F238E27FC236}">
              <a16:creationId xmlns="" xmlns:a16="http://schemas.microsoft.com/office/drawing/2014/main" id="{00000000-0008-0000-0700-00007D000000}"/>
            </a:ext>
          </a:extLst>
        </xdr:cNvPr>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97829</xdr:rowOff>
    </xdr:from>
    <xdr:ext cx="534377"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863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31855</xdr:rowOff>
    </xdr:from>
    <xdr:to>
      <xdr:col>24</xdr:col>
      <xdr:colOff>114300</xdr:colOff>
      <xdr:row>57</xdr:row>
      <xdr:rowOff>133455</xdr:rowOff>
    </xdr:to>
    <xdr:sp macro="" textlink="">
      <xdr:nvSpPr>
        <xdr:cNvPr id="133" name="楕円 132">
          <a:extLst>
            <a:ext uri="{FF2B5EF4-FFF2-40B4-BE49-F238E27FC236}">
              <a16:creationId xmlns="" xmlns:a16="http://schemas.microsoft.com/office/drawing/2014/main" id="{00000000-0008-0000-0700-000085000000}"/>
            </a:ext>
          </a:extLst>
        </xdr:cNvPr>
        <xdr:cNvSpPr/>
      </xdr:nvSpPr>
      <xdr:spPr>
        <a:xfrm>
          <a:off x="4584700" y="980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118232</xdr:rowOff>
    </xdr:from>
    <xdr:ext cx="534377" cy="259045"/>
    <xdr:sp macro="" textlink="">
      <xdr:nvSpPr>
        <xdr:cNvPr id="134" name="総務費該当値テキスト">
          <a:extLst>
            <a:ext uri="{FF2B5EF4-FFF2-40B4-BE49-F238E27FC236}">
              <a16:creationId xmlns="" xmlns:a16="http://schemas.microsoft.com/office/drawing/2014/main" id="{00000000-0008-0000-0700-000086000000}"/>
            </a:ext>
          </a:extLst>
        </xdr:cNvPr>
        <xdr:cNvSpPr txBox="1"/>
      </xdr:nvSpPr>
      <xdr:spPr>
        <a:xfrm>
          <a:off x="4686300" y="971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166807</xdr:rowOff>
    </xdr:from>
    <xdr:to>
      <xdr:col>20</xdr:col>
      <xdr:colOff>38100</xdr:colOff>
      <xdr:row>57</xdr:row>
      <xdr:rowOff>96957</xdr:rowOff>
    </xdr:to>
    <xdr:sp macro="" textlink="">
      <xdr:nvSpPr>
        <xdr:cNvPr id="135" name="楕円 134">
          <a:extLst>
            <a:ext uri="{FF2B5EF4-FFF2-40B4-BE49-F238E27FC236}">
              <a16:creationId xmlns="" xmlns:a16="http://schemas.microsoft.com/office/drawing/2014/main" id="{00000000-0008-0000-0700-000087000000}"/>
            </a:ext>
          </a:extLst>
        </xdr:cNvPr>
        <xdr:cNvSpPr/>
      </xdr:nvSpPr>
      <xdr:spPr>
        <a:xfrm>
          <a:off x="3746500" y="976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88084</xdr:rowOff>
    </xdr:from>
    <xdr:ext cx="534377"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3530111" y="986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103965</xdr:rowOff>
    </xdr:from>
    <xdr:to>
      <xdr:col>15</xdr:col>
      <xdr:colOff>101600</xdr:colOff>
      <xdr:row>57</xdr:row>
      <xdr:rowOff>34115</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2857500" y="970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25242</xdr:rowOff>
    </xdr:from>
    <xdr:ext cx="534377"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2641111" y="979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91753</xdr:rowOff>
    </xdr:from>
    <xdr:to>
      <xdr:col>10</xdr:col>
      <xdr:colOff>165100</xdr:colOff>
      <xdr:row>55</xdr:row>
      <xdr:rowOff>21903</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1968500" y="935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13030</xdr:rowOff>
    </xdr:from>
    <xdr:ext cx="599010"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1719795" y="9442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84155</xdr:rowOff>
    </xdr:from>
    <xdr:to>
      <xdr:col>6</xdr:col>
      <xdr:colOff>38100</xdr:colOff>
      <xdr:row>58</xdr:row>
      <xdr:rowOff>14305</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1079500" y="985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5432</xdr:rowOff>
    </xdr:from>
    <xdr:ext cx="534377"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863111" y="994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125413</xdr:rowOff>
    </xdr:from>
    <xdr:to>
      <xdr:col>24</xdr:col>
      <xdr:colOff>62865</xdr:colOff>
      <xdr:row>77</xdr:row>
      <xdr:rowOff>123679</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flipV="1">
          <a:off x="4633595" y="12126913"/>
          <a:ext cx="1270" cy="1198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127506</xdr:rowOff>
    </xdr:from>
    <xdr:ext cx="599010" cy="259045"/>
    <xdr:sp macro="" textlink="">
      <xdr:nvSpPr>
        <xdr:cNvPr id="172" name="民生費最小値テキスト">
          <a:extLst>
            <a:ext uri="{FF2B5EF4-FFF2-40B4-BE49-F238E27FC236}">
              <a16:creationId xmlns="" xmlns:a16="http://schemas.microsoft.com/office/drawing/2014/main" id="{00000000-0008-0000-0700-0000AC000000}"/>
            </a:ext>
          </a:extLst>
        </xdr:cNvPr>
        <xdr:cNvSpPr txBox="1"/>
      </xdr:nvSpPr>
      <xdr:spPr>
        <a:xfrm>
          <a:off x="4686300" y="1332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123679</xdr:rowOff>
    </xdr:from>
    <xdr:to>
      <xdr:col>24</xdr:col>
      <xdr:colOff>152400</xdr:colOff>
      <xdr:row>77</xdr:row>
      <xdr:rowOff>123679</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4546600" y="133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72090</xdr:rowOff>
    </xdr:from>
    <xdr:ext cx="599010" cy="259045"/>
    <xdr:sp macro="" textlink="">
      <xdr:nvSpPr>
        <xdr:cNvPr id="174" name="民生費最大値テキスト">
          <a:extLst>
            <a:ext uri="{FF2B5EF4-FFF2-40B4-BE49-F238E27FC236}">
              <a16:creationId xmlns="" xmlns:a16="http://schemas.microsoft.com/office/drawing/2014/main" id="{00000000-0008-0000-0700-0000AE000000}"/>
            </a:ext>
          </a:extLst>
        </xdr:cNvPr>
        <xdr:cNvSpPr txBox="1"/>
      </xdr:nvSpPr>
      <xdr:spPr>
        <a:xfrm>
          <a:off x="4686300" y="1190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125413</xdr:rowOff>
    </xdr:from>
    <xdr:to>
      <xdr:col>24</xdr:col>
      <xdr:colOff>152400</xdr:colOff>
      <xdr:row>70</xdr:row>
      <xdr:rowOff>125413</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212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107153</xdr:rowOff>
    </xdr:from>
    <xdr:to>
      <xdr:col>24</xdr:col>
      <xdr:colOff>63500</xdr:colOff>
      <xdr:row>78</xdr:row>
      <xdr:rowOff>13932</xdr:rowOff>
    </xdr:to>
    <xdr:cxnSp macro="">
      <xdr:nvCxnSpPr>
        <xdr:cNvPr id="176" name="直線コネクタ 175">
          <a:extLst>
            <a:ext uri="{FF2B5EF4-FFF2-40B4-BE49-F238E27FC236}">
              <a16:creationId xmlns="" xmlns:a16="http://schemas.microsoft.com/office/drawing/2014/main" id="{00000000-0008-0000-0700-0000B0000000}"/>
            </a:ext>
          </a:extLst>
        </xdr:cNvPr>
        <xdr:cNvCxnSpPr/>
      </xdr:nvCxnSpPr>
      <xdr:spPr>
        <a:xfrm flipV="1">
          <a:off x="3797300" y="13308803"/>
          <a:ext cx="838200" cy="7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132294</xdr:rowOff>
    </xdr:from>
    <xdr:ext cx="599010" cy="259045"/>
    <xdr:sp macro="" textlink="">
      <xdr:nvSpPr>
        <xdr:cNvPr id="177" name="民生費平均値テキスト">
          <a:extLst>
            <a:ext uri="{FF2B5EF4-FFF2-40B4-BE49-F238E27FC236}">
              <a16:creationId xmlns="" xmlns:a16="http://schemas.microsoft.com/office/drawing/2014/main" id="{00000000-0008-0000-0700-0000B1000000}"/>
            </a:ext>
          </a:extLst>
        </xdr:cNvPr>
        <xdr:cNvSpPr txBox="1"/>
      </xdr:nvSpPr>
      <xdr:spPr>
        <a:xfrm>
          <a:off x="4686300" y="12648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109417</xdr:rowOff>
    </xdr:from>
    <xdr:to>
      <xdr:col>24</xdr:col>
      <xdr:colOff>114300</xdr:colOff>
      <xdr:row>75</xdr:row>
      <xdr:rowOff>39567</xdr:rowOff>
    </xdr:to>
    <xdr:sp macro="" textlink="">
      <xdr:nvSpPr>
        <xdr:cNvPr id="178" name="フローチャート: 判断 177">
          <a:extLst>
            <a:ext uri="{FF2B5EF4-FFF2-40B4-BE49-F238E27FC236}">
              <a16:creationId xmlns="" xmlns:a16="http://schemas.microsoft.com/office/drawing/2014/main" id="{00000000-0008-0000-0700-0000B2000000}"/>
            </a:ext>
          </a:extLst>
        </xdr:cNvPr>
        <xdr:cNvSpPr/>
      </xdr:nvSpPr>
      <xdr:spPr>
        <a:xfrm>
          <a:off x="4584700" y="12796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61567</xdr:rowOff>
    </xdr:from>
    <xdr:to>
      <xdr:col>19</xdr:col>
      <xdr:colOff>177800</xdr:colOff>
      <xdr:row>78</xdr:row>
      <xdr:rowOff>13932</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a:off x="2908300" y="13263217"/>
          <a:ext cx="889000" cy="12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35551</xdr:rowOff>
    </xdr:from>
    <xdr:to>
      <xdr:col>20</xdr:col>
      <xdr:colOff>38100</xdr:colOff>
      <xdr:row>75</xdr:row>
      <xdr:rowOff>137151</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3746500" y="1289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153678</xdr:rowOff>
    </xdr:from>
    <xdr:ext cx="599010" cy="259045"/>
    <xdr:sp macro="" textlink="">
      <xdr:nvSpPr>
        <xdr:cNvPr id="181" name="テキスト ボックス 180">
          <a:extLst>
            <a:ext uri="{FF2B5EF4-FFF2-40B4-BE49-F238E27FC236}">
              <a16:creationId xmlns="" xmlns:a16="http://schemas.microsoft.com/office/drawing/2014/main" id="{00000000-0008-0000-0700-0000B5000000}"/>
            </a:ext>
          </a:extLst>
        </xdr:cNvPr>
        <xdr:cNvSpPr txBox="1"/>
      </xdr:nvSpPr>
      <xdr:spPr>
        <a:xfrm>
          <a:off x="3497795" y="12669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61567</xdr:rowOff>
    </xdr:from>
    <xdr:to>
      <xdr:col>15</xdr:col>
      <xdr:colOff>50800</xdr:colOff>
      <xdr:row>78</xdr:row>
      <xdr:rowOff>144738</xdr:rowOff>
    </xdr:to>
    <xdr:cxnSp macro="">
      <xdr:nvCxnSpPr>
        <xdr:cNvPr id="182" name="直線コネクタ 181">
          <a:extLst>
            <a:ext uri="{FF2B5EF4-FFF2-40B4-BE49-F238E27FC236}">
              <a16:creationId xmlns="" xmlns:a16="http://schemas.microsoft.com/office/drawing/2014/main" id="{00000000-0008-0000-0700-0000B6000000}"/>
            </a:ext>
          </a:extLst>
        </xdr:cNvPr>
        <xdr:cNvCxnSpPr/>
      </xdr:nvCxnSpPr>
      <xdr:spPr>
        <a:xfrm flipV="1">
          <a:off x="2019300" y="13263217"/>
          <a:ext cx="889000" cy="25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127457</xdr:rowOff>
    </xdr:from>
    <xdr:to>
      <xdr:col>15</xdr:col>
      <xdr:colOff>101600</xdr:colOff>
      <xdr:row>75</xdr:row>
      <xdr:rowOff>57607</xdr:rowOff>
    </xdr:to>
    <xdr:sp macro="" textlink="">
      <xdr:nvSpPr>
        <xdr:cNvPr id="183" name="フローチャート: 判断 182">
          <a:extLst>
            <a:ext uri="{FF2B5EF4-FFF2-40B4-BE49-F238E27FC236}">
              <a16:creationId xmlns="" xmlns:a16="http://schemas.microsoft.com/office/drawing/2014/main" id="{00000000-0008-0000-0700-0000B7000000}"/>
            </a:ext>
          </a:extLst>
        </xdr:cNvPr>
        <xdr:cNvSpPr/>
      </xdr:nvSpPr>
      <xdr:spPr>
        <a:xfrm>
          <a:off x="2857500" y="1281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74134</xdr:rowOff>
    </xdr:from>
    <xdr:ext cx="599010" cy="259045"/>
    <xdr:sp macro="" textlink="">
      <xdr:nvSpPr>
        <xdr:cNvPr id="184" name="テキスト ボックス 183">
          <a:extLst>
            <a:ext uri="{FF2B5EF4-FFF2-40B4-BE49-F238E27FC236}">
              <a16:creationId xmlns="" xmlns:a16="http://schemas.microsoft.com/office/drawing/2014/main" id="{00000000-0008-0000-0700-0000B8000000}"/>
            </a:ext>
          </a:extLst>
        </xdr:cNvPr>
        <xdr:cNvSpPr txBox="1"/>
      </xdr:nvSpPr>
      <xdr:spPr>
        <a:xfrm>
          <a:off x="2608795" y="1258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144738</xdr:rowOff>
    </xdr:from>
    <xdr:to>
      <xdr:col>10</xdr:col>
      <xdr:colOff>114300</xdr:colOff>
      <xdr:row>78</xdr:row>
      <xdr:rowOff>150825</xdr:rowOff>
    </xdr:to>
    <xdr:cxnSp macro="">
      <xdr:nvCxnSpPr>
        <xdr:cNvPr id="185" name="直線コネクタ 184">
          <a:extLst>
            <a:ext uri="{FF2B5EF4-FFF2-40B4-BE49-F238E27FC236}">
              <a16:creationId xmlns="" xmlns:a16="http://schemas.microsoft.com/office/drawing/2014/main" id="{00000000-0008-0000-0700-0000B9000000}"/>
            </a:ext>
          </a:extLst>
        </xdr:cNvPr>
        <xdr:cNvCxnSpPr/>
      </xdr:nvCxnSpPr>
      <xdr:spPr>
        <a:xfrm flipV="1">
          <a:off x="1130300" y="13517838"/>
          <a:ext cx="889000" cy="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28350</xdr:rowOff>
    </xdr:from>
    <xdr:to>
      <xdr:col>10</xdr:col>
      <xdr:colOff>165100</xdr:colOff>
      <xdr:row>76</xdr:row>
      <xdr:rowOff>129950</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1968500" y="1305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146476</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1719795" y="1283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79527</xdr:rowOff>
    </xdr:from>
    <xdr:to>
      <xdr:col>6</xdr:col>
      <xdr:colOff>38100</xdr:colOff>
      <xdr:row>77</xdr:row>
      <xdr:rowOff>9677</xdr:rowOff>
    </xdr:to>
    <xdr:sp macro="" textlink="">
      <xdr:nvSpPr>
        <xdr:cNvPr id="188" name="フローチャート: 判断 187">
          <a:extLst>
            <a:ext uri="{FF2B5EF4-FFF2-40B4-BE49-F238E27FC236}">
              <a16:creationId xmlns="" xmlns:a16="http://schemas.microsoft.com/office/drawing/2014/main" id="{00000000-0008-0000-0700-0000BC000000}"/>
            </a:ext>
          </a:extLst>
        </xdr:cNvPr>
        <xdr:cNvSpPr/>
      </xdr:nvSpPr>
      <xdr:spPr>
        <a:xfrm>
          <a:off x="1079500" y="1310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26205</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830795" y="1288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56353</xdr:rowOff>
    </xdr:from>
    <xdr:to>
      <xdr:col>24</xdr:col>
      <xdr:colOff>114300</xdr:colOff>
      <xdr:row>77</xdr:row>
      <xdr:rowOff>157953</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4584700" y="1325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142730</xdr:rowOff>
    </xdr:from>
    <xdr:ext cx="599010" cy="259045"/>
    <xdr:sp macro="" textlink="">
      <xdr:nvSpPr>
        <xdr:cNvPr id="196" name="民生費該当値テキスト">
          <a:extLst>
            <a:ext uri="{FF2B5EF4-FFF2-40B4-BE49-F238E27FC236}">
              <a16:creationId xmlns="" xmlns:a16="http://schemas.microsoft.com/office/drawing/2014/main" id="{00000000-0008-0000-0700-0000C4000000}"/>
            </a:ext>
          </a:extLst>
        </xdr:cNvPr>
        <xdr:cNvSpPr txBox="1"/>
      </xdr:nvSpPr>
      <xdr:spPr>
        <a:xfrm>
          <a:off x="4686300" y="13172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134582</xdr:rowOff>
    </xdr:from>
    <xdr:to>
      <xdr:col>20</xdr:col>
      <xdr:colOff>38100</xdr:colOff>
      <xdr:row>78</xdr:row>
      <xdr:rowOff>64732</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3746500" y="1333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55859</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3497795" y="13428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10767</xdr:rowOff>
    </xdr:from>
    <xdr:to>
      <xdr:col>15</xdr:col>
      <xdr:colOff>101600</xdr:colOff>
      <xdr:row>77</xdr:row>
      <xdr:rowOff>112367</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2857500" y="1321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103494</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2608795" y="1330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93938</xdr:rowOff>
    </xdr:from>
    <xdr:to>
      <xdr:col>10</xdr:col>
      <xdr:colOff>165100</xdr:colOff>
      <xdr:row>79</xdr:row>
      <xdr:rowOff>24088</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1968500" y="1346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15215</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1719795" y="1355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100025</xdr:rowOff>
    </xdr:from>
    <xdr:to>
      <xdr:col>6</xdr:col>
      <xdr:colOff>38100</xdr:colOff>
      <xdr:row>79</xdr:row>
      <xdr:rowOff>30175</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1079500" y="1347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21302</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830795" y="1356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30" name="衛生費最小値テキスト">
          <a:extLst>
            <a:ext uri="{FF2B5EF4-FFF2-40B4-BE49-F238E27FC236}">
              <a16:creationId xmlns="" xmlns:a16="http://schemas.microsoft.com/office/drawing/2014/main" id="{00000000-0008-0000-0700-0000E6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2" name="衛生費最大値テキスト">
          <a:extLst>
            <a:ext uri="{FF2B5EF4-FFF2-40B4-BE49-F238E27FC236}">
              <a16:creationId xmlns="" xmlns:a16="http://schemas.microsoft.com/office/drawing/2014/main" id="{00000000-0008-0000-0700-0000E8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130023</xdr:rowOff>
    </xdr:from>
    <xdr:to>
      <xdr:col>24</xdr:col>
      <xdr:colOff>63500</xdr:colOff>
      <xdr:row>89</xdr:row>
      <xdr:rowOff>140957</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3797300" y="15389073"/>
          <a:ext cx="8382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23892</xdr:rowOff>
    </xdr:from>
    <xdr:ext cx="534377" cy="259045"/>
    <xdr:sp macro="" textlink="">
      <xdr:nvSpPr>
        <xdr:cNvPr id="235" name="衛生費平均値テキスト">
          <a:extLst>
            <a:ext uri="{FF2B5EF4-FFF2-40B4-BE49-F238E27FC236}">
              <a16:creationId xmlns="" xmlns:a16="http://schemas.microsoft.com/office/drawing/2014/main" id="{00000000-0008-0000-0700-0000EB000000}"/>
            </a:ext>
          </a:extLst>
        </xdr:cNvPr>
        <xdr:cNvSpPr txBox="1"/>
      </xdr:nvSpPr>
      <xdr:spPr>
        <a:xfrm>
          <a:off x="4686300" y="16483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6" name="フローチャート: 判断 235">
          <a:extLst>
            <a:ext uri="{FF2B5EF4-FFF2-40B4-BE49-F238E27FC236}">
              <a16:creationId xmlns="" xmlns:a16="http://schemas.microsoft.com/office/drawing/2014/main" id="{00000000-0008-0000-0700-0000EC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130023</xdr:rowOff>
    </xdr:from>
    <xdr:to>
      <xdr:col>19</xdr:col>
      <xdr:colOff>177800</xdr:colOff>
      <xdr:row>93</xdr:row>
      <xdr:rowOff>164751</xdr:rowOff>
    </xdr:to>
    <xdr:cxnSp macro="">
      <xdr:nvCxnSpPr>
        <xdr:cNvPr id="237" name="直線コネクタ 236">
          <a:extLst>
            <a:ext uri="{FF2B5EF4-FFF2-40B4-BE49-F238E27FC236}">
              <a16:creationId xmlns="" xmlns:a16="http://schemas.microsoft.com/office/drawing/2014/main" id="{00000000-0008-0000-0700-0000ED000000}"/>
            </a:ext>
          </a:extLst>
        </xdr:cNvPr>
        <xdr:cNvCxnSpPr/>
      </xdr:nvCxnSpPr>
      <xdr:spPr>
        <a:xfrm flipV="1">
          <a:off x="2908300" y="15389073"/>
          <a:ext cx="889000" cy="72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8" name="フローチャート: 判断 237">
          <a:extLst>
            <a:ext uri="{FF2B5EF4-FFF2-40B4-BE49-F238E27FC236}">
              <a16:creationId xmlns="" xmlns:a16="http://schemas.microsoft.com/office/drawing/2014/main" id="{00000000-0008-0000-0700-0000EE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73252</xdr:rowOff>
    </xdr:from>
    <xdr:ext cx="534377" cy="259045"/>
    <xdr:sp macro="" textlink="">
      <xdr:nvSpPr>
        <xdr:cNvPr id="239" name="テキスト ボックス 238">
          <a:extLst>
            <a:ext uri="{FF2B5EF4-FFF2-40B4-BE49-F238E27FC236}">
              <a16:creationId xmlns="" xmlns:a16="http://schemas.microsoft.com/office/drawing/2014/main" id="{00000000-0008-0000-0700-0000EF000000}"/>
            </a:ext>
          </a:extLst>
        </xdr:cNvPr>
        <xdr:cNvSpPr txBox="1"/>
      </xdr:nvSpPr>
      <xdr:spPr>
        <a:xfrm>
          <a:off x="3530111" y="165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164751</xdr:rowOff>
    </xdr:from>
    <xdr:to>
      <xdr:col>15</xdr:col>
      <xdr:colOff>50800</xdr:colOff>
      <xdr:row>95</xdr:row>
      <xdr:rowOff>76873</xdr:rowOff>
    </xdr:to>
    <xdr:cxnSp macro="">
      <xdr:nvCxnSpPr>
        <xdr:cNvPr id="240" name="直線コネクタ 239">
          <a:extLst>
            <a:ext uri="{FF2B5EF4-FFF2-40B4-BE49-F238E27FC236}">
              <a16:creationId xmlns="" xmlns:a16="http://schemas.microsoft.com/office/drawing/2014/main" id="{00000000-0008-0000-0700-0000F0000000}"/>
            </a:ext>
          </a:extLst>
        </xdr:cNvPr>
        <xdr:cNvCxnSpPr/>
      </xdr:nvCxnSpPr>
      <xdr:spPr>
        <a:xfrm flipV="1">
          <a:off x="2019300" y="16109601"/>
          <a:ext cx="889000" cy="25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41" name="フローチャート: 判断 240">
          <a:extLst>
            <a:ext uri="{FF2B5EF4-FFF2-40B4-BE49-F238E27FC236}">
              <a16:creationId xmlns="" xmlns:a16="http://schemas.microsoft.com/office/drawing/2014/main" id="{00000000-0008-0000-0700-0000F1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55002</xdr:rowOff>
    </xdr:from>
    <xdr:ext cx="534377"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2641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76873</xdr:rowOff>
    </xdr:from>
    <xdr:to>
      <xdr:col>10</xdr:col>
      <xdr:colOff>114300</xdr:colOff>
      <xdr:row>95</xdr:row>
      <xdr:rowOff>142100</xdr:rowOff>
    </xdr:to>
    <xdr:cxnSp macro="">
      <xdr:nvCxnSpPr>
        <xdr:cNvPr id="243" name="直線コネクタ 242">
          <a:extLst>
            <a:ext uri="{FF2B5EF4-FFF2-40B4-BE49-F238E27FC236}">
              <a16:creationId xmlns="" xmlns:a16="http://schemas.microsoft.com/office/drawing/2014/main" id="{00000000-0008-0000-0700-0000F3000000}"/>
            </a:ext>
          </a:extLst>
        </xdr:cNvPr>
        <xdr:cNvCxnSpPr/>
      </xdr:nvCxnSpPr>
      <xdr:spPr>
        <a:xfrm flipV="1">
          <a:off x="1130300" y="16364623"/>
          <a:ext cx="889000" cy="6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4" name="フローチャート: 判断 243">
          <a:extLst>
            <a:ext uri="{FF2B5EF4-FFF2-40B4-BE49-F238E27FC236}">
              <a16:creationId xmlns="" xmlns:a16="http://schemas.microsoft.com/office/drawing/2014/main" id="{00000000-0008-0000-0700-0000F4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153261</xdr:rowOff>
    </xdr:from>
    <xdr:ext cx="534377"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1752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6" name="フローチャート: 判断 245">
          <a:extLst>
            <a:ext uri="{FF2B5EF4-FFF2-40B4-BE49-F238E27FC236}">
              <a16:creationId xmlns="" xmlns:a16="http://schemas.microsoft.com/office/drawing/2014/main" id="{00000000-0008-0000-0700-0000F6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81005</xdr:rowOff>
    </xdr:from>
    <xdr:ext cx="534377"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863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90157</xdr:rowOff>
    </xdr:from>
    <xdr:to>
      <xdr:col>24</xdr:col>
      <xdr:colOff>114300</xdr:colOff>
      <xdr:row>90</xdr:row>
      <xdr:rowOff>20307</xdr:rowOff>
    </xdr:to>
    <xdr:sp macro="" textlink="">
      <xdr:nvSpPr>
        <xdr:cNvPr id="253" name="楕円 252">
          <a:extLst>
            <a:ext uri="{FF2B5EF4-FFF2-40B4-BE49-F238E27FC236}">
              <a16:creationId xmlns="" xmlns:a16="http://schemas.microsoft.com/office/drawing/2014/main" id="{00000000-0008-0000-0700-0000FD000000}"/>
            </a:ext>
          </a:extLst>
        </xdr:cNvPr>
        <xdr:cNvSpPr/>
      </xdr:nvSpPr>
      <xdr:spPr>
        <a:xfrm>
          <a:off x="4584700" y="1534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43184</xdr:rowOff>
    </xdr:from>
    <xdr:ext cx="599010" cy="259045"/>
    <xdr:sp macro="" textlink="">
      <xdr:nvSpPr>
        <xdr:cNvPr id="254" name="衛生費該当値テキスト">
          <a:extLst>
            <a:ext uri="{FF2B5EF4-FFF2-40B4-BE49-F238E27FC236}">
              <a16:creationId xmlns="" xmlns:a16="http://schemas.microsoft.com/office/drawing/2014/main" id="{00000000-0008-0000-0700-0000FE000000}"/>
            </a:ext>
          </a:extLst>
        </xdr:cNvPr>
        <xdr:cNvSpPr txBox="1"/>
      </xdr:nvSpPr>
      <xdr:spPr>
        <a:xfrm>
          <a:off x="4686300" y="15302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79223</xdr:rowOff>
    </xdr:from>
    <xdr:to>
      <xdr:col>20</xdr:col>
      <xdr:colOff>38100</xdr:colOff>
      <xdr:row>90</xdr:row>
      <xdr:rowOff>9373</xdr:rowOff>
    </xdr:to>
    <xdr:sp macro="" textlink="">
      <xdr:nvSpPr>
        <xdr:cNvPr id="255" name="楕円 254">
          <a:extLst>
            <a:ext uri="{FF2B5EF4-FFF2-40B4-BE49-F238E27FC236}">
              <a16:creationId xmlns="" xmlns:a16="http://schemas.microsoft.com/office/drawing/2014/main" id="{00000000-0008-0000-0700-0000FF000000}"/>
            </a:ext>
          </a:extLst>
        </xdr:cNvPr>
        <xdr:cNvSpPr/>
      </xdr:nvSpPr>
      <xdr:spPr>
        <a:xfrm>
          <a:off x="3746500" y="1533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25900</xdr:rowOff>
    </xdr:from>
    <xdr:ext cx="599010" cy="259045"/>
    <xdr:sp macro="" textlink="">
      <xdr:nvSpPr>
        <xdr:cNvPr id="256" name="テキスト ボックス 255">
          <a:extLst>
            <a:ext uri="{FF2B5EF4-FFF2-40B4-BE49-F238E27FC236}">
              <a16:creationId xmlns="" xmlns:a16="http://schemas.microsoft.com/office/drawing/2014/main" id="{00000000-0008-0000-0700-000000010000}"/>
            </a:ext>
          </a:extLst>
        </xdr:cNvPr>
        <xdr:cNvSpPr txBox="1"/>
      </xdr:nvSpPr>
      <xdr:spPr>
        <a:xfrm>
          <a:off x="3497795" y="15113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113951</xdr:rowOff>
    </xdr:from>
    <xdr:to>
      <xdr:col>15</xdr:col>
      <xdr:colOff>101600</xdr:colOff>
      <xdr:row>94</xdr:row>
      <xdr:rowOff>44101</xdr:rowOff>
    </xdr:to>
    <xdr:sp macro="" textlink="">
      <xdr:nvSpPr>
        <xdr:cNvPr id="257" name="楕円 256">
          <a:extLst>
            <a:ext uri="{FF2B5EF4-FFF2-40B4-BE49-F238E27FC236}">
              <a16:creationId xmlns="" xmlns:a16="http://schemas.microsoft.com/office/drawing/2014/main" id="{00000000-0008-0000-0700-000001010000}"/>
            </a:ext>
          </a:extLst>
        </xdr:cNvPr>
        <xdr:cNvSpPr/>
      </xdr:nvSpPr>
      <xdr:spPr>
        <a:xfrm>
          <a:off x="2857500" y="1605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60628</xdr:rowOff>
    </xdr:from>
    <xdr:ext cx="534377" cy="259045"/>
    <xdr:sp macro="" textlink="">
      <xdr:nvSpPr>
        <xdr:cNvPr id="258" name="テキスト ボックス 257">
          <a:extLst>
            <a:ext uri="{FF2B5EF4-FFF2-40B4-BE49-F238E27FC236}">
              <a16:creationId xmlns="" xmlns:a16="http://schemas.microsoft.com/office/drawing/2014/main" id="{00000000-0008-0000-0700-000002010000}"/>
            </a:ext>
          </a:extLst>
        </xdr:cNvPr>
        <xdr:cNvSpPr txBox="1"/>
      </xdr:nvSpPr>
      <xdr:spPr>
        <a:xfrm>
          <a:off x="2641111" y="1583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26073</xdr:rowOff>
    </xdr:from>
    <xdr:to>
      <xdr:col>10</xdr:col>
      <xdr:colOff>165100</xdr:colOff>
      <xdr:row>95</xdr:row>
      <xdr:rowOff>127673</xdr:rowOff>
    </xdr:to>
    <xdr:sp macro="" textlink="">
      <xdr:nvSpPr>
        <xdr:cNvPr id="259" name="楕円 258">
          <a:extLst>
            <a:ext uri="{FF2B5EF4-FFF2-40B4-BE49-F238E27FC236}">
              <a16:creationId xmlns="" xmlns:a16="http://schemas.microsoft.com/office/drawing/2014/main" id="{00000000-0008-0000-0700-000003010000}"/>
            </a:ext>
          </a:extLst>
        </xdr:cNvPr>
        <xdr:cNvSpPr/>
      </xdr:nvSpPr>
      <xdr:spPr>
        <a:xfrm>
          <a:off x="1968500" y="1631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144200</xdr:rowOff>
    </xdr:from>
    <xdr:ext cx="534377" cy="259045"/>
    <xdr:sp macro="" textlink="">
      <xdr:nvSpPr>
        <xdr:cNvPr id="260" name="テキスト ボックス 259">
          <a:extLst>
            <a:ext uri="{FF2B5EF4-FFF2-40B4-BE49-F238E27FC236}">
              <a16:creationId xmlns="" xmlns:a16="http://schemas.microsoft.com/office/drawing/2014/main" id="{00000000-0008-0000-0700-000004010000}"/>
            </a:ext>
          </a:extLst>
        </xdr:cNvPr>
        <xdr:cNvSpPr txBox="1"/>
      </xdr:nvSpPr>
      <xdr:spPr>
        <a:xfrm>
          <a:off x="1752111" y="1608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91300</xdr:rowOff>
    </xdr:from>
    <xdr:to>
      <xdr:col>6</xdr:col>
      <xdr:colOff>38100</xdr:colOff>
      <xdr:row>96</xdr:row>
      <xdr:rowOff>21450</xdr:rowOff>
    </xdr:to>
    <xdr:sp macro="" textlink="">
      <xdr:nvSpPr>
        <xdr:cNvPr id="261" name="楕円 260">
          <a:extLst>
            <a:ext uri="{FF2B5EF4-FFF2-40B4-BE49-F238E27FC236}">
              <a16:creationId xmlns="" xmlns:a16="http://schemas.microsoft.com/office/drawing/2014/main" id="{00000000-0008-0000-0700-000005010000}"/>
            </a:ext>
          </a:extLst>
        </xdr:cNvPr>
        <xdr:cNvSpPr/>
      </xdr:nvSpPr>
      <xdr:spPr>
        <a:xfrm>
          <a:off x="1079500" y="163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37977</xdr:rowOff>
    </xdr:from>
    <xdr:ext cx="534377" cy="259045"/>
    <xdr:sp macro="" textlink="">
      <xdr:nvSpPr>
        <xdr:cNvPr id="262" name="テキスト ボックス 261">
          <a:extLst>
            <a:ext uri="{FF2B5EF4-FFF2-40B4-BE49-F238E27FC236}">
              <a16:creationId xmlns="" xmlns:a16="http://schemas.microsoft.com/office/drawing/2014/main" id="{00000000-0008-0000-0700-000006010000}"/>
            </a:ext>
          </a:extLst>
        </xdr:cNvPr>
        <xdr:cNvSpPr txBox="1"/>
      </xdr:nvSpPr>
      <xdr:spPr>
        <a:xfrm>
          <a:off x="863111" y="1615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7" name="労働費最大値テキスト">
          <a:extLst>
            <a:ext uri="{FF2B5EF4-FFF2-40B4-BE49-F238E27FC236}">
              <a16:creationId xmlns="" xmlns:a16="http://schemas.microsoft.com/office/drawing/2014/main" id="{00000000-0008-0000-0700-00001F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170515</xdr:rowOff>
    </xdr:from>
    <xdr:to>
      <xdr:col>55</xdr:col>
      <xdr:colOff>0</xdr:colOff>
      <xdr:row>38</xdr:row>
      <xdr:rowOff>24760</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a:off x="9639300" y="6514165"/>
          <a:ext cx="8382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125209</xdr:rowOff>
    </xdr:from>
    <xdr:ext cx="469744" cy="259045"/>
    <xdr:sp macro="" textlink="">
      <xdr:nvSpPr>
        <xdr:cNvPr id="290" name="労働費平均値テキスト">
          <a:extLst>
            <a:ext uri="{FF2B5EF4-FFF2-40B4-BE49-F238E27FC236}">
              <a16:creationId xmlns="" xmlns:a16="http://schemas.microsoft.com/office/drawing/2014/main" id="{00000000-0008-0000-0700-000022010000}"/>
            </a:ext>
          </a:extLst>
        </xdr:cNvPr>
        <xdr:cNvSpPr txBox="1"/>
      </xdr:nvSpPr>
      <xdr:spPr>
        <a:xfrm>
          <a:off x="10528300" y="6468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91" name="フローチャート: 判断 290">
          <a:extLst>
            <a:ext uri="{FF2B5EF4-FFF2-40B4-BE49-F238E27FC236}">
              <a16:creationId xmlns="" xmlns:a16="http://schemas.microsoft.com/office/drawing/2014/main" id="{00000000-0008-0000-0700-000023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170515</xdr:rowOff>
    </xdr:from>
    <xdr:to>
      <xdr:col>50</xdr:col>
      <xdr:colOff>114300</xdr:colOff>
      <xdr:row>38</xdr:row>
      <xdr:rowOff>23846</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flipV="1">
          <a:off x="8750300" y="6514165"/>
          <a:ext cx="889000" cy="2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3" name="フローチャート: 判断 292">
          <a:extLst>
            <a:ext uri="{FF2B5EF4-FFF2-40B4-BE49-F238E27FC236}">
              <a16:creationId xmlns="" xmlns:a16="http://schemas.microsoft.com/office/drawing/2014/main" id="{00000000-0008-0000-0700-000025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69521</xdr:rowOff>
    </xdr:from>
    <xdr:ext cx="469744" cy="259045"/>
    <xdr:sp macro="" textlink="">
      <xdr:nvSpPr>
        <xdr:cNvPr id="294" name="テキスト ボックス 293">
          <a:extLst>
            <a:ext uri="{FF2B5EF4-FFF2-40B4-BE49-F238E27FC236}">
              <a16:creationId xmlns="" xmlns:a16="http://schemas.microsoft.com/office/drawing/2014/main" id="{00000000-0008-0000-0700-000026010000}"/>
            </a:ext>
          </a:extLst>
        </xdr:cNvPr>
        <xdr:cNvSpPr txBox="1"/>
      </xdr:nvSpPr>
      <xdr:spPr>
        <a:xfrm>
          <a:off x="9404428" y="658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17902</xdr:rowOff>
    </xdr:from>
    <xdr:to>
      <xdr:col>45</xdr:col>
      <xdr:colOff>177800</xdr:colOff>
      <xdr:row>38</xdr:row>
      <xdr:rowOff>23846</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a:off x="7861300" y="6533002"/>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6" name="フローチャート: 判断 295">
          <a:extLst>
            <a:ext uri="{FF2B5EF4-FFF2-40B4-BE49-F238E27FC236}">
              <a16:creationId xmlns="" xmlns:a16="http://schemas.microsoft.com/office/drawing/2014/main" id="{00000000-0008-0000-0700-000028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68242</xdr:rowOff>
    </xdr:from>
    <xdr:ext cx="469744" cy="259045"/>
    <xdr:sp macro="" textlink="">
      <xdr:nvSpPr>
        <xdr:cNvPr id="297" name="テキスト ボックス 296">
          <a:extLst>
            <a:ext uri="{FF2B5EF4-FFF2-40B4-BE49-F238E27FC236}">
              <a16:creationId xmlns="" xmlns:a16="http://schemas.microsoft.com/office/drawing/2014/main" id="{00000000-0008-0000-0700-000029010000}"/>
            </a:ext>
          </a:extLst>
        </xdr:cNvPr>
        <xdr:cNvSpPr txBox="1"/>
      </xdr:nvSpPr>
      <xdr:spPr>
        <a:xfrm>
          <a:off x="8515428" y="65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48077</xdr:rowOff>
    </xdr:from>
    <xdr:to>
      <xdr:col>41</xdr:col>
      <xdr:colOff>50800</xdr:colOff>
      <xdr:row>38</xdr:row>
      <xdr:rowOff>17902</xdr:rowOff>
    </xdr:to>
    <xdr:cxnSp macro="">
      <xdr:nvCxnSpPr>
        <xdr:cNvPr id="298" name="直線コネクタ 297">
          <a:extLst>
            <a:ext uri="{FF2B5EF4-FFF2-40B4-BE49-F238E27FC236}">
              <a16:creationId xmlns="" xmlns:a16="http://schemas.microsoft.com/office/drawing/2014/main" id="{00000000-0008-0000-0700-00002A010000}"/>
            </a:ext>
          </a:extLst>
        </xdr:cNvPr>
        <xdr:cNvCxnSpPr/>
      </xdr:nvCxnSpPr>
      <xdr:spPr>
        <a:xfrm>
          <a:off x="6972300" y="6391727"/>
          <a:ext cx="889000" cy="1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9" name="フローチャート: 判断 298">
          <a:extLst>
            <a:ext uri="{FF2B5EF4-FFF2-40B4-BE49-F238E27FC236}">
              <a16:creationId xmlns="" xmlns:a16="http://schemas.microsoft.com/office/drawing/2014/main" id="{00000000-0008-0000-0700-00002B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68608</xdr:rowOff>
    </xdr:from>
    <xdr:ext cx="469744"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7626428" y="65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301" name="フローチャート: 判断 300">
          <a:extLst>
            <a:ext uri="{FF2B5EF4-FFF2-40B4-BE49-F238E27FC236}">
              <a16:creationId xmlns="" xmlns:a16="http://schemas.microsoft.com/office/drawing/2014/main" id="{00000000-0008-0000-0700-00002D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56903</xdr:rowOff>
    </xdr:from>
    <xdr:ext cx="469744"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6737428" y="657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145410</xdr:rowOff>
    </xdr:from>
    <xdr:to>
      <xdr:col>55</xdr:col>
      <xdr:colOff>50800</xdr:colOff>
      <xdr:row>38</xdr:row>
      <xdr:rowOff>75560</xdr:rowOff>
    </xdr:to>
    <xdr:sp macro="" textlink="">
      <xdr:nvSpPr>
        <xdr:cNvPr id="308" name="楕円 307">
          <a:extLst>
            <a:ext uri="{FF2B5EF4-FFF2-40B4-BE49-F238E27FC236}">
              <a16:creationId xmlns="" xmlns:a16="http://schemas.microsoft.com/office/drawing/2014/main" id="{00000000-0008-0000-0700-000034010000}"/>
            </a:ext>
          </a:extLst>
        </xdr:cNvPr>
        <xdr:cNvSpPr/>
      </xdr:nvSpPr>
      <xdr:spPr>
        <a:xfrm>
          <a:off x="10426700" y="648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104787</xdr:rowOff>
    </xdr:from>
    <xdr:ext cx="469744" cy="259045"/>
    <xdr:sp macro="" textlink="">
      <xdr:nvSpPr>
        <xdr:cNvPr id="309" name="労働費該当値テキスト">
          <a:extLst>
            <a:ext uri="{FF2B5EF4-FFF2-40B4-BE49-F238E27FC236}">
              <a16:creationId xmlns="" xmlns:a16="http://schemas.microsoft.com/office/drawing/2014/main" id="{00000000-0008-0000-0700-000035010000}"/>
            </a:ext>
          </a:extLst>
        </xdr:cNvPr>
        <xdr:cNvSpPr txBox="1"/>
      </xdr:nvSpPr>
      <xdr:spPr>
        <a:xfrm>
          <a:off x="10528300" y="627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119715</xdr:rowOff>
    </xdr:from>
    <xdr:to>
      <xdr:col>50</xdr:col>
      <xdr:colOff>165100</xdr:colOff>
      <xdr:row>38</xdr:row>
      <xdr:rowOff>49865</xdr:rowOff>
    </xdr:to>
    <xdr:sp macro="" textlink="">
      <xdr:nvSpPr>
        <xdr:cNvPr id="310" name="楕円 309">
          <a:extLst>
            <a:ext uri="{FF2B5EF4-FFF2-40B4-BE49-F238E27FC236}">
              <a16:creationId xmlns="" xmlns:a16="http://schemas.microsoft.com/office/drawing/2014/main" id="{00000000-0008-0000-0700-000036010000}"/>
            </a:ext>
          </a:extLst>
        </xdr:cNvPr>
        <xdr:cNvSpPr/>
      </xdr:nvSpPr>
      <xdr:spPr>
        <a:xfrm>
          <a:off x="9588500" y="646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66392</xdr:rowOff>
    </xdr:from>
    <xdr:ext cx="469744"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9404428" y="623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144495</xdr:rowOff>
    </xdr:from>
    <xdr:to>
      <xdr:col>46</xdr:col>
      <xdr:colOff>38100</xdr:colOff>
      <xdr:row>38</xdr:row>
      <xdr:rowOff>74645</xdr:rowOff>
    </xdr:to>
    <xdr:sp macro="" textlink="">
      <xdr:nvSpPr>
        <xdr:cNvPr id="312" name="楕円 311">
          <a:extLst>
            <a:ext uri="{FF2B5EF4-FFF2-40B4-BE49-F238E27FC236}">
              <a16:creationId xmlns="" xmlns:a16="http://schemas.microsoft.com/office/drawing/2014/main" id="{00000000-0008-0000-0700-000038010000}"/>
            </a:ext>
          </a:extLst>
        </xdr:cNvPr>
        <xdr:cNvSpPr/>
      </xdr:nvSpPr>
      <xdr:spPr>
        <a:xfrm>
          <a:off x="8699500" y="648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91172</xdr:rowOff>
    </xdr:from>
    <xdr:ext cx="469744"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8515428" y="626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138552</xdr:rowOff>
    </xdr:from>
    <xdr:to>
      <xdr:col>41</xdr:col>
      <xdr:colOff>101600</xdr:colOff>
      <xdr:row>38</xdr:row>
      <xdr:rowOff>68702</xdr:rowOff>
    </xdr:to>
    <xdr:sp macro="" textlink="">
      <xdr:nvSpPr>
        <xdr:cNvPr id="314" name="楕円 313">
          <a:extLst>
            <a:ext uri="{FF2B5EF4-FFF2-40B4-BE49-F238E27FC236}">
              <a16:creationId xmlns="" xmlns:a16="http://schemas.microsoft.com/office/drawing/2014/main" id="{00000000-0008-0000-0700-00003A010000}"/>
            </a:ext>
          </a:extLst>
        </xdr:cNvPr>
        <xdr:cNvSpPr/>
      </xdr:nvSpPr>
      <xdr:spPr>
        <a:xfrm>
          <a:off x="7810500" y="648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85229</xdr:rowOff>
    </xdr:from>
    <xdr:ext cx="469744" cy="259045"/>
    <xdr:sp macro="" textlink="">
      <xdr:nvSpPr>
        <xdr:cNvPr id="315" name="テキスト ボックス 314">
          <a:extLst>
            <a:ext uri="{FF2B5EF4-FFF2-40B4-BE49-F238E27FC236}">
              <a16:creationId xmlns="" xmlns:a16="http://schemas.microsoft.com/office/drawing/2014/main" id="{00000000-0008-0000-0700-00003B010000}"/>
            </a:ext>
          </a:extLst>
        </xdr:cNvPr>
        <xdr:cNvSpPr txBox="1"/>
      </xdr:nvSpPr>
      <xdr:spPr>
        <a:xfrm>
          <a:off x="7626428" y="625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168727</xdr:rowOff>
    </xdr:from>
    <xdr:to>
      <xdr:col>36</xdr:col>
      <xdr:colOff>165100</xdr:colOff>
      <xdr:row>37</xdr:row>
      <xdr:rowOff>98877</xdr:rowOff>
    </xdr:to>
    <xdr:sp macro="" textlink="">
      <xdr:nvSpPr>
        <xdr:cNvPr id="316" name="楕円 315">
          <a:extLst>
            <a:ext uri="{FF2B5EF4-FFF2-40B4-BE49-F238E27FC236}">
              <a16:creationId xmlns="" xmlns:a16="http://schemas.microsoft.com/office/drawing/2014/main" id="{00000000-0008-0000-0700-00003C010000}"/>
            </a:ext>
          </a:extLst>
        </xdr:cNvPr>
        <xdr:cNvSpPr/>
      </xdr:nvSpPr>
      <xdr:spPr>
        <a:xfrm>
          <a:off x="6921500" y="634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115404</xdr:rowOff>
    </xdr:from>
    <xdr:ext cx="469744" cy="259045"/>
    <xdr:sp macro="" textlink="">
      <xdr:nvSpPr>
        <xdr:cNvPr id="317" name="テキスト ボックス 316">
          <a:extLst>
            <a:ext uri="{FF2B5EF4-FFF2-40B4-BE49-F238E27FC236}">
              <a16:creationId xmlns="" xmlns:a16="http://schemas.microsoft.com/office/drawing/2014/main" id="{00000000-0008-0000-0700-00003D010000}"/>
            </a:ext>
          </a:extLst>
        </xdr:cNvPr>
        <xdr:cNvSpPr txBox="1"/>
      </xdr:nvSpPr>
      <xdr:spPr>
        <a:xfrm>
          <a:off x="6737428" y="611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2" name="農林水産業費最小値テキスト">
          <a:extLst>
            <a:ext uri="{FF2B5EF4-FFF2-40B4-BE49-F238E27FC236}">
              <a16:creationId xmlns="" xmlns:a16="http://schemas.microsoft.com/office/drawing/2014/main" id="{00000000-0008-0000-0700-000056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4" name="農林水産業費最大値テキスト">
          <a:extLst>
            <a:ext uri="{FF2B5EF4-FFF2-40B4-BE49-F238E27FC236}">
              <a16:creationId xmlns="" xmlns:a16="http://schemas.microsoft.com/office/drawing/2014/main" id="{00000000-0008-0000-0700-000058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71386</xdr:rowOff>
    </xdr:from>
    <xdr:to>
      <xdr:col>55</xdr:col>
      <xdr:colOff>0</xdr:colOff>
      <xdr:row>58</xdr:row>
      <xdr:rowOff>151917</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9639300" y="10015486"/>
          <a:ext cx="838200" cy="8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7" name="農林水産業費平均値テキスト">
          <a:extLst>
            <a:ext uri="{FF2B5EF4-FFF2-40B4-BE49-F238E27FC236}">
              <a16:creationId xmlns="" xmlns:a16="http://schemas.microsoft.com/office/drawing/2014/main" id="{00000000-0008-0000-0700-00005B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8" name="フローチャート: 判断 347">
          <a:extLst>
            <a:ext uri="{FF2B5EF4-FFF2-40B4-BE49-F238E27FC236}">
              <a16:creationId xmlns="" xmlns:a16="http://schemas.microsoft.com/office/drawing/2014/main" id="{00000000-0008-0000-0700-00005C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71386</xdr:rowOff>
    </xdr:from>
    <xdr:to>
      <xdr:col>50</xdr:col>
      <xdr:colOff>114300</xdr:colOff>
      <xdr:row>58</xdr:row>
      <xdr:rowOff>100317</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flipV="1">
          <a:off x="8750300" y="10015486"/>
          <a:ext cx="889000" cy="2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50" name="フローチャート: 判断 349">
          <a:extLst>
            <a:ext uri="{FF2B5EF4-FFF2-40B4-BE49-F238E27FC236}">
              <a16:creationId xmlns="" xmlns:a16="http://schemas.microsoft.com/office/drawing/2014/main" id="{00000000-0008-0000-0700-00005E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51" name="テキスト ボックス 350">
          <a:extLst>
            <a:ext uri="{FF2B5EF4-FFF2-40B4-BE49-F238E27FC236}">
              <a16:creationId xmlns="" xmlns:a16="http://schemas.microsoft.com/office/drawing/2014/main" id="{00000000-0008-0000-0700-00005F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100317</xdr:rowOff>
    </xdr:from>
    <xdr:to>
      <xdr:col>45</xdr:col>
      <xdr:colOff>177800</xdr:colOff>
      <xdr:row>58</xdr:row>
      <xdr:rowOff>170320</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flipV="1">
          <a:off x="7861300" y="10044417"/>
          <a:ext cx="889000" cy="7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3" name="フローチャート: 判断 352">
          <a:extLst>
            <a:ext uri="{FF2B5EF4-FFF2-40B4-BE49-F238E27FC236}">
              <a16:creationId xmlns="" xmlns:a16="http://schemas.microsoft.com/office/drawing/2014/main" id="{00000000-0008-0000-0700-000061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126568</xdr:rowOff>
    </xdr:from>
    <xdr:to>
      <xdr:col>41</xdr:col>
      <xdr:colOff>50800</xdr:colOff>
      <xdr:row>58</xdr:row>
      <xdr:rowOff>170320</xdr:rowOff>
    </xdr:to>
    <xdr:cxnSp macro="">
      <xdr:nvCxnSpPr>
        <xdr:cNvPr id="355" name="直線コネクタ 354">
          <a:extLst>
            <a:ext uri="{FF2B5EF4-FFF2-40B4-BE49-F238E27FC236}">
              <a16:creationId xmlns="" xmlns:a16="http://schemas.microsoft.com/office/drawing/2014/main" id="{00000000-0008-0000-0700-000063010000}"/>
            </a:ext>
          </a:extLst>
        </xdr:cNvPr>
        <xdr:cNvCxnSpPr/>
      </xdr:nvCxnSpPr>
      <xdr:spPr>
        <a:xfrm>
          <a:off x="6972300" y="10070668"/>
          <a:ext cx="889000" cy="4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6" name="フローチャート: 判断 355">
          <a:extLst>
            <a:ext uri="{FF2B5EF4-FFF2-40B4-BE49-F238E27FC236}">
              <a16:creationId xmlns="" xmlns:a16="http://schemas.microsoft.com/office/drawing/2014/main" id="{00000000-0008-0000-0700-000064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8" name="フローチャート: 判断 357">
          <a:extLst>
            <a:ext uri="{FF2B5EF4-FFF2-40B4-BE49-F238E27FC236}">
              <a16:creationId xmlns="" xmlns:a16="http://schemas.microsoft.com/office/drawing/2014/main" id="{00000000-0008-0000-0700-000066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101117</xdr:rowOff>
    </xdr:from>
    <xdr:to>
      <xdr:col>55</xdr:col>
      <xdr:colOff>50800</xdr:colOff>
      <xdr:row>59</xdr:row>
      <xdr:rowOff>31267</xdr:rowOff>
    </xdr:to>
    <xdr:sp macro="" textlink="">
      <xdr:nvSpPr>
        <xdr:cNvPr id="365" name="楕円 364">
          <a:extLst>
            <a:ext uri="{FF2B5EF4-FFF2-40B4-BE49-F238E27FC236}">
              <a16:creationId xmlns="" xmlns:a16="http://schemas.microsoft.com/office/drawing/2014/main" id="{00000000-0008-0000-0700-00006D010000}"/>
            </a:ext>
          </a:extLst>
        </xdr:cNvPr>
        <xdr:cNvSpPr/>
      </xdr:nvSpPr>
      <xdr:spPr>
        <a:xfrm>
          <a:off x="10426700" y="1004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16044</xdr:rowOff>
    </xdr:from>
    <xdr:ext cx="469744" cy="259045"/>
    <xdr:sp macro="" textlink="">
      <xdr:nvSpPr>
        <xdr:cNvPr id="366" name="農林水産業費該当値テキスト">
          <a:extLst>
            <a:ext uri="{FF2B5EF4-FFF2-40B4-BE49-F238E27FC236}">
              <a16:creationId xmlns="" xmlns:a16="http://schemas.microsoft.com/office/drawing/2014/main" id="{00000000-0008-0000-0700-00006E010000}"/>
            </a:ext>
          </a:extLst>
        </xdr:cNvPr>
        <xdr:cNvSpPr txBox="1"/>
      </xdr:nvSpPr>
      <xdr:spPr>
        <a:xfrm>
          <a:off x="10528300" y="99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20586</xdr:rowOff>
    </xdr:from>
    <xdr:to>
      <xdr:col>50</xdr:col>
      <xdr:colOff>165100</xdr:colOff>
      <xdr:row>58</xdr:row>
      <xdr:rowOff>122186</xdr:rowOff>
    </xdr:to>
    <xdr:sp macro="" textlink="">
      <xdr:nvSpPr>
        <xdr:cNvPr id="367" name="楕円 366">
          <a:extLst>
            <a:ext uri="{FF2B5EF4-FFF2-40B4-BE49-F238E27FC236}">
              <a16:creationId xmlns="" xmlns:a16="http://schemas.microsoft.com/office/drawing/2014/main" id="{00000000-0008-0000-0700-00006F010000}"/>
            </a:ext>
          </a:extLst>
        </xdr:cNvPr>
        <xdr:cNvSpPr/>
      </xdr:nvSpPr>
      <xdr:spPr>
        <a:xfrm>
          <a:off x="9588500" y="996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113313</xdr:rowOff>
    </xdr:from>
    <xdr:ext cx="534377" cy="259045"/>
    <xdr:sp macro=""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9372111" y="1005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49517</xdr:rowOff>
    </xdr:from>
    <xdr:to>
      <xdr:col>46</xdr:col>
      <xdr:colOff>38100</xdr:colOff>
      <xdr:row>58</xdr:row>
      <xdr:rowOff>151117</xdr:rowOff>
    </xdr:to>
    <xdr:sp macro="" textlink="">
      <xdr:nvSpPr>
        <xdr:cNvPr id="369" name="楕円 368">
          <a:extLst>
            <a:ext uri="{FF2B5EF4-FFF2-40B4-BE49-F238E27FC236}">
              <a16:creationId xmlns="" xmlns:a16="http://schemas.microsoft.com/office/drawing/2014/main" id="{00000000-0008-0000-0700-000071010000}"/>
            </a:ext>
          </a:extLst>
        </xdr:cNvPr>
        <xdr:cNvSpPr/>
      </xdr:nvSpPr>
      <xdr:spPr>
        <a:xfrm>
          <a:off x="8699500" y="999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142244</xdr:rowOff>
    </xdr:from>
    <xdr:ext cx="469744"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8515428" y="1008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119520</xdr:rowOff>
    </xdr:from>
    <xdr:to>
      <xdr:col>41</xdr:col>
      <xdr:colOff>101600</xdr:colOff>
      <xdr:row>59</xdr:row>
      <xdr:rowOff>49670</xdr:rowOff>
    </xdr:to>
    <xdr:sp macro="" textlink="">
      <xdr:nvSpPr>
        <xdr:cNvPr id="371" name="楕円 370">
          <a:extLst>
            <a:ext uri="{FF2B5EF4-FFF2-40B4-BE49-F238E27FC236}">
              <a16:creationId xmlns="" xmlns:a16="http://schemas.microsoft.com/office/drawing/2014/main" id="{00000000-0008-0000-0700-000073010000}"/>
            </a:ext>
          </a:extLst>
        </xdr:cNvPr>
        <xdr:cNvSpPr/>
      </xdr:nvSpPr>
      <xdr:spPr>
        <a:xfrm>
          <a:off x="7810500" y="1006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40797</xdr:rowOff>
    </xdr:from>
    <xdr:ext cx="469744" cy="259045"/>
    <xdr:sp macro="" textlink="">
      <xdr:nvSpPr>
        <xdr:cNvPr id="372" name="テキスト ボックス 371">
          <a:extLst>
            <a:ext uri="{FF2B5EF4-FFF2-40B4-BE49-F238E27FC236}">
              <a16:creationId xmlns="" xmlns:a16="http://schemas.microsoft.com/office/drawing/2014/main" id="{00000000-0008-0000-0700-000074010000}"/>
            </a:ext>
          </a:extLst>
        </xdr:cNvPr>
        <xdr:cNvSpPr txBox="1"/>
      </xdr:nvSpPr>
      <xdr:spPr>
        <a:xfrm>
          <a:off x="7626428" y="1015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75768</xdr:rowOff>
    </xdr:from>
    <xdr:to>
      <xdr:col>36</xdr:col>
      <xdr:colOff>165100</xdr:colOff>
      <xdr:row>59</xdr:row>
      <xdr:rowOff>5918</xdr:rowOff>
    </xdr:to>
    <xdr:sp macro="" textlink="">
      <xdr:nvSpPr>
        <xdr:cNvPr id="373" name="楕円 372">
          <a:extLst>
            <a:ext uri="{FF2B5EF4-FFF2-40B4-BE49-F238E27FC236}">
              <a16:creationId xmlns="" xmlns:a16="http://schemas.microsoft.com/office/drawing/2014/main" id="{00000000-0008-0000-0700-000075010000}"/>
            </a:ext>
          </a:extLst>
        </xdr:cNvPr>
        <xdr:cNvSpPr/>
      </xdr:nvSpPr>
      <xdr:spPr>
        <a:xfrm>
          <a:off x="6921500" y="1001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168495</xdr:rowOff>
    </xdr:from>
    <xdr:ext cx="469744" cy="259045"/>
    <xdr:sp macro="" textlink="">
      <xdr:nvSpPr>
        <xdr:cNvPr id="374" name="テキスト ボックス 373">
          <a:extLst>
            <a:ext uri="{FF2B5EF4-FFF2-40B4-BE49-F238E27FC236}">
              <a16:creationId xmlns="" xmlns:a16="http://schemas.microsoft.com/office/drawing/2014/main" id="{00000000-0008-0000-0700-000076010000}"/>
            </a:ext>
          </a:extLst>
        </xdr:cNvPr>
        <xdr:cNvSpPr txBox="1"/>
      </xdr:nvSpPr>
      <xdr:spPr>
        <a:xfrm>
          <a:off x="6737428" y="101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9" name="商工費最小値テキスト">
          <a:extLst>
            <a:ext uri="{FF2B5EF4-FFF2-40B4-BE49-F238E27FC236}">
              <a16:creationId xmlns="" xmlns:a16="http://schemas.microsoft.com/office/drawing/2014/main" id="{00000000-0008-0000-0700-00008F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401" name="商工費最大値テキスト">
          <a:extLst>
            <a:ext uri="{FF2B5EF4-FFF2-40B4-BE49-F238E27FC236}">
              <a16:creationId xmlns="" xmlns:a16="http://schemas.microsoft.com/office/drawing/2014/main" id="{00000000-0008-0000-0700-000091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91599</xdr:rowOff>
    </xdr:from>
    <xdr:to>
      <xdr:col>55</xdr:col>
      <xdr:colOff>0</xdr:colOff>
      <xdr:row>78</xdr:row>
      <xdr:rowOff>1702</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flipV="1">
          <a:off x="9639300" y="13293249"/>
          <a:ext cx="838200" cy="8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30866</xdr:rowOff>
    </xdr:from>
    <xdr:ext cx="534377" cy="259045"/>
    <xdr:sp macro="" textlink="">
      <xdr:nvSpPr>
        <xdr:cNvPr id="404" name="商工費平均値テキスト">
          <a:extLst>
            <a:ext uri="{FF2B5EF4-FFF2-40B4-BE49-F238E27FC236}">
              <a16:creationId xmlns="" xmlns:a16="http://schemas.microsoft.com/office/drawing/2014/main" id="{00000000-0008-0000-0700-000094010000}"/>
            </a:ext>
          </a:extLst>
        </xdr:cNvPr>
        <xdr:cNvSpPr txBox="1"/>
      </xdr:nvSpPr>
      <xdr:spPr>
        <a:xfrm>
          <a:off x="10528300" y="1323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5" name="フローチャート: 判断 404">
          <a:extLst>
            <a:ext uri="{FF2B5EF4-FFF2-40B4-BE49-F238E27FC236}">
              <a16:creationId xmlns="" xmlns:a16="http://schemas.microsoft.com/office/drawing/2014/main" id="{00000000-0008-0000-0700-000095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132956</xdr:rowOff>
    </xdr:from>
    <xdr:to>
      <xdr:col>50</xdr:col>
      <xdr:colOff>114300</xdr:colOff>
      <xdr:row>78</xdr:row>
      <xdr:rowOff>1702</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a:off x="8750300" y="13334606"/>
          <a:ext cx="889000" cy="4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7" name="フローチャート: 判断 406">
          <a:extLst>
            <a:ext uri="{FF2B5EF4-FFF2-40B4-BE49-F238E27FC236}">
              <a16:creationId xmlns="" xmlns:a16="http://schemas.microsoft.com/office/drawing/2014/main" id="{00000000-0008-0000-0700-000097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8" name="テキスト ボックス 407">
          <a:extLst>
            <a:ext uri="{FF2B5EF4-FFF2-40B4-BE49-F238E27FC236}">
              <a16:creationId xmlns="" xmlns:a16="http://schemas.microsoft.com/office/drawing/2014/main" id="{00000000-0008-0000-0700-000098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132956</xdr:rowOff>
    </xdr:from>
    <xdr:to>
      <xdr:col>45</xdr:col>
      <xdr:colOff>177800</xdr:colOff>
      <xdr:row>77</xdr:row>
      <xdr:rowOff>161874</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flipV="1">
          <a:off x="7861300" y="13334606"/>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10" name="フローチャート: 判断 409">
          <a:extLst>
            <a:ext uri="{FF2B5EF4-FFF2-40B4-BE49-F238E27FC236}">
              <a16:creationId xmlns="" xmlns:a16="http://schemas.microsoft.com/office/drawing/2014/main" id="{00000000-0008-0000-0700-00009A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132823</xdr:rowOff>
    </xdr:from>
    <xdr:to>
      <xdr:col>41</xdr:col>
      <xdr:colOff>50800</xdr:colOff>
      <xdr:row>77</xdr:row>
      <xdr:rowOff>161874</xdr:rowOff>
    </xdr:to>
    <xdr:cxnSp macro="">
      <xdr:nvCxnSpPr>
        <xdr:cNvPr id="412" name="直線コネクタ 411">
          <a:extLst>
            <a:ext uri="{FF2B5EF4-FFF2-40B4-BE49-F238E27FC236}">
              <a16:creationId xmlns="" xmlns:a16="http://schemas.microsoft.com/office/drawing/2014/main" id="{00000000-0008-0000-0700-00009C010000}"/>
            </a:ext>
          </a:extLst>
        </xdr:cNvPr>
        <xdr:cNvCxnSpPr/>
      </xdr:nvCxnSpPr>
      <xdr:spPr>
        <a:xfrm>
          <a:off x="6972300" y="13334473"/>
          <a:ext cx="889000" cy="2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3" name="フローチャート: 判断 412">
          <a:extLst>
            <a:ext uri="{FF2B5EF4-FFF2-40B4-BE49-F238E27FC236}">
              <a16:creationId xmlns="" xmlns:a16="http://schemas.microsoft.com/office/drawing/2014/main" id="{00000000-0008-0000-0700-00009D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5" name="フローチャート: 判断 414">
          <a:extLst>
            <a:ext uri="{FF2B5EF4-FFF2-40B4-BE49-F238E27FC236}">
              <a16:creationId xmlns="" xmlns:a16="http://schemas.microsoft.com/office/drawing/2014/main" id="{00000000-0008-0000-0700-00009F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24807</xdr:rowOff>
    </xdr:from>
    <xdr:ext cx="534377"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6705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40799</xdr:rowOff>
    </xdr:from>
    <xdr:to>
      <xdr:col>55</xdr:col>
      <xdr:colOff>50800</xdr:colOff>
      <xdr:row>77</xdr:row>
      <xdr:rowOff>142399</xdr:rowOff>
    </xdr:to>
    <xdr:sp macro="" textlink="">
      <xdr:nvSpPr>
        <xdr:cNvPr id="422" name="楕円 421">
          <a:extLst>
            <a:ext uri="{FF2B5EF4-FFF2-40B4-BE49-F238E27FC236}">
              <a16:creationId xmlns="" xmlns:a16="http://schemas.microsoft.com/office/drawing/2014/main" id="{00000000-0008-0000-0700-0000A6010000}"/>
            </a:ext>
          </a:extLst>
        </xdr:cNvPr>
        <xdr:cNvSpPr/>
      </xdr:nvSpPr>
      <xdr:spPr>
        <a:xfrm>
          <a:off x="10426700" y="1324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63676</xdr:rowOff>
    </xdr:from>
    <xdr:ext cx="534377" cy="259045"/>
    <xdr:sp macro="" textlink="">
      <xdr:nvSpPr>
        <xdr:cNvPr id="423" name="商工費該当値テキスト">
          <a:extLst>
            <a:ext uri="{FF2B5EF4-FFF2-40B4-BE49-F238E27FC236}">
              <a16:creationId xmlns="" xmlns:a16="http://schemas.microsoft.com/office/drawing/2014/main" id="{00000000-0008-0000-0700-0000A7010000}"/>
            </a:ext>
          </a:extLst>
        </xdr:cNvPr>
        <xdr:cNvSpPr txBox="1"/>
      </xdr:nvSpPr>
      <xdr:spPr>
        <a:xfrm>
          <a:off x="10528300" y="1309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122352</xdr:rowOff>
    </xdr:from>
    <xdr:to>
      <xdr:col>50</xdr:col>
      <xdr:colOff>165100</xdr:colOff>
      <xdr:row>78</xdr:row>
      <xdr:rowOff>52502</xdr:rowOff>
    </xdr:to>
    <xdr:sp macro="" textlink="">
      <xdr:nvSpPr>
        <xdr:cNvPr id="424" name="楕円 423">
          <a:extLst>
            <a:ext uri="{FF2B5EF4-FFF2-40B4-BE49-F238E27FC236}">
              <a16:creationId xmlns="" xmlns:a16="http://schemas.microsoft.com/office/drawing/2014/main" id="{00000000-0008-0000-0700-0000A8010000}"/>
            </a:ext>
          </a:extLst>
        </xdr:cNvPr>
        <xdr:cNvSpPr/>
      </xdr:nvSpPr>
      <xdr:spPr>
        <a:xfrm>
          <a:off x="9588500" y="1332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43629</xdr:rowOff>
    </xdr:from>
    <xdr:ext cx="534377" cy="259045"/>
    <xdr:sp macro="" textlink="">
      <xdr:nvSpPr>
        <xdr:cNvPr id="425" name="テキスト ボックス 424">
          <a:extLst>
            <a:ext uri="{FF2B5EF4-FFF2-40B4-BE49-F238E27FC236}">
              <a16:creationId xmlns="" xmlns:a16="http://schemas.microsoft.com/office/drawing/2014/main" id="{00000000-0008-0000-0700-0000A9010000}"/>
            </a:ext>
          </a:extLst>
        </xdr:cNvPr>
        <xdr:cNvSpPr txBox="1"/>
      </xdr:nvSpPr>
      <xdr:spPr>
        <a:xfrm>
          <a:off x="9372111" y="1341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82156</xdr:rowOff>
    </xdr:from>
    <xdr:to>
      <xdr:col>46</xdr:col>
      <xdr:colOff>38100</xdr:colOff>
      <xdr:row>78</xdr:row>
      <xdr:rowOff>12306</xdr:rowOff>
    </xdr:to>
    <xdr:sp macro="" textlink="">
      <xdr:nvSpPr>
        <xdr:cNvPr id="426" name="楕円 425">
          <a:extLst>
            <a:ext uri="{FF2B5EF4-FFF2-40B4-BE49-F238E27FC236}">
              <a16:creationId xmlns="" xmlns:a16="http://schemas.microsoft.com/office/drawing/2014/main" id="{00000000-0008-0000-0700-0000AA010000}"/>
            </a:ext>
          </a:extLst>
        </xdr:cNvPr>
        <xdr:cNvSpPr/>
      </xdr:nvSpPr>
      <xdr:spPr>
        <a:xfrm>
          <a:off x="8699500" y="132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3433</xdr:rowOff>
    </xdr:from>
    <xdr:ext cx="534377" cy="259045"/>
    <xdr:sp macro=""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8483111" y="133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111074</xdr:rowOff>
    </xdr:from>
    <xdr:to>
      <xdr:col>41</xdr:col>
      <xdr:colOff>101600</xdr:colOff>
      <xdr:row>78</xdr:row>
      <xdr:rowOff>41224</xdr:rowOff>
    </xdr:to>
    <xdr:sp macro="" textlink="">
      <xdr:nvSpPr>
        <xdr:cNvPr id="428" name="楕円 427">
          <a:extLst>
            <a:ext uri="{FF2B5EF4-FFF2-40B4-BE49-F238E27FC236}">
              <a16:creationId xmlns="" xmlns:a16="http://schemas.microsoft.com/office/drawing/2014/main" id="{00000000-0008-0000-0700-0000AC010000}"/>
            </a:ext>
          </a:extLst>
        </xdr:cNvPr>
        <xdr:cNvSpPr/>
      </xdr:nvSpPr>
      <xdr:spPr>
        <a:xfrm>
          <a:off x="7810500" y="133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32351</xdr:rowOff>
    </xdr:from>
    <xdr:ext cx="534377" cy="259045"/>
    <xdr:sp macro="" textlink="">
      <xdr:nvSpPr>
        <xdr:cNvPr id="429" name="テキスト ボックス 428">
          <a:extLst>
            <a:ext uri="{FF2B5EF4-FFF2-40B4-BE49-F238E27FC236}">
              <a16:creationId xmlns="" xmlns:a16="http://schemas.microsoft.com/office/drawing/2014/main" id="{00000000-0008-0000-0700-0000AD010000}"/>
            </a:ext>
          </a:extLst>
        </xdr:cNvPr>
        <xdr:cNvSpPr txBox="1"/>
      </xdr:nvSpPr>
      <xdr:spPr>
        <a:xfrm>
          <a:off x="7594111" y="1340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82023</xdr:rowOff>
    </xdr:from>
    <xdr:to>
      <xdr:col>36</xdr:col>
      <xdr:colOff>165100</xdr:colOff>
      <xdr:row>78</xdr:row>
      <xdr:rowOff>12173</xdr:rowOff>
    </xdr:to>
    <xdr:sp macro="" textlink="">
      <xdr:nvSpPr>
        <xdr:cNvPr id="430" name="楕円 429">
          <a:extLst>
            <a:ext uri="{FF2B5EF4-FFF2-40B4-BE49-F238E27FC236}">
              <a16:creationId xmlns="" xmlns:a16="http://schemas.microsoft.com/office/drawing/2014/main" id="{00000000-0008-0000-0700-0000AE010000}"/>
            </a:ext>
          </a:extLst>
        </xdr:cNvPr>
        <xdr:cNvSpPr/>
      </xdr:nvSpPr>
      <xdr:spPr>
        <a:xfrm>
          <a:off x="6921500" y="1328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28700</xdr:rowOff>
    </xdr:from>
    <xdr:ext cx="534377" cy="259045"/>
    <xdr:sp macro="" textlink="">
      <xdr:nvSpPr>
        <xdr:cNvPr id="431" name="テキスト ボックス 430">
          <a:extLst>
            <a:ext uri="{FF2B5EF4-FFF2-40B4-BE49-F238E27FC236}">
              <a16:creationId xmlns="" xmlns:a16="http://schemas.microsoft.com/office/drawing/2014/main" id="{00000000-0008-0000-0700-0000AF010000}"/>
            </a:ext>
          </a:extLst>
        </xdr:cNvPr>
        <xdr:cNvSpPr txBox="1"/>
      </xdr:nvSpPr>
      <xdr:spPr>
        <a:xfrm>
          <a:off x="6705111" y="1305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9" name="土木費最小値テキスト">
          <a:extLst>
            <a:ext uri="{FF2B5EF4-FFF2-40B4-BE49-F238E27FC236}">
              <a16:creationId xmlns="" xmlns:a16="http://schemas.microsoft.com/office/drawing/2014/main" id="{00000000-0008-0000-0700-0000CB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61" name="土木費最大値テキスト">
          <a:extLst>
            <a:ext uri="{FF2B5EF4-FFF2-40B4-BE49-F238E27FC236}">
              <a16:creationId xmlns="" xmlns:a16="http://schemas.microsoft.com/office/drawing/2014/main" id="{00000000-0008-0000-0700-0000CD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48636</xdr:rowOff>
    </xdr:from>
    <xdr:to>
      <xdr:col>55</xdr:col>
      <xdr:colOff>0</xdr:colOff>
      <xdr:row>97</xdr:row>
      <xdr:rowOff>79251</xdr:rowOff>
    </xdr:to>
    <xdr:cxnSp macro="">
      <xdr:nvCxnSpPr>
        <xdr:cNvPr id="463" name="直線コネクタ 462">
          <a:extLst>
            <a:ext uri="{FF2B5EF4-FFF2-40B4-BE49-F238E27FC236}">
              <a16:creationId xmlns="" xmlns:a16="http://schemas.microsoft.com/office/drawing/2014/main" id="{00000000-0008-0000-0700-0000CF010000}"/>
            </a:ext>
          </a:extLst>
        </xdr:cNvPr>
        <xdr:cNvCxnSpPr/>
      </xdr:nvCxnSpPr>
      <xdr:spPr>
        <a:xfrm flipV="1">
          <a:off x="9639300" y="16679286"/>
          <a:ext cx="838200" cy="3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4" name="土木費平均値テキスト">
          <a:extLst>
            <a:ext uri="{FF2B5EF4-FFF2-40B4-BE49-F238E27FC236}">
              <a16:creationId xmlns="" xmlns:a16="http://schemas.microsoft.com/office/drawing/2014/main" id="{00000000-0008-0000-0700-0000D0010000}"/>
            </a:ext>
          </a:extLst>
        </xdr:cNvPr>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5" name="フローチャート: 判断 464">
          <a:extLst>
            <a:ext uri="{FF2B5EF4-FFF2-40B4-BE49-F238E27FC236}">
              <a16:creationId xmlns="" xmlns:a16="http://schemas.microsoft.com/office/drawing/2014/main" id="{00000000-0008-0000-0700-0000D1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79251</xdr:rowOff>
    </xdr:from>
    <xdr:to>
      <xdr:col>50</xdr:col>
      <xdr:colOff>114300</xdr:colOff>
      <xdr:row>97</xdr:row>
      <xdr:rowOff>104871</xdr:rowOff>
    </xdr:to>
    <xdr:cxnSp macro="">
      <xdr:nvCxnSpPr>
        <xdr:cNvPr id="466" name="直線コネクタ 465">
          <a:extLst>
            <a:ext uri="{FF2B5EF4-FFF2-40B4-BE49-F238E27FC236}">
              <a16:creationId xmlns="" xmlns:a16="http://schemas.microsoft.com/office/drawing/2014/main" id="{00000000-0008-0000-0700-0000D2010000}"/>
            </a:ext>
          </a:extLst>
        </xdr:cNvPr>
        <xdr:cNvCxnSpPr/>
      </xdr:nvCxnSpPr>
      <xdr:spPr>
        <a:xfrm flipV="1">
          <a:off x="8750300" y="16709901"/>
          <a:ext cx="889000" cy="2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94388</xdr:rowOff>
    </xdr:from>
    <xdr:to>
      <xdr:col>45</xdr:col>
      <xdr:colOff>177800</xdr:colOff>
      <xdr:row>97</xdr:row>
      <xdr:rowOff>104871</xdr:rowOff>
    </xdr:to>
    <xdr:cxnSp macro="">
      <xdr:nvCxnSpPr>
        <xdr:cNvPr id="469" name="直線コネクタ 468">
          <a:extLst>
            <a:ext uri="{FF2B5EF4-FFF2-40B4-BE49-F238E27FC236}">
              <a16:creationId xmlns="" xmlns:a16="http://schemas.microsoft.com/office/drawing/2014/main" id="{00000000-0008-0000-0700-0000D5010000}"/>
            </a:ext>
          </a:extLst>
        </xdr:cNvPr>
        <xdr:cNvCxnSpPr/>
      </xdr:nvCxnSpPr>
      <xdr:spPr>
        <a:xfrm>
          <a:off x="7861300" y="16725038"/>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70" name="フローチャート: 判断 469">
          <a:extLst>
            <a:ext uri="{FF2B5EF4-FFF2-40B4-BE49-F238E27FC236}">
              <a16:creationId xmlns="" xmlns:a16="http://schemas.microsoft.com/office/drawing/2014/main" id="{00000000-0008-0000-0700-0000D6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46856</xdr:rowOff>
    </xdr:from>
    <xdr:to>
      <xdr:col>41</xdr:col>
      <xdr:colOff>50800</xdr:colOff>
      <xdr:row>97</xdr:row>
      <xdr:rowOff>94388</xdr:rowOff>
    </xdr:to>
    <xdr:cxnSp macro="">
      <xdr:nvCxnSpPr>
        <xdr:cNvPr id="472" name="直線コネクタ 471">
          <a:extLst>
            <a:ext uri="{FF2B5EF4-FFF2-40B4-BE49-F238E27FC236}">
              <a16:creationId xmlns="" xmlns:a16="http://schemas.microsoft.com/office/drawing/2014/main" id="{00000000-0008-0000-0700-0000D8010000}"/>
            </a:ext>
          </a:extLst>
        </xdr:cNvPr>
        <xdr:cNvCxnSpPr/>
      </xdr:nvCxnSpPr>
      <xdr:spPr>
        <a:xfrm>
          <a:off x="6972300" y="16677506"/>
          <a:ext cx="889000" cy="4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3" name="フローチャート: 判断 472">
          <a:extLst>
            <a:ext uri="{FF2B5EF4-FFF2-40B4-BE49-F238E27FC236}">
              <a16:creationId xmlns="" xmlns:a16="http://schemas.microsoft.com/office/drawing/2014/main" id="{00000000-0008-0000-0700-0000D9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5" name="フローチャート: 判断 474">
          <a:extLst>
            <a:ext uri="{FF2B5EF4-FFF2-40B4-BE49-F238E27FC236}">
              <a16:creationId xmlns="" xmlns:a16="http://schemas.microsoft.com/office/drawing/2014/main" id="{00000000-0008-0000-0700-0000DB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92000</xdr:rowOff>
    </xdr:from>
    <xdr:ext cx="534377"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6705111" y="1672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169286</xdr:rowOff>
    </xdr:from>
    <xdr:to>
      <xdr:col>55</xdr:col>
      <xdr:colOff>50800</xdr:colOff>
      <xdr:row>97</xdr:row>
      <xdr:rowOff>99436</xdr:rowOff>
    </xdr:to>
    <xdr:sp macro="" textlink="">
      <xdr:nvSpPr>
        <xdr:cNvPr id="482" name="楕円 481">
          <a:extLst>
            <a:ext uri="{FF2B5EF4-FFF2-40B4-BE49-F238E27FC236}">
              <a16:creationId xmlns="" xmlns:a16="http://schemas.microsoft.com/office/drawing/2014/main" id="{00000000-0008-0000-0700-0000E2010000}"/>
            </a:ext>
          </a:extLst>
        </xdr:cNvPr>
        <xdr:cNvSpPr/>
      </xdr:nvSpPr>
      <xdr:spPr>
        <a:xfrm>
          <a:off x="10426700" y="166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147713</xdr:rowOff>
    </xdr:from>
    <xdr:ext cx="534377" cy="259045"/>
    <xdr:sp macro="" textlink="">
      <xdr:nvSpPr>
        <xdr:cNvPr id="483" name="土木費該当値テキスト">
          <a:extLst>
            <a:ext uri="{FF2B5EF4-FFF2-40B4-BE49-F238E27FC236}">
              <a16:creationId xmlns="" xmlns:a16="http://schemas.microsoft.com/office/drawing/2014/main" id="{00000000-0008-0000-0700-0000E3010000}"/>
            </a:ext>
          </a:extLst>
        </xdr:cNvPr>
        <xdr:cNvSpPr txBox="1"/>
      </xdr:nvSpPr>
      <xdr:spPr>
        <a:xfrm>
          <a:off x="10528300" y="1660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28451</xdr:rowOff>
    </xdr:from>
    <xdr:to>
      <xdr:col>50</xdr:col>
      <xdr:colOff>165100</xdr:colOff>
      <xdr:row>97</xdr:row>
      <xdr:rowOff>130051</xdr:rowOff>
    </xdr:to>
    <xdr:sp macro="" textlink="">
      <xdr:nvSpPr>
        <xdr:cNvPr id="484" name="楕円 483">
          <a:extLst>
            <a:ext uri="{FF2B5EF4-FFF2-40B4-BE49-F238E27FC236}">
              <a16:creationId xmlns="" xmlns:a16="http://schemas.microsoft.com/office/drawing/2014/main" id="{00000000-0008-0000-0700-0000E4010000}"/>
            </a:ext>
          </a:extLst>
        </xdr:cNvPr>
        <xdr:cNvSpPr/>
      </xdr:nvSpPr>
      <xdr:spPr>
        <a:xfrm>
          <a:off x="9588500" y="1665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121178</xdr:rowOff>
    </xdr:from>
    <xdr:ext cx="534377" cy="259045"/>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9372111" y="1675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54071</xdr:rowOff>
    </xdr:from>
    <xdr:to>
      <xdr:col>46</xdr:col>
      <xdr:colOff>38100</xdr:colOff>
      <xdr:row>97</xdr:row>
      <xdr:rowOff>155671</xdr:rowOff>
    </xdr:to>
    <xdr:sp macro="" textlink="">
      <xdr:nvSpPr>
        <xdr:cNvPr id="486" name="楕円 485">
          <a:extLst>
            <a:ext uri="{FF2B5EF4-FFF2-40B4-BE49-F238E27FC236}">
              <a16:creationId xmlns="" xmlns:a16="http://schemas.microsoft.com/office/drawing/2014/main" id="{00000000-0008-0000-0700-0000E6010000}"/>
            </a:ext>
          </a:extLst>
        </xdr:cNvPr>
        <xdr:cNvSpPr/>
      </xdr:nvSpPr>
      <xdr:spPr>
        <a:xfrm>
          <a:off x="8699500" y="1668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146798</xdr:rowOff>
    </xdr:from>
    <xdr:ext cx="534377"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8483111" y="1677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43588</xdr:rowOff>
    </xdr:from>
    <xdr:to>
      <xdr:col>41</xdr:col>
      <xdr:colOff>101600</xdr:colOff>
      <xdr:row>97</xdr:row>
      <xdr:rowOff>145188</xdr:rowOff>
    </xdr:to>
    <xdr:sp macro="" textlink="">
      <xdr:nvSpPr>
        <xdr:cNvPr id="488" name="楕円 487">
          <a:extLst>
            <a:ext uri="{FF2B5EF4-FFF2-40B4-BE49-F238E27FC236}">
              <a16:creationId xmlns="" xmlns:a16="http://schemas.microsoft.com/office/drawing/2014/main" id="{00000000-0008-0000-0700-0000E8010000}"/>
            </a:ext>
          </a:extLst>
        </xdr:cNvPr>
        <xdr:cNvSpPr/>
      </xdr:nvSpPr>
      <xdr:spPr>
        <a:xfrm>
          <a:off x="7810500" y="1667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136315</xdr:rowOff>
    </xdr:from>
    <xdr:ext cx="534377" cy="259045"/>
    <xdr:sp macro="" textlink="">
      <xdr:nvSpPr>
        <xdr:cNvPr id="489" name="テキスト ボックス 488">
          <a:extLst>
            <a:ext uri="{FF2B5EF4-FFF2-40B4-BE49-F238E27FC236}">
              <a16:creationId xmlns="" xmlns:a16="http://schemas.microsoft.com/office/drawing/2014/main" id="{00000000-0008-0000-0700-0000E9010000}"/>
            </a:ext>
          </a:extLst>
        </xdr:cNvPr>
        <xdr:cNvSpPr txBox="1"/>
      </xdr:nvSpPr>
      <xdr:spPr>
        <a:xfrm>
          <a:off x="7594111" y="1676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167506</xdr:rowOff>
    </xdr:from>
    <xdr:to>
      <xdr:col>36</xdr:col>
      <xdr:colOff>165100</xdr:colOff>
      <xdr:row>97</xdr:row>
      <xdr:rowOff>97656</xdr:rowOff>
    </xdr:to>
    <xdr:sp macro="" textlink="">
      <xdr:nvSpPr>
        <xdr:cNvPr id="490" name="楕円 489">
          <a:extLst>
            <a:ext uri="{FF2B5EF4-FFF2-40B4-BE49-F238E27FC236}">
              <a16:creationId xmlns="" xmlns:a16="http://schemas.microsoft.com/office/drawing/2014/main" id="{00000000-0008-0000-0700-0000EA010000}"/>
            </a:ext>
          </a:extLst>
        </xdr:cNvPr>
        <xdr:cNvSpPr/>
      </xdr:nvSpPr>
      <xdr:spPr>
        <a:xfrm>
          <a:off x="6921500" y="166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114183</xdr:rowOff>
    </xdr:from>
    <xdr:ext cx="534377" cy="259045"/>
    <xdr:sp macro="" textlink="">
      <xdr:nvSpPr>
        <xdr:cNvPr id="491" name="テキスト ボックス 490">
          <a:extLst>
            <a:ext uri="{FF2B5EF4-FFF2-40B4-BE49-F238E27FC236}">
              <a16:creationId xmlns="" xmlns:a16="http://schemas.microsoft.com/office/drawing/2014/main" id="{00000000-0008-0000-0700-0000EB010000}"/>
            </a:ext>
          </a:extLst>
        </xdr:cNvPr>
        <xdr:cNvSpPr txBox="1"/>
      </xdr:nvSpPr>
      <xdr:spPr>
        <a:xfrm>
          <a:off x="6705111" y="1640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5" name="消防費最小値テキスト">
          <a:extLst>
            <a:ext uri="{FF2B5EF4-FFF2-40B4-BE49-F238E27FC236}">
              <a16:creationId xmlns="" xmlns:a16="http://schemas.microsoft.com/office/drawing/2014/main" id="{00000000-0008-0000-0700-000003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6" name="直線コネクタ 515">
          <a:extLst>
            <a:ext uri="{FF2B5EF4-FFF2-40B4-BE49-F238E27FC236}">
              <a16:creationId xmlns="" xmlns:a16="http://schemas.microsoft.com/office/drawing/2014/main" id="{00000000-0008-0000-0700-000004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7" name="消防費最大値テキスト">
          <a:extLst>
            <a:ext uri="{FF2B5EF4-FFF2-40B4-BE49-F238E27FC236}">
              <a16:creationId xmlns="" xmlns:a16="http://schemas.microsoft.com/office/drawing/2014/main" id="{00000000-0008-0000-0700-000005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68651</xdr:rowOff>
    </xdr:from>
    <xdr:to>
      <xdr:col>85</xdr:col>
      <xdr:colOff>127000</xdr:colOff>
      <xdr:row>36</xdr:row>
      <xdr:rowOff>17079</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flipV="1">
          <a:off x="15481300" y="6069401"/>
          <a:ext cx="838200" cy="11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61109</xdr:rowOff>
    </xdr:from>
    <xdr:ext cx="534377" cy="259045"/>
    <xdr:sp macro="" textlink="">
      <xdr:nvSpPr>
        <xdr:cNvPr id="520" name="消防費平均値テキスト">
          <a:extLst>
            <a:ext uri="{FF2B5EF4-FFF2-40B4-BE49-F238E27FC236}">
              <a16:creationId xmlns="" xmlns:a16="http://schemas.microsoft.com/office/drawing/2014/main" id="{00000000-0008-0000-0700-000008020000}"/>
            </a:ext>
          </a:extLst>
        </xdr:cNvPr>
        <xdr:cNvSpPr txBox="1"/>
      </xdr:nvSpPr>
      <xdr:spPr>
        <a:xfrm>
          <a:off x="16370300" y="62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21" name="フローチャート: 判断 520">
          <a:extLst>
            <a:ext uri="{FF2B5EF4-FFF2-40B4-BE49-F238E27FC236}">
              <a16:creationId xmlns="" xmlns:a16="http://schemas.microsoft.com/office/drawing/2014/main" id="{00000000-0008-0000-0700-000009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65405</xdr:rowOff>
    </xdr:from>
    <xdr:to>
      <xdr:col>81</xdr:col>
      <xdr:colOff>50800</xdr:colOff>
      <xdr:row>36</xdr:row>
      <xdr:rowOff>17079</xdr:rowOff>
    </xdr:to>
    <xdr:cxnSp macro="">
      <xdr:nvCxnSpPr>
        <xdr:cNvPr id="522" name="直線コネクタ 521">
          <a:extLst>
            <a:ext uri="{FF2B5EF4-FFF2-40B4-BE49-F238E27FC236}">
              <a16:creationId xmlns="" xmlns:a16="http://schemas.microsoft.com/office/drawing/2014/main" id="{00000000-0008-0000-0700-00000A020000}"/>
            </a:ext>
          </a:extLst>
        </xdr:cNvPr>
        <xdr:cNvCxnSpPr/>
      </xdr:nvCxnSpPr>
      <xdr:spPr>
        <a:xfrm>
          <a:off x="14592300" y="6066155"/>
          <a:ext cx="889000" cy="12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3" name="フローチャート: 判断 522">
          <a:extLst>
            <a:ext uri="{FF2B5EF4-FFF2-40B4-BE49-F238E27FC236}">
              <a16:creationId xmlns="" xmlns:a16="http://schemas.microsoft.com/office/drawing/2014/main" id="{00000000-0008-0000-0700-00000B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59463</xdr:rowOff>
    </xdr:from>
    <xdr:ext cx="534377" cy="259045"/>
    <xdr:sp macro="" textlink="">
      <xdr:nvSpPr>
        <xdr:cNvPr id="524" name="テキスト ボックス 523">
          <a:extLst>
            <a:ext uri="{FF2B5EF4-FFF2-40B4-BE49-F238E27FC236}">
              <a16:creationId xmlns="" xmlns:a16="http://schemas.microsoft.com/office/drawing/2014/main" id="{00000000-0008-0000-0700-00000C020000}"/>
            </a:ext>
          </a:extLst>
        </xdr:cNvPr>
        <xdr:cNvSpPr txBox="1"/>
      </xdr:nvSpPr>
      <xdr:spPr>
        <a:xfrm>
          <a:off x="15214111" y="64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65405</xdr:rowOff>
    </xdr:from>
    <xdr:to>
      <xdr:col>76</xdr:col>
      <xdr:colOff>114300</xdr:colOff>
      <xdr:row>35</xdr:row>
      <xdr:rowOff>123241</xdr:rowOff>
    </xdr:to>
    <xdr:cxnSp macro="">
      <xdr:nvCxnSpPr>
        <xdr:cNvPr id="525" name="直線コネクタ 524">
          <a:extLst>
            <a:ext uri="{FF2B5EF4-FFF2-40B4-BE49-F238E27FC236}">
              <a16:creationId xmlns="" xmlns:a16="http://schemas.microsoft.com/office/drawing/2014/main" id="{00000000-0008-0000-0700-00000D020000}"/>
            </a:ext>
          </a:extLst>
        </xdr:cNvPr>
        <xdr:cNvCxnSpPr/>
      </xdr:nvCxnSpPr>
      <xdr:spPr>
        <a:xfrm flipV="1">
          <a:off x="13703300" y="6066155"/>
          <a:ext cx="8890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6" name="フローチャート: 判断 525">
          <a:extLst>
            <a:ext uri="{FF2B5EF4-FFF2-40B4-BE49-F238E27FC236}">
              <a16:creationId xmlns="" xmlns:a16="http://schemas.microsoft.com/office/drawing/2014/main" id="{00000000-0008-0000-0700-00000E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51599</xdr:rowOff>
    </xdr:from>
    <xdr:ext cx="534377"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4325111" y="639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123241</xdr:rowOff>
    </xdr:from>
    <xdr:to>
      <xdr:col>71</xdr:col>
      <xdr:colOff>177800</xdr:colOff>
      <xdr:row>36</xdr:row>
      <xdr:rowOff>83419</xdr:rowOff>
    </xdr:to>
    <xdr:cxnSp macro="">
      <xdr:nvCxnSpPr>
        <xdr:cNvPr id="528" name="直線コネクタ 527">
          <a:extLst>
            <a:ext uri="{FF2B5EF4-FFF2-40B4-BE49-F238E27FC236}">
              <a16:creationId xmlns="" xmlns:a16="http://schemas.microsoft.com/office/drawing/2014/main" id="{00000000-0008-0000-0700-000010020000}"/>
            </a:ext>
          </a:extLst>
        </xdr:cNvPr>
        <xdr:cNvCxnSpPr/>
      </xdr:nvCxnSpPr>
      <xdr:spPr>
        <a:xfrm flipV="1">
          <a:off x="12814300" y="6123991"/>
          <a:ext cx="889000" cy="13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9" name="フローチャート: 判断 528">
          <a:extLst>
            <a:ext uri="{FF2B5EF4-FFF2-40B4-BE49-F238E27FC236}">
              <a16:creationId xmlns="" xmlns:a16="http://schemas.microsoft.com/office/drawing/2014/main" id="{00000000-0008-0000-0700-000011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35277</xdr:rowOff>
    </xdr:from>
    <xdr:ext cx="534377"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3436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31" name="フローチャート: 判断 530">
          <a:extLst>
            <a:ext uri="{FF2B5EF4-FFF2-40B4-BE49-F238E27FC236}">
              <a16:creationId xmlns="" xmlns:a16="http://schemas.microsoft.com/office/drawing/2014/main" id="{00000000-0008-0000-0700-000013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47530</xdr:rowOff>
    </xdr:from>
    <xdr:ext cx="534377"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2547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17851</xdr:rowOff>
    </xdr:from>
    <xdr:to>
      <xdr:col>85</xdr:col>
      <xdr:colOff>177800</xdr:colOff>
      <xdr:row>35</xdr:row>
      <xdr:rowOff>119451</xdr:rowOff>
    </xdr:to>
    <xdr:sp macro="" textlink="">
      <xdr:nvSpPr>
        <xdr:cNvPr id="538" name="楕円 537">
          <a:extLst>
            <a:ext uri="{FF2B5EF4-FFF2-40B4-BE49-F238E27FC236}">
              <a16:creationId xmlns="" xmlns:a16="http://schemas.microsoft.com/office/drawing/2014/main" id="{00000000-0008-0000-0700-00001A020000}"/>
            </a:ext>
          </a:extLst>
        </xdr:cNvPr>
        <xdr:cNvSpPr/>
      </xdr:nvSpPr>
      <xdr:spPr>
        <a:xfrm>
          <a:off x="16268700" y="601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40728</xdr:rowOff>
    </xdr:from>
    <xdr:ext cx="534377" cy="259045"/>
    <xdr:sp macro="" textlink="">
      <xdr:nvSpPr>
        <xdr:cNvPr id="539" name="消防費該当値テキスト">
          <a:extLst>
            <a:ext uri="{FF2B5EF4-FFF2-40B4-BE49-F238E27FC236}">
              <a16:creationId xmlns="" xmlns:a16="http://schemas.microsoft.com/office/drawing/2014/main" id="{00000000-0008-0000-0700-00001B020000}"/>
            </a:ext>
          </a:extLst>
        </xdr:cNvPr>
        <xdr:cNvSpPr txBox="1"/>
      </xdr:nvSpPr>
      <xdr:spPr>
        <a:xfrm>
          <a:off x="16370300" y="58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137729</xdr:rowOff>
    </xdr:from>
    <xdr:to>
      <xdr:col>81</xdr:col>
      <xdr:colOff>101600</xdr:colOff>
      <xdr:row>36</xdr:row>
      <xdr:rowOff>67879</xdr:rowOff>
    </xdr:to>
    <xdr:sp macro="" textlink="">
      <xdr:nvSpPr>
        <xdr:cNvPr id="540" name="楕円 539">
          <a:extLst>
            <a:ext uri="{FF2B5EF4-FFF2-40B4-BE49-F238E27FC236}">
              <a16:creationId xmlns="" xmlns:a16="http://schemas.microsoft.com/office/drawing/2014/main" id="{00000000-0008-0000-0700-00001C020000}"/>
            </a:ext>
          </a:extLst>
        </xdr:cNvPr>
        <xdr:cNvSpPr/>
      </xdr:nvSpPr>
      <xdr:spPr>
        <a:xfrm>
          <a:off x="15430500" y="613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84406</xdr:rowOff>
    </xdr:from>
    <xdr:ext cx="534377" cy="259045"/>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5214111" y="591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14605</xdr:rowOff>
    </xdr:from>
    <xdr:to>
      <xdr:col>76</xdr:col>
      <xdr:colOff>165100</xdr:colOff>
      <xdr:row>35</xdr:row>
      <xdr:rowOff>116205</xdr:rowOff>
    </xdr:to>
    <xdr:sp macro="" textlink="">
      <xdr:nvSpPr>
        <xdr:cNvPr id="542" name="楕円 541">
          <a:extLst>
            <a:ext uri="{FF2B5EF4-FFF2-40B4-BE49-F238E27FC236}">
              <a16:creationId xmlns="" xmlns:a16="http://schemas.microsoft.com/office/drawing/2014/main" id="{00000000-0008-0000-0700-00001E020000}"/>
            </a:ext>
          </a:extLst>
        </xdr:cNvPr>
        <xdr:cNvSpPr/>
      </xdr:nvSpPr>
      <xdr:spPr>
        <a:xfrm>
          <a:off x="14541500" y="60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132732</xdr:rowOff>
    </xdr:from>
    <xdr:ext cx="534377" cy="259045"/>
    <xdr:sp macro="" textlink="">
      <xdr:nvSpPr>
        <xdr:cNvPr id="543" name="テキスト ボックス 542">
          <a:extLst>
            <a:ext uri="{FF2B5EF4-FFF2-40B4-BE49-F238E27FC236}">
              <a16:creationId xmlns="" xmlns:a16="http://schemas.microsoft.com/office/drawing/2014/main" id="{00000000-0008-0000-0700-00001F020000}"/>
            </a:ext>
          </a:extLst>
        </xdr:cNvPr>
        <xdr:cNvSpPr txBox="1"/>
      </xdr:nvSpPr>
      <xdr:spPr>
        <a:xfrm>
          <a:off x="14325111" y="579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72441</xdr:rowOff>
    </xdr:from>
    <xdr:to>
      <xdr:col>72</xdr:col>
      <xdr:colOff>38100</xdr:colOff>
      <xdr:row>36</xdr:row>
      <xdr:rowOff>2591</xdr:rowOff>
    </xdr:to>
    <xdr:sp macro="" textlink="">
      <xdr:nvSpPr>
        <xdr:cNvPr id="544" name="楕円 543">
          <a:extLst>
            <a:ext uri="{FF2B5EF4-FFF2-40B4-BE49-F238E27FC236}">
              <a16:creationId xmlns="" xmlns:a16="http://schemas.microsoft.com/office/drawing/2014/main" id="{00000000-0008-0000-0700-000020020000}"/>
            </a:ext>
          </a:extLst>
        </xdr:cNvPr>
        <xdr:cNvSpPr/>
      </xdr:nvSpPr>
      <xdr:spPr>
        <a:xfrm>
          <a:off x="13652500" y="607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19118</xdr:rowOff>
    </xdr:from>
    <xdr:ext cx="534377" cy="259045"/>
    <xdr:sp macro="" textlink="">
      <xdr:nvSpPr>
        <xdr:cNvPr id="545" name="テキスト ボックス 544">
          <a:extLst>
            <a:ext uri="{FF2B5EF4-FFF2-40B4-BE49-F238E27FC236}">
              <a16:creationId xmlns="" xmlns:a16="http://schemas.microsoft.com/office/drawing/2014/main" id="{00000000-0008-0000-0700-000021020000}"/>
            </a:ext>
          </a:extLst>
        </xdr:cNvPr>
        <xdr:cNvSpPr txBox="1"/>
      </xdr:nvSpPr>
      <xdr:spPr>
        <a:xfrm>
          <a:off x="13436111" y="584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32619</xdr:rowOff>
    </xdr:from>
    <xdr:to>
      <xdr:col>67</xdr:col>
      <xdr:colOff>101600</xdr:colOff>
      <xdr:row>36</xdr:row>
      <xdr:rowOff>134219</xdr:rowOff>
    </xdr:to>
    <xdr:sp macro="" textlink="">
      <xdr:nvSpPr>
        <xdr:cNvPr id="546" name="楕円 545">
          <a:extLst>
            <a:ext uri="{FF2B5EF4-FFF2-40B4-BE49-F238E27FC236}">
              <a16:creationId xmlns="" xmlns:a16="http://schemas.microsoft.com/office/drawing/2014/main" id="{00000000-0008-0000-0700-000022020000}"/>
            </a:ext>
          </a:extLst>
        </xdr:cNvPr>
        <xdr:cNvSpPr/>
      </xdr:nvSpPr>
      <xdr:spPr>
        <a:xfrm>
          <a:off x="12763500" y="620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150746</xdr:rowOff>
    </xdr:from>
    <xdr:ext cx="534377" cy="259045"/>
    <xdr:sp macro="" textlink="">
      <xdr:nvSpPr>
        <xdr:cNvPr id="547" name="テキスト ボックス 546">
          <a:extLst>
            <a:ext uri="{FF2B5EF4-FFF2-40B4-BE49-F238E27FC236}">
              <a16:creationId xmlns="" xmlns:a16="http://schemas.microsoft.com/office/drawing/2014/main" id="{00000000-0008-0000-0700-000023020000}"/>
            </a:ext>
          </a:extLst>
        </xdr:cNvPr>
        <xdr:cNvSpPr txBox="1"/>
      </xdr:nvSpPr>
      <xdr:spPr>
        <a:xfrm>
          <a:off x="12547111" y="598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3" name="教育費最小値テキスト">
          <a:extLst>
            <a:ext uri="{FF2B5EF4-FFF2-40B4-BE49-F238E27FC236}">
              <a16:creationId xmlns="" xmlns:a16="http://schemas.microsoft.com/office/drawing/2014/main" id="{00000000-0008-0000-0700-00003D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4" name="直線コネクタ 573">
          <a:extLst>
            <a:ext uri="{FF2B5EF4-FFF2-40B4-BE49-F238E27FC236}">
              <a16:creationId xmlns="" xmlns:a16="http://schemas.microsoft.com/office/drawing/2014/main" id="{00000000-0008-0000-0700-00003E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5" name="教育費最大値テキスト">
          <a:extLst>
            <a:ext uri="{FF2B5EF4-FFF2-40B4-BE49-F238E27FC236}">
              <a16:creationId xmlns="" xmlns:a16="http://schemas.microsoft.com/office/drawing/2014/main" id="{00000000-0008-0000-0700-00003F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56693</xdr:rowOff>
    </xdr:from>
    <xdr:to>
      <xdr:col>85</xdr:col>
      <xdr:colOff>127000</xdr:colOff>
      <xdr:row>58</xdr:row>
      <xdr:rowOff>123266</xdr:rowOff>
    </xdr:to>
    <xdr:cxnSp macro="">
      <xdr:nvCxnSpPr>
        <xdr:cNvPr id="577" name="直線コネクタ 576">
          <a:extLst>
            <a:ext uri="{FF2B5EF4-FFF2-40B4-BE49-F238E27FC236}">
              <a16:creationId xmlns="" xmlns:a16="http://schemas.microsoft.com/office/drawing/2014/main" id="{00000000-0008-0000-0700-000041020000}"/>
            </a:ext>
          </a:extLst>
        </xdr:cNvPr>
        <xdr:cNvCxnSpPr/>
      </xdr:nvCxnSpPr>
      <xdr:spPr>
        <a:xfrm flipV="1">
          <a:off x="15481300" y="10000793"/>
          <a:ext cx="838200" cy="6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8" name="教育費平均値テキスト">
          <a:extLst>
            <a:ext uri="{FF2B5EF4-FFF2-40B4-BE49-F238E27FC236}">
              <a16:creationId xmlns="" xmlns:a16="http://schemas.microsoft.com/office/drawing/2014/main" id="{00000000-0008-0000-0700-000042020000}"/>
            </a:ext>
          </a:extLst>
        </xdr:cNvPr>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9" name="フローチャート: 判断 578">
          <a:extLst>
            <a:ext uri="{FF2B5EF4-FFF2-40B4-BE49-F238E27FC236}">
              <a16:creationId xmlns="" xmlns:a16="http://schemas.microsoft.com/office/drawing/2014/main" id="{00000000-0008-0000-0700-000043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123266</xdr:rowOff>
    </xdr:from>
    <xdr:to>
      <xdr:col>81</xdr:col>
      <xdr:colOff>50800</xdr:colOff>
      <xdr:row>58</xdr:row>
      <xdr:rowOff>153327</xdr:rowOff>
    </xdr:to>
    <xdr:cxnSp macro="">
      <xdr:nvCxnSpPr>
        <xdr:cNvPr id="580" name="直線コネクタ 579">
          <a:extLst>
            <a:ext uri="{FF2B5EF4-FFF2-40B4-BE49-F238E27FC236}">
              <a16:creationId xmlns="" xmlns:a16="http://schemas.microsoft.com/office/drawing/2014/main" id="{00000000-0008-0000-0700-000044020000}"/>
            </a:ext>
          </a:extLst>
        </xdr:cNvPr>
        <xdr:cNvCxnSpPr/>
      </xdr:nvCxnSpPr>
      <xdr:spPr>
        <a:xfrm flipV="1">
          <a:off x="14592300" y="10067366"/>
          <a:ext cx="8890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81" name="フローチャート: 判断 580">
          <a:extLst>
            <a:ext uri="{FF2B5EF4-FFF2-40B4-BE49-F238E27FC236}">
              <a16:creationId xmlns="" xmlns:a16="http://schemas.microsoft.com/office/drawing/2014/main" id="{00000000-0008-0000-0700-000045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2" name="テキスト ボックス 581">
          <a:extLst>
            <a:ext uri="{FF2B5EF4-FFF2-40B4-BE49-F238E27FC236}">
              <a16:creationId xmlns="" xmlns:a16="http://schemas.microsoft.com/office/drawing/2014/main" id="{00000000-0008-0000-0700-000046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168605</xdr:rowOff>
    </xdr:from>
    <xdr:to>
      <xdr:col>76</xdr:col>
      <xdr:colOff>114300</xdr:colOff>
      <xdr:row>58</xdr:row>
      <xdr:rowOff>153327</xdr:rowOff>
    </xdr:to>
    <xdr:cxnSp macro="">
      <xdr:nvCxnSpPr>
        <xdr:cNvPr id="583" name="直線コネクタ 582">
          <a:extLst>
            <a:ext uri="{FF2B5EF4-FFF2-40B4-BE49-F238E27FC236}">
              <a16:creationId xmlns="" xmlns:a16="http://schemas.microsoft.com/office/drawing/2014/main" id="{00000000-0008-0000-0700-000047020000}"/>
            </a:ext>
          </a:extLst>
        </xdr:cNvPr>
        <xdr:cNvCxnSpPr/>
      </xdr:nvCxnSpPr>
      <xdr:spPr>
        <a:xfrm>
          <a:off x="13703300" y="9941255"/>
          <a:ext cx="889000" cy="15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4" name="フローチャート: 判断 583">
          <a:extLst>
            <a:ext uri="{FF2B5EF4-FFF2-40B4-BE49-F238E27FC236}">
              <a16:creationId xmlns="" xmlns:a16="http://schemas.microsoft.com/office/drawing/2014/main" id="{00000000-0008-0000-0700-000048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111658</xdr:rowOff>
    </xdr:from>
    <xdr:to>
      <xdr:col>71</xdr:col>
      <xdr:colOff>177800</xdr:colOff>
      <xdr:row>57</xdr:row>
      <xdr:rowOff>168605</xdr:rowOff>
    </xdr:to>
    <xdr:cxnSp macro="">
      <xdr:nvCxnSpPr>
        <xdr:cNvPr id="586" name="直線コネクタ 585">
          <a:extLst>
            <a:ext uri="{FF2B5EF4-FFF2-40B4-BE49-F238E27FC236}">
              <a16:creationId xmlns="" xmlns:a16="http://schemas.microsoft.com/office/drawing/2014/main" id="{00000000-0008-0000-0700-00004A020000}"/>
            </a:ext>
          </a:extLst>
        </xdr:cNvPr>
        <xdr:cNvCxnSpPr/>
      </xdr:nvCxnSpPr>
      <xdr:spPr>
        <a:xfrm>
          <a:off x="12814300" y="9884308"/>
          <a:ext cx="8890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7" name="フローチャート: 判断 586">
          <a:extLst>
            <a:ext uri="{FF2B5EF4-FFF2-40B4-BE49-F238E27FC236}">
              <a16:creationId xmlns="" xmlns:a16="http://schemas.microsoft.com/office/drawing/2014/main" id="{00000000-0008-0000-0700-00004B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117276</xdr:rowOff>
    </xdr:from>
    <xdr:ext cx="534377"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3436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9" name="フローチャート: 判断 588">
          <a:extLst>
            <a:ext uri="{FF2B5EF4-FFF2-40B4-BE49-F238E27FC236}">
              <a16:creationId xmlns="" xmlns:a16="http://schemas.microsoft.com/office/drawing/2014/main" id="{00000000-0008-0000-0700-00004D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155846</xdr:rowOff>
    </xdr:from>
    <xdr:ext cx="534377"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2547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5893</xdr:rowOff>
    </xdr:from>
    <xdr:to>
      <xdr:col>85</xdr:col>
      <xdr:colOff>177800</xdr:colOff>
      <xdr:row>58</xdr:row>
      <xdr:rowOff>107493</xdr:rowOff>
    </xdr:to>
    <xdr:sp macro="" textlink="">
      <xdr:nvSpPr>
        <xdr:cNvPr id="596" name="楕円 595">
          <a:extLst>
            <a:ext uri="{FF2B5EF4-FFF2-40B4-BE49-F238E27FC236}">
              <a16:creationId xmlns="" xmlns:a16="http://schemas.microsoft.com/office/drawing/2014/main" id="{00000000-0008-0000-0700-000054020000}"/>
            </a:ext>
          </a:extLst>
        </xdr:cNvPr>
        <xdr:cNvSpPr/>
      </xdr:nvSpPr>
      <xdr:spPr>
        <a:xfrm>
          <a:off x="16268700" y="994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155770</xdr:rowOff>
    </xdr:from>
    <xdr:ext cx="534377" cy="259045"/>
    <xdr:sp macro="" textlink="">
      <xdr:nvSpPr>
        <xdr:cNvPr id="597" name="教育費該当値テキスト">
          <a:extLst>
            <a:ext uri="{FF2B5EF4-FFF2-40B4-BE49-F238E27FC236}">
              <a16:creationId xmlns="" xmlns:a16="http://schemas.microsoft.com/office/drawing/2014/main" id="{00000000-0008-0000-0700-000055020000}"/>
            </a:ext>
          </a:extLst>
        </xdr:cNvPr>
        <xdr:cNvSpPr txBox="1"/>
      </xdr:nvSpPr>
      <xdr:spPr>
        <a:xfrm>
          <a:off x="16370300" y="99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72466</xdr:rowOff>
    </xdr:from>
    <xdr:to>
      <xdr:col>81</xdr:col>
      <xdr:colOff>101600</xdr:colOff>
      <xdr:row>59</xdr:row>
      <xdr:rowOff>2616</xdr:rowOff>
    </xdr:to>
    <xdr:sp macro="" textlink="">
      <xdr:nvSpPr>
        <xdr:cNvPr id="598" name="楕円 597">
          <a:extLst>
            <a:ext uri="{FF2B5EF4-FFF2-40B4-BE49-F238E27FC236}">
              <a16:creationId xmlns="" xmlns:a16="http://schemas.microsoft.com/office/drawing/2014/main" id="{00000000-0008-0000-0700-000056020000}"/>
            </a:ext>
          </a:extLst>
        </xdr:cNvPr>
        <xdr:cNvSpPr/>
      </xdr:nvSpPr>
      <xdr:spPr>
        <a:xfrm>
          <a:off x="15430500" y="100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165193</xdr:rowOff>
    </xdr:from>
    <xdr:ext cx="534377" cy="259045"/>
    <xdr:sp macro="" textlink="">
      <xdr:nvSpPr>
        <xdr:cNvPr id="599" name="テキスト ボックス 598">
          <a:extLst>
            <a:ext uri="{FF2B5EF4-FFF2-40B4-BE49-F238E27FC236}">
              <a16:creationId xmlns="" xmlns:a16="http://schemas.microsoft.com/office/drawing/2014/main" id="{00000000-0008-0000-0700-000057020000}"/>
            </a:ext>
          </a:extLst>
        </xdr:cNvPr>
        <xdr:cNvSpPr txBox="1"/>
      </xdr:nvSpPr>
      <xdr:spPr>
        <a:xfrm>
          <a:off x="15214111" y="1010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102527</xdr:rowOff>
    </xdr:from>
    <xdr:to>
      <xdr:col>76</xdr:col>
      <xdr:colOff>165100</xdr:colOff>
      <xdr:row>59</xdr:row>
      <xdr:rowOff>32677</xdr:rowOff>
    </xdr:to>
    <xdr:sp macro="" textlink="">
      <xdr:nvSpPr>
        <xdr:cNvPr id="600" name="楕円 599">
          <a:extLst>
            <a:ext uri="{FF2B5EF4-FFF2-40B4-BE49-F238E27FC236}">
              <a16:creationId xmlns="" xmlns:a16="http://schemas.microsoft.com/office/drawing/2014/main" id="{00000000-0008-0000-0700-000058020000}"/>
            </a:ext>
          </a:extLst>
        </xdr:cNvPr>
        <xdr:cNvSpPr/>
      </xdr:nvSpPr>
      <xdr:spPr>
        <a:xfrm>
          <a:off x="14541500" y="1004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23804</xdr:rowOff>
    </xdr:from>
    <xdr:ext cx="534377"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4325111" y="101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117805</xdr:rowOff>
    </xdr:from>
    <xdr:to>
      <xdr:col>72</xdr:col>
      <xdr:colOff>38100</xdr:colOff>
      <xdr:row>58</xdr:row>
      <xdr:rowOff>47955</xdr:rowOff>
    </xdr:to>
    <xdr:sp macro="" textlink="">
      <xdr:nvSpPr>
        <xdr:cNvPr id="602" name="楕円 601">
          <a:extLst>
            <a:ext uri="{FF2B5EF4-FFF2-40B4-BE49-F238E27FC236}">
              <a16:creationId xmlns="" xmlns:a16="http://schemas.microsoft.com/office/drawing/2014/main" id="{00000000-0008-0000-0700-00005A020000}"/>
            </a:ext>
          </a:extLst>
        </xdr:cNvPr>
        <xdr:cNvSpPr/>
      </xdr:nvSpPr>
      <xdr:spPr>
        <a:xfrm>
          <a:off x="13652500" y="98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39082</xdr:rowOff>
    </xdr:from>
    <xdr:ext cx="534377" cy="259045"/>
    <xdr:sp macro="" textlink="">
      <xdr:nvSpPr>
        <xdr:cNvPr id="603" name="テキスト ボックス 602">
          <a:extLst>
            <a:ext uri="{FF2B5EF4-FFF2-40B4-BE49-F238E27FC236}">
              <a16:creationId xmlns="" xmlns:a16="http://schemas.microsoft.com/office/drawing/2014/main" id="{00000000-0008-0000-0700-00005B020000}"/>
            </a:ext>
          </a:extLst>
        </xdr:cNvPr>
        <xdr:cNvSpPr txBox="1"/>
      </xdr:nvSpPr>
      <xdr:spPr>
        <a:xfrm>
          <a:off x="13436111" y="998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60858</xdr:rowOff>
    </xdr:from>
    <xdr:to>
      <xdr:col>67</xdr:col>
      <xdr:colOff>101600</xdr:colOff>
      <xdr:row>57</xdr:row>
      <xdr:rowOff>162458</xdr:rowOff>
    </xdr:to>
    <xdr:sp macro="" textlink="">
      <xdr:nvSpPr>
        <xdr:cNvPr id="604" name="楕円 603">
          <a:extLst>
            <a:ext uri="{FF2B5EF4-FFF2-40B4-BE49-F238E27FC236}">
              <a16:creationId xmlns="" xmlns:a16="http://schemas.microsoft.com/office/drawing/2014/main" id="{00000000-0008-0000-0700-00005C020000}"/>
            </a:ext>
          </a:extLst>
        </xdr:cNvPr>
        <xdr:cNvSpPr/>
      </xdr:nvSpPr>
      <xdr:spPr>
        <a:xfrm>
          <a:off x="12763500" y="983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153585</xdr:rowOff>
    </xdr:from>
    <xdr:ext cx="534377" cy="259045"/>
    <xdr:sp macro="" textlink="">
      <xdr:nvSpPr>
        <xdr:cNvPr id="605" name="テキスト ボックス 604">
          <a:extLst>
            <a:ext uri="{FF2B5EF4-FFF2-40B4-BE49-F238E27FC236}">
              <a16:creationId xmlns="" xmlns:a16="http://schemas.microsoft.com/office/drawing/2014/main" id="{00000000-0008-0000-0700-00005D020000}"/>
            </a:ext>
          </a:extLst>
        </xdr:cNvPr>
        <xdr:cNvSpPr txBox="1"/>
      </xdr:nvSpPr>
      <xdr:spPr>
        <a:xfrm>
          <a:off x="12547111" y="992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a:extLst>
            <a:ext uri="{FF2B5EF4-FFF2-40B4-BE49-F238E27FC236}">
              <a16:creationId xmlns="" xmlns:a16="http://schemas.microsoft.com/office/drawing/2014/main" id="{00000000-0008-0000-0700-00006D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a:extLst>
            <a:ext uri="{FF2B5EF4-FFF2-40B4-BE49-F238E27FC236}">
              <a16:creationId xmlns="" xmlns:a16="http://schemas.microsoft.com/office/drawing/2014/main" id="{00000000-0008-0000-0700-00006F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 xmlns:a16="http://schemas.microsoft.com/office/drawing/2014/main" id="{00000000-0008-0000-07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30" name="災害復旧費最大値テキスト">
          <a:extLst>
            <a:ext uri="{FF2B5EF4-FFF2-40B4-BE49-F238E27FC236}">
              <a16:creationId xmlns="" xmlns:a16="http://schemas.microsoft.com/office/drawing/2014/main" id="{00000000-0008-0000-0700-000076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126989</xdr:rowOff>
    </xdr:from>
    <xdr:to>
      <xdr:col>85</xdr:col>
      <xdr:colOff>127000</xdr:colOff>
      <xdr:row>78</xdr:row>
      <xdr:rowOff>127402</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a:off x="15481300" y="13500089"/>
          <a:ext cx="8382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3" name="災害復旧費平均値テキスト">
          <a:extLst>
            <a:ext uri="{FF2B5EF4-FFF2-40B4-BE49-F238E27FC236}">
              <a16:creationId xmlns="" xmlns:a16="http://schemas.microsoft.com/office/drawing/2014/main" id="{00000000-0008-0000-0700-000079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4" name="フローチャート: 判断 633">
          <a:extLst>
            <a:ext uri="{FF2B5EF4-FFF2-40B4-BE49-F238E27FC236}">
              <a16:creationId xmlns="" xmlns:a16="http://schemas.microsoft.com/office/drawing/2014/main" id="{00000000-0008-0000-0700-00007A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126989</xdr:rowOff>
    </xdr:from>
    <xdr:to>
      <xdr:col>81</xdr:col>
      <xdr:colOff>50800</xdr:colOff>
      <xdr:row>78</xdr:row>
      <xdr:rowOff>139198</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flipV="1">
          <a:off x="14592300" y="13500089"/>
          <a:ext cx="889000" cy="1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6" name="フローチャート: 判断 635">
          <a:extLst>
            <a:ext uri="{FF2B5EF4-FFF2-40B4-BE49-F238E27FC236}">
              <a16:creationId xmlns="" xmlns:a16="http://schemas.microsoft.com/office/drawing/2014/main" id="{00000000-0008-0000-0700-00007C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7" name="テキスト ボックス 636">
          <a:extLst>
            <a:ext uri="{FF2B5EF4-FFF2-40B4-BE49-F238E27FC236}">
              <a16:creationId xmlns="" xmlns:a16="http://schemas.microsoft.com/office/drawing/2014/main" id="{00000000-0008-0000-0700-00007D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139198</xdr:rowOff>
    </xdr:from>
    <xdr:to>
      <xdr:col>76</xdr:col>
      <xdr:colOff>114300</xdr:colOff>
      <xdr:row>78</xdr:row>
      <xdr:rowOff>139585</xdr:rowOff>
    </xdr:to>
    <xdr:cxnSp macro="">
      <xdr:nvCxnSpPr>
        <xdr:cNvPr id="638" name="直線コネクタ 637">
          <a:extLst>
            <a:ext uri="{FF2B5EF4-FFF2-40B4-BE49-F238E27FC236}">
              <a16:creationId xmlns="" xmlns:a16="http://schemas.microsoft.com/office/drawing/2014/main" id="{00000000-0008-0000-0700-00007E020000}"/>
            </a:ext>
          </a:extLst>
        </xdr:cNvPr>
        <xdr:cNvCxnSpPr/>
      </xdr:nvCxnSpPr>
      <xdr:spPr>
        <a:xfrm flipV="1">
          <a:off x="13703300" y="13512298"/>
          <a:ext cx="889000" cy="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9" name="フローチャート: 判断 638">
          <a:extLst>
            <a:ext uri="{FF2B5EF4-FFF2-40B4-BE49-F238E27FC236}">
              <a16:creationId xmlns="" xmlns:a16="http://schemas.microsoft.com/office/drawing/2014/main" id="{00000000-0008-0000-0700-00007F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139106</xdr:rowOff>
    </xdr:from>
    <xdr:to>
      <xdr:col>71</xdr:col>
      <xdr:colOff>177800</xdr:colOff>
      <xdr:row>78</xdr:row>
      <xdr:rowOff>139585</xdr:rowOff>
    </xdr:to>
    <xdr:cxnSp macro="">
      <xdr:nvCxnSpPr>
        <xdr:cNvPr id="641" name="直線コネクタ 640">
          <a:extLst>
            <a:ext uri="{FF2B5EF4-FFF2-40B4-BE49-F238E27FC236}">
              <a16:creationId xmlns="" xmlns:a16="http://schemas.microsoft.com/office/drawing/2014/main" id="{00000000-0008-0000-0700-000081020000}"/>
            </a:ext>
          </a:extLst>
        </xdr:cNvPr>
        <xdr:cNvCxnSpPr/>
      </xdr:nvCxnSpPr>
      <xdr:spPr>
        <a:xfrm>
          <a:off x="12814300" y="13512206"/>
          <a:ext cx="8890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2" name="フローチャート: 判断 641">
          <a:extLst>
            <a:ext uri="{FF2B5EF4-FFF2-40B4-BE49-F238E27FC236}">
              <a16:creationId xmlns="" xmlns:a16="http://schemas.microsoft.com/office/drawing/2014/main" id="{00000000-0008-0000-0700-000082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4" name="フローチャート: 判断 643">
          <a:extLst>
            <a:ext uri="{FF2B5EF4-FFF2-40B4-BE49-F238E27FC236}">
              <a16:creationId xmlns="" xmlns:a16="http://schemas.microsoft.com/office/drawing/2014/main" id="{00000000-0008-0000-0700-000084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76602</xdr:rowOff>
    </xdr:from>
    <xdr:to>
      <xdr:col>85</xdr:col>
      <xdr:colOff>177800</xdr:colOff>
      <xdr:row>79</xdr:row>
      <xdr:rowOff>6752</xdr:rowOff>
    </xdr:to>
    <xdr:sp macro="" textlink="">
      <xdr:nvSpPr>
        <xdr:cNvPr id="651" name="楕円 650">
          <a:extLst>
            <a:ext uri="{FF2B5EF4-FFF2-40B4-BE49-F238E27FC236}">
              <a16:creationId xmlns="" xmlns:a16="http://schemas.microsoft.com/office/drawing/2014/main" id="{00000000-0008-0000-0700-00008B020000}"/>
            </a:ext>
          </a:extLst>
        </xdr:cNvPr>
        <xdr:cNvSpPr/>
      </xdr:nvSpPr>
      <xdr:spPr>
        <a:xfrm>
          <a:off x="16268700" y="1344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9378</xdr:rowOff>
    </xdr:from>
    <xdr:ext cx="378565" cy="259045"/>
    <xdr:sp macro="" textlink="">
      <xdr:nvSpPr>
        <xdr:cNvPr id="652" name="災害復旧費該当値テキスト">
          <a:extLst>
            <a:ext uri="{FF2B5EF4-FFF2-40B4-BE49-F238E27FC236}">
              <a16:creationId xmlns="" xmlns:a16="http://schemas.microsoft.com/office/drawing/2014/main" id="{00000000-0008-0000-0700-00008C020000}"/>
            </a:ext>
          </a:extLst>
        </xdr:cNvPr>
        <xdr:cNvSpPr txBox="1"/>
      </xdr:nvSpPr>
      <xdr:spPr>
        <a:xfrm>
          <a:off x="16370300" y="13382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76189</xdr:rowOff>
    </xdr:from>
    <xdr:to>
      <xdr:col>81</xdr:col>
      <xdr:colOff>101600</xdr:colOff>
      <xdr:row>79</xdr:row>
      <xdr:rowOff>6339</xdr:rowOff>
    </xdr:to>
    <xdr:sp macro="" textlink="">
      <xdr:nvSpPr>
        <xdr:cNvPr id="653" name="楕円 652">
          <a:extLst>
            <a:ext uri="{FF2B5EF4-FFF2-40B4-BE49-F238E27FC236}">
              <a16:creationId xmlns="" xmlns:a16="http://schemas.microsoft.com/office/drawing/2014/main" id="{00000000-0008-0000-0700-00008D020000}"/>
            </a:ext>
          </a:extLst>
        </xdr:cNvPr>
        <xdr:cNvSpPr/>
      </xdr:nvSpPr>
      <xdr:spPr>
        <a:xfrm>
          <a:off x="15430500" y="1344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168916</xdr:rowOff>
    </xdr:from>
    <xdr:ext cx="378565"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5292017" y="13542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88398</xdr:rowOff>
    </xdr:from>
    <xdr:to>
      <xdr:col>76</xdr:col>
      <xdr:colOff>165100</xdr:colOff>
      <xdr:row>79</xdr:row>
      <xdr:rowOff>18548</xdr:rowOff>
    </xdr:to>
    <xdr:sp macro="" textlink="">
      <xdr:nvSpPr>
        <xdr:cNvPr id="655" name="楕円 654">
          <a:extLst>
            <a:ext uri="{FF2B5EF4-FFF2-40B4-BE49-F238E27FC236}">
              <a16:creationId xmlns="" xmlns:a16="http://schemas.microsoft.com/office/drawing/2014/main" id="{00000000-0008-0000-0700-00008F020000}"/>
            </a:ext>
          </a:extLst>
        </xdr:cNvPr>
        <xdr:cNvSpPr/>
      </xdr:nvSpPr>
      <xdr:spPr>
        <a:xfrm>
          <a:off x="14541500" y="1346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9675</xdr:rowOff>
    </xdr:from>
    <xdr:ext cx="313932"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4435333" y="13554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88785</xdr:rowOff>
    </xdr:from>
    <xdr:to>
      <xdr:col>72</xdr:col>
      <xdr:colOff>38100</xdr:colOff>
      <xdr:row>79</xdr:row>
      <xdr:rowOff>18935</xdr:rowOff>
    </xdr:to>
    <xdr:sp macro="" textlink="">
      <xdr:nvSpPr>
        <xdr:cNvPr id="657" name="楕円 656">
          <a:extLst>
            <a:ext uri="{FF2B5EF4-FFF2-40B4-BE49-F238E27FC236}">
              <a16:creationId xmlns="" xmlns:a16="http://schemas.microsoft.com/office/drawing/2014/main" id="{00000000-0008-0000-0700-000091020000}"/>
            </a:ext>
          </a:extLst>
        </xdr:cNvPr>
        <xdr:cNvSpPr/>
      </xdr:nvSpPr>
      <xdr:spPr>
        <a:xfrm>
          <a:off x="13652500" y="1346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10062</xdr:rowOff>
    </xdr:from>
    <xdr:ext cx="249299" cy="25904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3578650" y="135546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88306</xdr:rowOff>
    </xdr:from>
    <xdr:to>
      <xdr:col>67</xdr:col>
      <xdr:colOff>101600</xdr:colOff>
      <xdr:row>79</xdr:row>
      <xdr:rowOff>18456</xdr:rowOff>
    </xdr:to>
    <xdr:sp macro="" textlink="">
      <xdr:nvSpPr>
        <xdr:cNvPr id="659" name="楕円 658">
          <a:extLst>
            <a:ext uri="{FF2B5EF4-FFF2-40B4-BE49-F238E27FC236}">
              <a16:creationId xmlns="" xmlns:a16="http://schemas.microsoft.com/office/drawing/2014/main" id="{00000000-0008-0000-0700-000093020000}"/>
            </a:ext>
          </a:extLst>
        </xdr:cNvPr>
        <xdr:cNvSpPr/>
      </xdr:nvSpPr>
      <xdr:spPr>
        <a:xfrm>
          <a:off x="12763500" y="134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9583</xdr:rowOff>
    </xdr:from>
    <xdr:ext cx="313932" cy="259045"/>
    <xdr:sp macro="" textlink="">
      <xdr:nvSpPr>
        <xdr:cNvPr id="660" name="テキスト ボックス 659">
          <a:extLst>
            <a:ext uri="{FF2B5EF4-FFF2-40B4-BE49-F238E27FC236}">
              <a16:creationId xmlns="" xmlns:a16="http://schemas.microsoft.com/office/drawing/2014/main" id="{00000000-0008-0000-0700-000094020000}"/>
            </a:ext>
          </a:extLst>
        </xdr:cNvPr>
        <xdr:cNvSpPr txBox="1"/>
      </xdr:nvSpPr>
      <xdr:spPr>
        <a:xfrm>
          <a:off x="12657333" y="13554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 xmlns:a16="http://schemas.microsoft.com/office/drawing/2014/main" id="{00000000-0008-0000-07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a:extLst>
            <a:ext uri="{FF2B5EF4-FFF2-40B4-BE49-F238E27FC236}">
              <a16:creationId xmlns="" xmlns:a16="http://schemas.microsoft.com/office/drawing/2014/main" id="{00000000-0008-0000-0700-0000A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 xmlns:a16="http://schemas.microsoft.com/office/drawing/2014/main" id="{00000000-0008-0000-07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a:extLst>
            <a:ext uri="{FF2B5EF4-FFF2-40B4-BE49-F238E27FC236}">
              <a16:creationId xmlns="" xmlns:a16="http://schemas.microsoft.com/office/drawing/2014/main" id="{00000000-0008-0000-0700-0000A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a:extLst>
            <a:ext uri="{FF2B5EF4-FFF2-40B4-BE49-F238E27FC236}">
              <a16:creationId xmlns="" xmlns:a16="http://schemas.microsoft.com/office/drawing/2014/main" id="{00000000-0008-0000-0700-0000A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a:extLst>
            <a:ext uri="{FF2B5EF4-FFF2-40B4-BE49-F238E27FC236}">
              <a16:creationId xmlns="" xmlns:a16="http://schemas.microsoft.com/office/drawing/2014/main" id="{00000000-0008-0000-0700-0000A8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a:extLst>
            <a:ext uri="{FF2B5EF4-FFF2-40B4-BE49-F238E27FC236}">
              <a16:creationId xmlns="" xmlns:a16="http://schemas.microsoft.com/office/drawing/2014/main" id="{00000000-0008-0000-0700-0000A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7" name="公債費最小値テキスト">
          <a:extLst>
            <a:ext uri="{FF2B5EF4-FFF2-40B4-BE49-F238E27FC236}">
              <a16:creationId xmlns="" xmlns:a16="http://schemas.microsoft.com/office/drawing/2014/main" id="{00000000-0008-0000-0700-0000AF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9" name="公債費最大値テキスト">
          <a:extLst>
            <a:ext uri="{FF2B5EF4-FFF2-40B4-BE49-F238E27FC236}">
              <a16:creationId xmlns="" xmlns:a16="http://schemas.microsoft.com/office/drawing/2014/main" id="{00000000-0008-0000-0700-0000B1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145904</xdr:rowOff>
    </xdr:from>
    <xdr:to>
      <xdr:col>85</xdr:col>
      <xdr:colOff>127000</xdr:colOff>
      <xdr:row>96</xdr:row>
      <xdr:rowOff>151245</xdr:rowOff>
    </xdr:to>
    <xdr:cxnSp macro="">
      <xdr:nvCxnSpPr>
        <xdr:cNvPr id="691" name="直線コネクタ 690">
          <a:extLst>
            <a:ext uri="{FF2B5EF4-FFF2-40B4-BE49-F238E27FC236}">
              <a16:creationId xmlns="" xmlns:a16="http://schemas.microsoft.com/office/drawing/2014/main" id="{00000000-0008-0000-0700-0000B3020000}"/>
            </a:ext>
          </a:extLst>
        </xdr:cNvPr>
        <xdr:cNvCxnSpPr/>
      </xdr:nvCxnSpPr>
      <xdr:spPr>
        <a:xfrm flipV="1">
          <a:off x="15481300" y="16605104"/>
          <a:ext cx="838200" cy="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2" name="公債費平均値テキスト">
          <a:extLst>
            <a:ext uri="{FF2B5EF4-FFF2-40B4-BE49-F238E27FC236}">
              <a16:creationId xmlns="" xmlns:a16="http://schemas.microsoft.com/office/drawing/2014/main" id="{00000000-0008-0000-0700-0000B4020000}"/>
            </a:ext>
          </a:extLst>
        </xdr:cNvPr>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3" name="フローチャート: 判断 692">
          <a:extLst>
            <a:ext uri="{FF2B5EF4-FFF2-40B4-BE49-F238E27FC236}">
              <a16:creationId xmlns="" xmlns:a16="http://schemas.microsoft.com/office/drawing/2014/main" id="{00000000-0008-0000-0700-0000B5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151245</xdr:rowOff>
    </xdr:from>
    <xdr:to>
      <xdr:col>81</xdr:col>
      <xdr:colOff>50800</xdr:colOff>
      <xdr:row>96</xdr:row>
      <xdr:rowOff>153025</xdr:rowOff>
    </xdr:to>
    <xdr:cxnSp macro="">
      <xdr:nvCxnSpPr>
        <xdr:cNvPr id="694" name="直線コネクタ 693">
          <a:extLst>
            <a:ext uri="{FF2B5EF4-FFF2-40B4-BE49-F238E27FC236}">
              <a16:creationId xmlns="" xmlns:a16="http://schemas.microsoft.com/office/drawing/2014/main" id="{00000000-0008-0000-0700-0000B6020000}"/>
            </a:ext>
          </a:extLst>
        </xdr:cNvPr>
        <xdr:cNvCxnSpPr/>
      </xdr:nvCxnSpPr>
      <xdr:spPr>
        <a:xfrm flipV="1">
          <a:off x="14592300" y="16610445"/>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5" name="フローチャート: 判断 694">
          <a:extLst>
            <a:ext uri="{FF2B5EF4-FFF2-40B4-BE49-F238E27FC236}">
              <a16:creationId xmlns="" xmlns:a16="http://schemas.microsoft.com/office/drawing/2014/main" id="{00000000-0008-0000-0700-0000B7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6" name="テキスト ボックス 695">
          <a:extLst>
            <a:ext uri="{FF2B5EF4-FFF2-40B4-BE49-F238E27FC236}">
              <a16:creationId xmlns="" xmlns:a16="http://schemas.microsoft.com/office/drawing/2014/main" id="{00000000-0008-0000-0700-0000B8020000}"/>
            </a:ext>
          </a:extLst>
        </xdr:cNvPr>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153025</xdr:rowOff>
    </xdr:from>
    <xdr:to>
      <xdr:col>76</xdr:col>
      <xdr:colOff>114300</xdr:colOff>
      <xdr:row>96</xdr:row>
      <xdr:rowOff>154738</xdr:rowOff>
    </xdr:to>
    <xdr:cxnSp macro="">
      <xdr:nvCxnSpPr>
        <xdr:cNvPr id="697" name="直線コネクタ 696">
          <a:extLst>
            <a:ext uri="{FF2B5EF4-FFF2-40B4-BE49-F238E27FC236}">
              <a16:creationId xmlns="" xmlns:a16="http://schemas.microsoft.com/office/drawing/2014/main" id="{00000000-0008-0000-0700-0000B9020000}"/>
            </a:ext>
          </a:extLst>
        </xdr:cNvPr>
        <xdr:cNvCxnSpPr/>
      </xdr:nvCxnSpPr>
      <xdr:spPr>
        <a:xfrm flipV="1">
          <a:off x="13703300" y="16612225"/>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8" name="フローチャート: 判断 697">
          <a:extLst>
            <a:ext uri="{FF2B5EF4-FFF2-40B4-BE49-F238E27FC236}">
              <a16:creationId xmlns="" xmlns:a16="http://schemas.microsoft.com/office/drawing/2014/main" id="{00000000-0008-0000-0700-0000BA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154738</xdr:rowOff>
    </xdr:from>
    <xdr:to>
      <xdr:col>71</xdr:col>
      <xdr:colOff>177800</xdr:colOff>
      <xdr:row>97</xdr:row>
      <xdr:rowOff>1805</xdr:rowOff>
    </xdr:to>
    <xdr:cxnSp macro="">
      <xdr:nvCxnSpPr>
        <xdr:cNvPr id="700" name="直線コネクタ 699">
          <a:extLst>
            <a:ext uri="{FF2B5EF4-FFF2-40B4-BE49-F238E27FC236}">
              <a16:creationId xmlns="" xmlns:a16="http://schemas.microsoft.com/office/drawing/2014/main" id="{00000000-0008-0000-0700-0000BC020000}"/>
            </a:ext>
          </a:extLst>
        </xdr:cNvPr>
        <xdr:cNvCxnSpPr/>
      </xdr:nvCxnSpPr>
      <xdr:spPr>
        <a:xfrm flipV="1">
          <a:off x="12814300" y="16613938"/>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701" name="フローチャート: 判断 700">
          <a:extLst>
            <a:ext uri="{FF2B5EF4-FFF2-40B4-BE49-F238E27FC236}">
              <a16:creationId xmlns="" xmlns:a16="http://schemas.microsoft.com/office/drawing/2014/main" id="{00000000-0008-0000-0700-0000BD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32213</xdr:rowOff>
    </xdr:from>
    <xdr:ext cx="534377"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3436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3" name="フローチャート: 判断 702">
          <a:extLst>
            <a:ext uri="{FF2B5EF4-FFF2-40B4-BE49-F238E27FC236}">
              <a16:creationId xmlns="" xmlns:a16="http://schemas.microsoft.com/office/drawing/2014/main" id="{00000000-0008-0000-0700-0000BF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21567</xdr:rowOff>
    </xdr:from>
    <xdr:ext cx="534377"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2547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95104</xdr:rowOff>
    </xdr:from>
    <xdr:to>
      <xdr:col>85</xdr:col>
      <xdr:colOff>177800</xdr:colOff>
      <xdr:row>97</xdr:row>
      <xdr:rowOff>25254</xdr:rowOff>
    </xdr:to>
    <xdr:sp macro="" textlink="">
      <xdr:nvSpPr>
        <xdr:cNvPr id="710" name="楕円 709">
          <a:extLst>
            <a:ext uri="{FF2B5EF4-FFF2-40B4-BE49-F238E27FC236}">
              <a16:creationId xmlns="" xmlns:a16="http://schemas.microsoft.com/office/drawing/2014/main" id="{00000000-0008-0000-0700-0000C6020000}"/>
            </a:ext>
          </a:extLst>
        </xdr:cNvPr>
        <xdr:cNvSpPr/>
      </xdr:nvSpPr>
      <xdr:spPr>
        <a:xfrm>
          <a:off x="16268700" y="165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73531</xdr:rowOff>
    </xdr:from>
    <xdr:ext cx="534377" cy="259045"/>
    <xdr:sp macro="" textlink="">
      <xdr:nvSpPr>
        <xdr:cNvPr id="711" name="公債費該当値テキスト">
          <a:extLst>
            <a:ext uri="{FF2B5EF4-FFF2-40B4-BE49-F238E27FC236}">
              <a16:creationId xmlns="" xmlns:a16="http://schemas.microsoft.com/office/drawing/2014/main" id="{00000000-0008-0000-0700-0000C7020000}"/>
            </a:ext>
          </a:extLst>
        </xdr:cNvPr>
        <xdr:cNvSpPr txBox="1"/>
      </xdr:nvSpPr>
      <xdr:spPr>
        <a:xfrm>
          <a:off x="16370300" y="1653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100445</xdr:rowOff>
    </xdr:from>
    <xdr:to>
      <xdr:col>81</xdr:col>
      <xdr:colOff>101600</xdr:colOff>
      <xdr:row>97</xdr:row>
      <xdr:rowOff>30595</xdr:rowOff>
    </xdr:to>
    <xdr:sp macro="" textlink="">
      <xdr:nvSpPr>
        <xdr:cNvPr id="712" name="楕円 711">
          <a:extLst>
            <a:ext uri="{FF2B5EF4-FFF2-40B4-BE49-F238E27FC236}">
              <a16:creationId xmlns="" xmlns:a16="http://schemas.microsoft.com/office/drawing/2014/main" id="{00000000-0008-0000-0700-0000C8020000}"/>
            </a:ext>
          </a:extLst>
        </xdr:cNvPr>
        <xdr:cNvSpPr/>
      </xdr:nvSpPr>
      <xdr:spPr>
        <a:xfrm>
          <a:off x="15430500" y="1655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21722</xdr:rowOff>
    </xdr:from>
    <xdr:ext cx="534377"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5214111" y="1665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102225</xdr:rowOff>
    </xdr:from>
    <xdr:to>
      <xdr:col>76</xdr:col>
      <xdr:colOff>165100</xdr:colOff>
      <xdr:row>97</xdr:row>
      <xdr:rowOff>32375</xdr:rowOff>
    </xdr:to>
    <xdr:sp macro="" textlink="">
      <xdr:nvSpPr>
        <xdr:cNvPr id="714" name="楕円 713">
          <a:extLst>
            <a:ext uri="{FF2B5EF4-FFF2-40B4-BE49-F238E27FC236}">
              <a16:creationId xmlns="" xmlns:a16="http://schemas.microsoft.com/office/drawing/2014/main" id="{00000000-0008-0000-0700-0000CA020000}"/>
            </a:ext>
          </a:extLst>
        </xdr:cNvPr>
        <xdr:cNvSpPr/>
      </xdr:nvSpPr>
      <xdr:spPr>
        <a:xfrm>
          <a:off x="14541500" y="1656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23502</xdr:rowOff>
    </xdr:from>
    <xdr:ext cx="534377"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4325111" y="1665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103938</xdr:rowOff>
    </xdr:from>
    <xdr:to>
      <xdr:col>72</xdr:col>
      <xdr:colOff>38100</xdr:colOff>
      <xdr:row>97</xdr:row>
      <xdr:rowOff>34088</xdr:rowOff>
    </xdr:to>
    <xdr:sp macro="" textlink="">
      <xdr:nvSpPr>
        <xdr:cNvPr id="716" name="楕円 715">
          <a:extLst>
            <a:ext uri="{FF2B5EF4-FFF2-40B4-BE49-F238E27FC236}">
              <a16:creationId xmlns="" xmlns:a16="http://schemas.microsoft.com/office/drawing/2014/main" id="{00000000-0008-0000-0700-0000CC020000}"/>
            </a:ext>
          </a:extLst>
        </xdr:cNvPr>
        <xdr:cNvSpPr/>
      </xdr:nvSpPr>
      <xdr:spPr>
        <a:xfrm>
          <a:off x="13652500" y="1656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25215</xdr:rowOff>
    </xdr:from>
    <xdr:ext cx="534377" cy="259045"/>
    <xdr:sp macro="" textlink="">
      <xdr:nvSpPr>
        <xdr:cNvPr id="717" name="テキスト ボックス 716">
          <a:extLst>
            <a:ext uri="{FF2B5EF4-FFF2-40B4-BE49-F238E27FC236}">
              <a16:creationId xmlns="" xmlns:a16="http://schemas.microsoft.com/office/drawing/2014/main" id="{00000000-0008-0000-0700-0000CD020000}"/>
            </a:ext>
          </a:extLst>
        </xdr:cNvPr>
        <xdr:cNvSpPr txBox="1"/>
      </xdr:nvSpPr>
      <xdr:spPr>
        <a:xfrm>
          <a:off x="13436111" y="1665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122455</xdr:rowOff>
    </xdr:from>
    <xdr:to>
      <xdr:col>67</xdr:col>
      <xdr:colOff>101600</xdr:colOff>
      <xdr:row>97</xdr:row>
      <xdr:rowOff>52605</xdr:rowOff>
    </xdr:to>
    <xdr:sp macro="" textlink="">
      <xdr:nvSpPr>
        <xdr:cNvPr id="718" name="楕円 717">
          <a:extLst>
            <a:ext uri="{FF2B5EF4-FFF2-40B4-BE49-F238E27FC236}">
              <a16:creationId xmlns="" xmlns:a16="http://schemas.microsoft.com/office/drawing/2014/main" id="{00000000-0008-0000-0700-0000CE020000}"/>
            </a:ext>
          </a:extLst>
        </xdr:cNvPr>
        <xdr:cNvSpPr/>
      </xdr:nvSpPr>
      <xdr:spPr>
        <a:xfrm>
          <a:off x="12763500" y="1658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43732</xdr:rowOff>
    </xdr:from>
    <xdr:ext cx="534377" cy="259045"/>
    <xdr:sp macro="" textlink="">
      <xdr:nvSpPr>
        <xdr:cNvPr id="719" name="テキスト ボックス 718">
          <a:extLst>
            <a:ext uri="{FF2B5EF4-FFF2-40B4-BE49-F238E27FC236}">
              <a16:creationId xmlns="" xmlns:a16="http://schemas.microsoft.com/office/drawing/2014/main" id="{00000000-0008-0000-0700-0000CF020000}"/>
            </a:ext>
          </a:extLst>
        </xdr:cNvPr>
        <xdr:cNvSpPr txBox="1"/>
      </xdr:nvSpPr>
      <xdr:spPr>
        <a:xfrm>
          <a:off x="12547111" y="166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 xmlns:a16="http://schemas.microsoft.com/office/drawing/2014/main" id="{00000000-0008-0000-07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 xmlns:a16="http://schemas.microsoft.com/office/drawing/2014/main" id="{00000000-0008-0000-07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 xmlns:a16="http://schemas.microsoft.com/office/drawing/2014/main" id="{00000000-0008-0000-07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2" name="諸支出金最小値テキスト">
          <a:extLst>
            <a:ext uri="{FF2B5EF4-FFF2-40B4-BE49-F238E27FC236}">
              <a16:creationId xmlns="" xmlns:a16="http://schemas.microsoft.com/office/drawing/2014/main" id="{00000000-0008-0000-0700-0000E6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4" name="諸支出金最大値テキスト">
          <a:extLst>
            <a:ext uri="{FF2B5EF4-FFF2-40B4-BE49-F238E27FC236}">
              <a16:creationId xmlns="" xmlns:a16="http://schemas.microsoft.com/office/drawing/2014/main" id="{00000000-0008-0000-0700-0000E8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7" name="諸支出金平均値テキスト">
          <a:extLst>
            <a:ext uri="{FF2B5EF4-FFF2-40B4-BE49-F238E27FC236}">
              <a16:creationId xmlns="" xmlns:a16="http://schemas.microsoft.com/office/drawing/2014/main" id="{00000000-0008-0000-0700-0000EB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8" name="フローチャート: 判断 747">
          <a:extLst>
            <a:ext uri="{FF2B5EF4-FFF2-40B4-BE49-F238E27FC236}">
              <a16:creationId xmlns="" xmlns:a16="http://schemas.microsoft.com/office/drawing/2014/main" id="{00000000-0008-0000-0700-0000EC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50" name="フローチャート: 判断 749">
          <a:extLst>
            <a:ext uri="{FF2B5EF4-FFF2-40B4-BE49-F238E27FC236}">
              <a16:creationId xmlns="" xmlns:a16="http://schemas.microsoft.com/office/drawing/2014/main" id="{00000000-0008-0000-0700-0000EE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3" name="フローチャート: 判断 752">
          <a:extLst>
            <a:ext uri="{FF2B5EF4-FFF2-40B4-BE49-F238E27FC236}">
              <a16:creationId xmlns="" xmlns:a16="http://schemas.microsoft.com/office/drawing/2014/main" id="{00000000-0008-0000-0700-0000F1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6" name="フローチャート: 判断 755">
          <a:extLst>
            <a:ext uri="{FF2B5EF4-FFF2-40B4-BE49-F238E27FC236}">
              <a16:creationId xmlns="" xmlns:a16="http://schemas.microsoft.com/office/drawing/2014/main" id="{00000000-0008-0000-0700-0000F4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8" name="フローチャート: 判断 757">
          <a:extLst>
            <a:ext uri="{FF2B5EF4-FFF2-40B4-BE49-F238E27FC236}">
              <a16:creationId xmlns="" xmlns:a16="http://schemas.microsoft.com/office/drawing/2014/main" id="{00000000-0008-0000-0700-0000F6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6" name="諸支出金該当値テキスト">
          <a:extLst>
            <a:ext uri="{FF2B5EF4-FFF2-40B4-BE49-F238E27FC236}">
              <a16:creationId xmlns="" xmlns:a16="http://schemas.microsoft.com/office/drawing/2014/main" id="{00000000-0008-0000-0700-0000FE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住民一人当たりのコストは、類似団体との比較で、</a:t>
          </a:r>
          <a:r>
            <a:rPr kumimoji="1" lang="ja-JP" altLang="en-US" sz="1100">
              <a:solidFill>
                <a:schemeClr val="dk1"/>
              </a:solidFill>
              <a:effectLst/>
              <a:latin typeface="+mn-lt"/>
              <a:ea typeface="+mn-ea"/>
              <a:cs typeface="+mn-cs"/>
            </a:rPr>
            <a:t>労働費、</a:t>
          </a:r>
          <a:r>
            <a:rPr kumimoji="1" lang="ja-JP" altLang="ja-JP" sz="1100">
              <a:solidFill>
                <a:schemeClr val="dk1"/>
              </a:solidFill>
              <a:effectLst/>
              <a:latin typeface="+mn-lt"/>
              <a:ea typeface="+mn-ea"/>
              <a:cs typeface="+mn-cs"/>
            </a:rPr>
            <a:t>消防費</a:t>
          </a:r>
          <a:r>
            <a:rPr kumimoji="1" lang="ja-JP" altLang="en-US" sz="1100">
              <a:solidFill>
                <a:schemeClr val="dk1"/>
              </a:solidFill>
              <a:effectLst/>
              <a:latin typeface="+mn-lt"/>
              <a:ea typeface="+mn-ea"/>
              <a:cs typeface="+mn-cs"/>
            </a:rPr>
            <a:t>、商工費</a:t>
          </a:r>
          <a:r>
            <a:rPr kumimoji="1" lang="ja-JP" altLang="ja-JP" sz="1100">
              <a:solidFill>
                <a:schemeClr val="dk1"/>
              </a:solidFill>
              <a:effectLst/>
              <a:latin typeface="+mn-lt"/>
              <a:ea typeface="+mn-ea"/>
              <a:cs typeface="+mn-cs"/>
            </a:rPr>
            <a:t>及び衛生費が平均を上回り、</a:t>
          </a:r>
          <a:r>
            <a:rPr kumimoji="1" lang="ja-JP" altLang="en-US" sz="1100">
              <a:solidFill>
                <a:schemeClr val="dk1"/>
              </a:solidFill>
              <a:effectLst/>
              <a:latin typeface="+mn-lt"/>
              <a:ea typeface="+mn-ea"/>
              <a:cs typeface="+mn-cs"/>
            </a:rPr>
            <a:t>議会費、総務費、農林水産事業費、</a:t>
          </a:r>
          <a:r>
            <a:rPr kumimoji="1" lang="ja-JP" altLang="ja-JP" sz="1100">
              <a:solidFill>
                <a:schemeClr val="dk1"/>
              </a:solidFill>
              <a:effectLst/>
              <a:latin typeface="+mn-lt"/>
              <a:ea typeface="+mn-ea"/>
              <a:cs typeface="+mn-cs"/>
            </a:rPr>
            <a:t>民生費、教育費</a:t>
          </a:r>
          <a:r>
            <a:rPr kumimoji="1" lang="ja-JP" altLang="en-US" sz="1100">
              <a:solidFill>
                <a:schemeClr val="dk1"/>
              </a:solidFill>
              <a:effectLst/>
              <a:latin typeface="+mn-lt"/>
              <a:ea typeface="+mn-ea"/>
              <a:cs typeface="+mn-cs"/>
            </a:rPr>
            <a:t>、土木費</a:t>
          </a:r>
          <a:r>
            <a:rPr kumimoji="1" lang="ja-JP" altLang="ja-JP" sz="1100">
              <a:solidFill>
                <a:schemeClr val="dk1"/>
              </a:solidFill>
              <a:effectLst/>
              <a:latin typeface="+mn-lt"/>
              <a:ea typeface="+mn-ea"/>
              <a:cs typeface="+mn-cs"/>
            </a:rPr>
            <a:t>及び公債費が平均を下回っている。</a:t>
          </a:r>
          <a:endParaRPr lang="ja-JP" altLang="ja-JP" sz="1400">
            <a:effectLst/>
          </a:endParaRPr>
        </a:p>
        <a:p>
          <a:r>
            <a:rPr kumimoji="1" lang="ja-JP" altLang="en-US" sz="1100">
              <a:solidFill>
                <a:schemeClr val="dk1"/>
              </a:solidFill>
              <a:effectLst/>
              <a:latin typeface="+mn-lt"/>
              <a:ea typeface="+mn-ea"/>
              <a:cs typeface="+mn-cs"/>
            </a:rPr>
            <a:t>消防費、衛生費が平均を</a:t>
          </a:r>
          <a:r>
            <a:rPr kumimoji="1" lang="ja-JP" altLang="ja-JP" sz="1100">
              <a:solidFill>
                <a:schemeClr val="dk1"/>
              </a:solidFill>
              <a:effectLst/>
              <a:latin typeface="+mn-lt"/>
              <a:ea typeface="+mn-ea"/>
              <a:cs typeface="+mn-cs"/>
            </a:rPr>
            <a:t>上回っている主な要因は、単独で行っている消防、廃棄物処理、市立病院に係る経費が大きいことなどが挙げられる。</a:t>
          </a:r>
          <a:r>
            <a:rPr kumimoji="1" lang="ja-JP" altLang="en-US" sz="1100">
              <a:solidFill>
                <a:schemeClr val="dk1"/>
              </a:solidFill>
              <a:effectLst/>
              <a:latin typeface="+mn-lt"/>
              <a:ea typeface="+mn-ea"/>
              <a:cs typeface="+mn-cs"/>
            </a:rPr>
            <a:t>商工費については、新居弁天地区再開発事業などの増により、前年度を上回り、平均を上回った。</a:t>
          </a:r>
          <a:endParaRPr lang="ja-JP" altLang="ja-JP" sz="1400">
            <a:effectLst/>
          </a:endParaRPr>
        </a:p>
        <a:p>
          <a:r>
            <a:rPr kumimoji="1" lang="ja-JP" altLang="ja-JP" sz="1100">
              <a:solidFill>
                <a:schemeClr val="dk1"/>
              </a:solidFill>
              <a:effectLst/>
              <a:latin typeface="+mn-lt"/>
              <a:ea typeface="+mn-ea"/>
              <a:cs typeface="+mn-cs"/>
            </a:rPr>
            <a:t>民生費が</a:t>
          </a:r>
          <a:r>
            <a:rPr kumimoji="1" lang="ja-JP" altLang="en-US" sz="1100">
              <a:solidFill>
                <a:schemeClr val="dk1"/>
              </a:solidFill>
              <a:effectLst/>
              <a:latin typeface="+mn-lt"/>
              <a:ea typeface="+mn-ea"/>
              <a:cs typeface="+mn-cs"/>
            </a:rPr>
            <a:t>平均を</a:t>
          </a:r>
          <a:r>
            <a:rPr kumimoji="1" lang="ja-JP" altLang="ja-JP" sz="1100">
              <a:solidFill>
                <a:schemeClr val="dk1"/>
              </a:solidFill>
              <a:effectLst/>
              <a:latin typeface="+mn-lt"/>
              <a:ea typeface="+mn-ea"/>
              <a:cs typeface="+mn-cs"/>
            </a:rPr>
            <a:t>下回っている主な要因は、生活保護</a:t>
          </a:r>
          <a:r>
            <a:rPr kumimoji="1" lang="ja-JP" altLang="en-US" sz="1100">
              <a:solidFill>
                <a:schemeClr val="dk1"/>
              </a:solidFill>
              <a:effectLst/>
              <a:latin typeface="+mn-lt"/>
              <a:ea typeface="+mn-ea"/>
              <a:cs typeface="+mn-cs"/>
            </a:rPr>
            <a:t>受給者数</a:t>
          </a:r>
          <a:r>
            <a:rPr kumimoji="1" lang="ja-JP" altLang="ja-JP" sz="1100">
              <a:solidFill>
                <a:schemeClr val="dk1"/>
              </a:solidFill>
              <a:effectLst/>
              <a:latin typeface="+mn-lt"/>
              <a:ea typeface="+mn-ea"/>
              <a:cs typeface="+mn-cs"/>
            </a:rPr>
            <a:t>が少ないことや高齢者の割合が比較的小さいことが挙げられる。</a:t>
          </a:r>
          <a:endParaRPr lang="ja-JP" altLang="ja-JP" sz="1400">
            <a:effectLst/>
          </a:endParaRPr>
        </a:p>
        <a:p>
          <a:r>
            <a:rPr kumimoji="1" lang="ja-JP" altLang="ja-JP" sz="1100">
              <a:solidFill>
                <a:schemeClr val="dk1"/>
              </a:solidFill>
              <a:effectLst/>
              <a:latin typeface="+mn-lt"/>
              <a:ea typeface="+mn-ea"/>
              <a:cs typeface="+mn-cs"/>
            </a:rPr>
            <a:t>教育費</a:t>
          </a:r>
          <a:r>
            <a:rPr kumimoji="1" lang="ja-JP" altLang="en-US" sz="1100">
              <a:solidFill>
                <a:schemeClr val="dk1"/>
              </a:solidFill>
              <a:effectLst/>
              <a:latin typeface="+mn-lt"/>
              <a:ea typeface="+mn-ea"/>
              <a:cs typeface="+mn-cs"/>
            </a:rPr>
            <a:t>については、類似団体との比較で平均を下回っているが、</a:t>
          </a:r>
          <a:r>
            <a:rPr kumimoji="1" lang="ja-JP" altLang="en-US" sz="1100">
              <a:solidFill>
                <a:sysClr val="windowText" lastClr="000000"/>
              </a:solidFill>
              <a:effectLst/>
              <a:latin typeface="+mn-lt"/>
              <a:ea typeface="+mn-ea"/>
              <a:cs typeface="+mn-cs"/>
            </a:rPr>
            <a:t>鷲津中学校長寿命化工事などの増</a:t>
          </a:r>
          <a:r>
            <a:rPr kumimoji="1" lang="ja-JP" altLang="ja-JP" sz="1100">
              <a:solidFill>
                <a:sysClr val="windowText" lastClr="000000"/>
              </a:solidFill>
              <a:effectLst/>
              <a:latin typeface="+mn-lt"/>
              <a:ea typeface="+mn-ea"/>
              <a:cs typeface="+mn-cs"/>
            </a:rPr>
            <a:t>により前年度を</a:t>
          </a:r>
          <a:r>
            <a:rPr kumimoji="1" lang="ja-JP" altLang="en-US" sz="1100">
              <a:solidFill>
                <a:sysClr val="windowText" lastClr="000000"/>
              </a:solidFill>
              <a:effectLst/>
              <a:latin typeface="+mn-lt"/>
              <a:ea typeface="+mn-ea"/>
              <a:cs typeface="+mn-cs"/>
            </a:rPr>
            <a:t>上</a:t>
          </a:r>
          <a:r>
            <a:rPr kumimoji="1" lang="ja-JP" altLang="ja-JP" sz="1100">
              <a:solidFill>
                <a:sysClr val="windowText" lastClr="000000"/>
              </a:solidFill>
              <a:effectLst/>
              <a:latin typeface="+mn-lt"/>
              <a:ea typeface="+mn-ea"/>
              <a:cs typeface="+mn-cs"/>
            </a:rPr>
            <a:t>回っている。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すでに経常経費の削減には努めているところではあるが、今後、事務事業の見直しや公共施設の適正配置・整備を進め、さらなるコストの低減に努める。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決算積立額</a:t>
          </a:r>
          <a:r>
            <a:rPr kumimoji="1" lang="en-US" altLang="ja-JP" sz="1100">
              <a:solidFill>
                <a:schemeClr val="dk1"/>
              </a:solidFill>
              <a:effectLst/>
              <a:latin typeface="+mn-lt"/>
              <a:ea typeface="+mn-ea"/>
              <a:cs typeface="+mn-cs"/>
            </a:rPr>
            <a:t>(985</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取崩額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968</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を上回り</a:t>
          </a:r>
          <a:r>
            <a:rPr kumimoji="1" lang="ja-JP" altLang="ja-JP" sz="1100">
              <a:solidFill>
                <a:schemeClr val="dk1"/>
              </a:solidFill>
              <a:effectLst/>
              <a:latin typeface="+mn-lt"/>
              <a:ea typeface="+mn-ea"/>
              <a:cs typeface="+mn-cs"/>
            </a:rPr>
            <a:t>、財政調整基金残高は</a:t>
          </a:r>
          <a:r>
            <a:rPr kumimoji="1" lang="ja-JP" altLang="en-US" sz="1100">
              <a:solidFill>
                <a:schemeClr val="dk1"/>
              </a:solidFill>
              <a:effectLst/>
              <a:latin typeface="+mn-lt"/>
              <a:ea typeface="+mn-ea"/>
              <a:cs typeface="+mn-cs"/>
            </a:rPr>
            <a:t>増加したが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普通建設事業費などの増による歳出の増に加え、</a:t>
          </a:r>
          <a:r>
            <a:rPr kumimoji="1" lang="ja-JP" altLang="ja-JP" sz="1100">
              <a:solidFill>
                <a:schemeClr val="dk1"/>
              </a:solidFill>
              <a:effectLst/>
              <a:latin typeface="+mn-lt"/>
              <a:ea typeface="+mn-ea"/>
              <a:cs typeface="+mn-cs"/>
            </a:rPr>
            <a:t>地方税</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地方交付税の減など</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歳入の大幅減</a:t>
          </a:r>
          <a:r>
            <a:rPr kumimoji="1" lang="ja-JP" altLang="en-US" sz="1100">
              <a:solidFill>
                <a:schemeClr val="dk1"/>
              </a:solidFill>
              <a:effectLst/>
              <a:latin typeface="+mn-lt"/>
              <a:ea typeface="+mn-ea"/>
              <a:cs typeface="+mn-cs"/>
            </a:rPr>
            <a:t>により、実質収支額は減少し、</a:t>
          </a:r>
          <a:r>
            <a:rPr kumimoji="1" lang="ja-JP" altLang="ja-JP" sz="1100">
              <a:solidFill>
                <a:schemeClr val="dk1"/>
              </a:solidFill>
              <a:effectLst/>
              <a:latin typeface="+mn-lt"/>
              <a:ea typeface="+mn-ea"/>
              <a:cs typeface="+mn-cs"/>
            </a:rPr>
            <a:t>実質単年度収支はマイナスとなった。</a:t>
          </a:r>
          <a:endParaRPr lang="ja-JP" altLang="ja-JP" sz="1400">
            <a:effectLst/>
          </a:endParaRPr>
        </a:p>
        <a:p>
          <a:r>
            <a:rPr kumimoji="1" lang="ja-JP" altLang="ja-JP" sz="1100">
              <a:solidFill>
                <a:schemeClr val="dk1"/>
              </a:solidFill>
              <a:effectLst/>
              <a:latin typeface="+mn-lt"/>
              <a:ea typeface="+mn-ea"/>
              <a:cs typeface="+mn-cs"/>
            </a:rPr>
            <a:t>今後も経済情勢の影響による法人市民税収減のリスクを抱えていることから、財政調整基金に頼らない財政運営をめざし、経常経費の削減に取り組んでいく。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すべての会計において黒字が続いている。</a:t>
          </a:r>
          <a:endParaRPr lang="ja-JP" altLang="ja-JP" sz="1400">
            <a:effectLst/>
          </a:endParaRPr>
        </a:p>
        <a:p>
          <a:r>
            <a:rPr kumimoji="1" lang="ja-JP" altLang="ja-JP" sz="1100">
              <a:solidFill>
                <a:schemeClr val="dk1"/>
              </a:solidFill>
              <a:effectLst/>
              <a:latin typeface="+mn-lt"/>
              <a:ea typeface="+mn-ea"/>
              <a:cs typeface="+mn-cs"/>
            </a:rPr>
            <a:t>一般会計においては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普通建設事業費などの増による歳出の増に加え、地方税や地方交付税の減などによる歳入の大幅減により、実質収支額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し、前年度から黒字額が減少している。水</a:t>
          </a:r>
          <a:r>
            <a:rPr kumimoji="1" lang="ja-JP" altLang="ja-JP" sz="1100">
              <a:solidFill>
                <a:schemeClr val="dk1"/>
              </a:solidFill>
              <a:effectLst/>
              <a:latin typeface="+mn-lt"/>
              <a:ea typeface="+mn-ea"/>
              <a:cs typeface="+mn-cs"/>
            </a:rPr>
            <a:t>道事業会計においては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会計からの繰出しをせずに運営していることなどにより標準財政規模比の黒字が高値である。企業業績の下振れによる市税減などのリスクを抱えていることや、水道設備の更新なども控えており、注意が必要である。</a:t>
          </a:r>
          <a:r>
            <a:rPr kumimoji="1" lang="ja-JP" altLang="en-US" sz="1100">
              <a:solidFill>
                <a:schemeClr val="dk1"/>
              </a:solidFill>
              <a:effectLst/>
              <a:latin typeface="+mn-lt"/>
              <a:ea typeface="+mn-ea"/>
              <a:cs typeface="+mn-cs"/>
            </a:rPr>
            <a:t>介護保険事業においては、給付費等の歳出の増により、前年度から黒字額が減少した。国民健康保険事業会計においては、被保険者数の減少により国民保険税が減少する一方、医療費等の歳出が増加し、前年度から黒字額が減少している。</a:t>
          </a:r>
          <a:endParaRPr lang="ja-JP" altLang="ja-JP" sz="1400">
            <a:effectLst/>
          </a:endParaRPr>
        </a:p>
        <a:p>
          <a:r>
            <a:rPr kumimoji="1" lang="ja-JP" altLang="ja-JP" sz="1100">
              <a:solidFill>
                <a:schemeClr val="dk1"/>
              </a:solidFill>
              <a:effectLst/>
              <a:latin typeface="+mn-lt"/>
              <a:ea typeface="+mn-ea"/>
              <a:cs typeface="+mn-cs"/>
            </a:rPr>
            <a:t>今後も、すべての会計について、経費の削減に努め、一般会計からの繰出しに依存しないような健全な財政運営に努める。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実質公債費比率の分子は、地方債の償還が進んだことにより算入公債費等が減少したため減少となった。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元利償還金等のうち大半を占める一般会計における元利償還金が、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年度学校教育施設等整備事業債事業などの償還開始、平成</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年度臨時財政対策債などの償還終了により微増となった。</a:t>
          </a:r>
          <a:r>
            <a:rPr kumimoji="1" lang="ja-JP" altLang="ja-JP" sz="1100">
              <a:solidFill>
                <a:schemeClr val="dk1"/>
              </a:solidFill>
              <a:effectLst/>
              <a:latin typeface="+mn-lt"/>
              <a:ea typeface="+mn-ea"/>
              <a:cs typeface="+mn-cs"/>
            </a:rPr>
            <a:t>今後控えている大型事業のため、新たな地方債の発行の際には交付税措置される事業債を選択するとともに、可能な限り発行の抑制にも努めていく。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満期一括償還地方債の利用なし。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将来負担額においては、</a:t>
          </a:r>
          <a:r>
            <a:rPr kumimoji="1" lang="ja-JP" altLang="en-US" sz="1100">
              <a:solidFill>
                <a:schemeClr val="dk1"/>
              </a:solidFill>
              <a:effectLst/>
              <a:latin typeface="+mn-lt"/>
              <a:ea typeface="+mn-ea"/>
              <a:cs typeface="+mn-cs"/>
            </a:rPr>
            <a:t>環境センター焼却再稼働事業、大倉戸茶屋松線整備事業等の大型事業の市債発行により</a:t>
          </a:r>
          <a:r>
            <a:rPr kumimoji="1" lang="ja-JP" altLang="ja-JP" sz="1100">
              <a:solidFill>
                <a:schemeClr val="dk1"/>
              </a:solidFill>
              <a:effectLst/>
              <a:latin typeface="+mn-lt"/>
              <a:ea typeface="+mn-ea"/>
              <a:cs typeface="+mn-cs"/>
            </a:rPr>
            <a:t>地方債の現在高</a:t>
          </a:r>
          <a:r>
            <a:rPr kumimoji="1" lang="ja-JP" altLang="en-US" sz="1100">
              <a:solidFill>
                <a:schemeClr val="dk1"/>
              </a:solidFill>
              <a:effectLst/>
              <a:latin typeface="+mn-lt"/>
              <a:ea typeface="+mn-ea"/>
              <a:cs typeface="+mn-cs"/>
            </a:rPr>
            <a:t>が増加しているものの、</a:t>
          </a:r>
          <a:r>
            <a:rPr kumimoji="1" lang="ja-JP" altLang="ja-JP" sz="1100">
              <a:solidFill>
                <a:schemeClr val="dk1"/>
              </a:solidFill>
              <a:effectLst/>
              <a:latin typeface="+mn-lt"/>
              <a:ea typeface="+mn-ea"/>
              <a:cs typeface="+mn-cs"/>
            </a:rPr>
            <a:t>退職手当負担見込額</a:t>
          </a:r>
          <a:r>
            <a:rPr kumimoji="1" lang="ja-JP" altLang="en-US" sz="1100">
              <a:solidFill>
                <a:schemeClr val="dk1"/>
              </a:solidFill>
              <a:effectLst/>
              <a:latin typeface="+mn-lt"/>
              <a:ea typeface="+mn-ea"/>
              <a:cs typeface="+mn-cs"/>
            </a:rPr>
            <a:t>や債務負担行為に基づく支出予定額</a:t>
          </a:r>
          <a:r>
            <a:rPr kumimoji="1" lang="ja-JP" altLang="ja-JP" sz="1100">
              <a:solidFill>
                <a:schemeClr val="dk1"/>
              </a:solidFill>
              <a:effectLst/>
              <a:latin typeface="+mn-lt"/>
              <a:ea typeface="+mn-ea"/>
              <a:cs typeface="+mn-cs"/>
            </a:rPr>
            <a:t>が減少</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ている。また、充当可能財源等においては、</a:t>
          </a:r>
          <a:r>
            <a:rPr kumimoji="1" lang="ja-JP" altLang="en-US" sz="1100">
              <a:solidFill>
                <a:schemeClr val="dk1"/>
              </a:solidFill>
              <a:effectLst/>
              <a:latin typeface="+mn-lt"/>
              <a:ea typeface="+mn-ea"/>
              <a:cs typeface="+mn-cs"/>
            </a:rPr>
            <a:t>財政調整基金及び公共施設整備基金への積立により</a:t>
          </a:r>
          <a:r>
            <a:rPr kumimoji="1" lang="ja-JP" altLang="ja-JP" sz="1100">
              <a:solidFill>
                <a:schemeClr val="dk1"/>
              </a:solidFill>
              <a:effectLst/>
              <a:latin typeface="+mn-lt"/>
              <a:ea typeface="+mn-ea"/>
              <a:cs typeface="+mn-cs"/>
            </a:rPr>
            <a:t>充当可能基金が増加</a:t>
          </a:r>
          <a:r>
            <a:rPr kumimoji="1" lang="ja-JP" altLang="en-US" sz="1100">
              <a:solidFill>
                <a:schemeClr val="dk1"/>
              </a:solidFill>
              <a:effectLst/>
              <a:latin typeface="+mn-lt"/>
              <a:ea typeface="+mn-ea"/>
              <a:cs typeface="+mn-cs"/>
            </a:rPr>
            <a:t>し、結果として</a:t>
          </a:r>
          <a:r>
            <a:rPr kumimoji="1" lang="ja-JP" altLang="ja-JP" sz="1100">
              <a:solidFill>
                <a:schemeClr val="dk1"/>
              </a:solidFill>
              <a:effectLst/>
              <a:latin typeface="+mn-lt"/>
              <a:ea typeface="+mn-ea"/>
              <a:cs typeface="+mn-cs"/>
            </a:rPr>
            <a:t>将来負担比率の分子</a:t>
          </a:r>
          <a:r>
            <a:rPr kumimoji="1" lang="ja-JP" altLang="en-US" sz="1100">
              <a:solidFill>
                <a:schemeClr val="dk1"/>
              </a:solidFill>
              <a:effectLst/>
              <a:latin typeface="+mn-lt"/>
              <a:ea typeface="+mn-ea"/>
              <a:cs typeface="+mn-cs"/>
            </a:rPr>
            <a:t>が減少している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引き続き、地方債の発行の抑制に努めながら、財政調整基金に頼らない安定的な財政運営を目指す。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静岡県湖西市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年度の基金残高は</a:t>
          </a:r>
          <a:r>
            <a:rPr kumimoji="1" lang="en-US" altLang="ja-JP" sz="1100">
              <a:solidFill>
                <a:schemeClr val="dk1"/>
              </a:solidFill>
              <a:effectLst/>
              <a:latin typeface="+mn-lt"/>
              <a:ea typeface="+mn-ea"/>
              <a:cs typeface="+mn-cs"/>
            </a:rPr>
            <a:t>85.06</a:t>
          </a:r>
          <a:r>
            <a:rPr kumimoji="1" lang="ja-JP" altLang="ja-JP" sz="1100">
              <a:solidFill>
                <a:schemeClr val="dk1"/>
              </a:solidFill>
              <a:effectLst/>
              <a:latin typeface="+mn-lt"/>
              <a:ea typeface="+mn-ea"/>
              <a:cs typeface="+mn-cs"/>
            </a:rPr>
            <a:t>億円で、前年度から</a:t>
          </a:r>
          <a:r>
            <a:rPr kumimoji="1" lang="en-US" altLang="ja-JP" sz="1100">
              <a:solidFill>
                <a:schemeClr val="dk1"/>
              </a:solidFill>
              <a:effectLst/>
              <a:latin typeface="+mn-lt"/>
              <a:ea typeface="+mn-ea"/>
              <a:cs typeface="+mn-cs"/>
            </a:rPr>
            <a:t>86</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円の増加となった。これは、後年度に控えている公共施設整備等のため、公共施設整備基金を</a:t>
          </a:r>
          <a:r>
            <a:rPr kumimoji="1" lang="en-US" altLang="ja-JP" sz="1100">
              <a:solidFill>
                <a:schemeClr val="dk1"/>
              </a:solidFill>
              <a:effectLst/>
              <a:latin typeface="+mn-lt"/>
              <a:ea typeface="+mn-ea"/>
              <a:cs typeface="+mn-cs"/>
            </a:rPr>
            <a:t>60</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円積み増したことなどが主な要因である。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公共施設の老朽化による更新などの大型事業、税収減や災害などの不測の事態にも対応していけるように、事務事業の見直しやふるさと納税を推進し適切な額を確保していく。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公共施設整備基金：公共施設の建設及び改修事業の推進のため</a:t>
          </a:r>
          <a:endParaRPr lang="ja-JP" altLang="ja-JP" sz="1400">
            <a:effectLst/>
          </a:endParaRPr>
        </a:p>
        <a:p>
          <a:r>
            <a:rPr kumimoji="1" lang="ja-JP" altLang="ja-JP" sz="1100">
              <a:solidFill>
                <a:schemeClr val="dk1"/>
              </a:solidFill>
              <a:effectLst/>
              <a:latin typeface="+mn-lt"/>
              <a:ea typeface="+mn-ea"/>
              <a:cs typeface="+mn-cs"/>
            </a:rPr>
            <a:t>地域福祉基金：地域福祉事業の推進のため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公共施設整備基金：本庁舎や消防庁舎、給食センターなど後年度の公共施設の建設及び改修事業に向け</a:t>
          </a:r>
          <a:r>
            <a:rPr kumimoji="1" lang="en-US" altLang="ja-JP" sz="1100">
              <a:solidFill>
                <a:schemeClr val="dk1"/>
              </a:solidFill>
              <a:effectLst/>
              <a:latin typeface="+mn-lt"/>
              <a:ea typeface="+mn-ea"/>
              <a:cs typeface="+mn-cs"/>
            </a:rPr>
            <a:t>60</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円を積み立てたことによる増</a:t>
          </a:r>
          <a:endParaRPr lang="ja-JP" altLang="ja-JP" sz="1400">
            <a:effectLst/>
          </a:endParaRPr>
        </a:p>
        <a:p>
          <a:r>
            <a:rPr kumimoji="1" lang="ja-JP" altLang="ja-JP" sz="1100">
              <a:solidFill>
                <a:schemeClr val="dk1"/>
              </a:solidFill>
              <a:effectLst/>
              <a:latin typeface="+mn-lt"/>
              <a:ea typeface="+mn-ea"/>
              <a:cs typeface="+mn-cs"/>
            </a:rPr>
            <a:t>地域福祉基金：</a:t>
          </a:r>
          <a:r>
            <a:rPr kumimoji="1" lang="ja-JP" altLang="en-US" sz="1100">
              <a:solidFill>
                <a:schemeClr val="dk1"/>
              </a:solidFill>
              <a:effectLst/>
              <a:latin typeface="+mn-lt"/>
              <a:ea typeface="+mn-ea"/>
              <a:cs typeface="+mn-cs"/>
            </a:rPr>
            <a:t>児童健全育成事業費（新所幼稚園改修）や災害救助費（医療機器用蓄電装置）のため</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百万円を取り崩したことによる減</a:t>
          </a:r>
          <a:endParaRPr kumimoji="1"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公共施設整備基金：工業団地の整備や後年度の公共施設の改修や長寿命化などに向け積立</a:t>
          </a:r>
          <a:endParaRPr lang="ja-JP" altLang="ja-JP" sz="1400">
            <a:effectLst/>
          </a:endParaRPr>
        </a:p>
        <a:p>
          <a:r>
            <a:rPr kumimoji="1" lang="ja-JP" altLang="ja-JP" sz="1100">
              <a:solidFill>
                <a:schemeClr val="dk1"/>
              </a:solidFill>
              <a:effectLst/>
              <a:latin typeface="+mn-lt"/>
              <a:ea typeface="+mn-ea"/>
              <a:cs typeface="+mn-cs"/>
            </a:rPr>
            <a:t>地域福祉基金：地域福祉事業の推進に向け寄附金を積立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財政調整基金残高は、取崩額が</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億円（前年度に比べ</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）、決算積立額が</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億円（前年度に比べ</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）であり、結果として決算積立額が取り崩し額を上回ったため増加した。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本市は特定の企業、特定の業種の法人関係税収に依存しているため、想定される急激な税収減（リーマン・ショックや新型コロナウイルス感染症などによる経済危機）に対する影響が非常に大きく、急激な税収減を緩和するためにも財政的な備えが不可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このため、標準財政規模の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％程度を確保していく。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市債の償還に必要な財源が不足する事態に備え、現在額を維持する。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58,079
53,892
86.56
27,261,283
26,004,373
874,902
14,190,040
18,639,222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xdr:cNvSpPr txBox="1"/>
      </xdr:nvSpPr>
      <xdr:spPr>
        <a:xfrm>
          <a:off x="419100" y="28162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xdr:cNvSpPr txBox="1"/>
      </xdr:nvSpPr>
      <xdr:spPr>
        <a:xfrm>
          <a:off x="419100" y="305752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各公共施設等の老朽化が進み、類似団体平均を上回る結果となった。今後厳しさを増す財政状況の中、維持管理や修繕等に多額の費用が必要になることが見込まれるため、長期的な視点をもって、公共施設の更新・統廃合・長寿命化などを計画的に行っ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10287</xdr:rowOff>
    </xdr:to>
    <xdr:cxnSp macro="">
      <xdr:nvCxnSpPr>
        <xdr:cNvPr id="63" name="直線コネクタ 62"/>
        <xdr:cNvCxnSpPr/>
      </xdr:nvCxnSpPr>
      <xdr:spPr>
        <a:xfrm flipV="1">
          <a:off x="4760595" y="4608957"/>
          <a:ext cx="127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64" name="有形固定資産減価償却率最小値テキスト"/>
        <xdr:cNvSpPr txBox="1"/>
      </xdr:nvSpPr>
      <xdr:spPr>
        <a:xfrm>
          <a:off x="4813300" y="5843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65" name="直線コネクタ 64"/>
        <xdr:cNvCxnSpPr/>
      </xdr:nvCxnSpPr>
      <xdr:spPr>
        <a:xfrm>
          <a:off x="4673600" y="583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6" name="有形固定資産減価償却率最大値テキスト"/>
        <xdr:cNvSpPr txBox="1"/>
      </xdr:nvSpPr>
      <xdr:spPr>
        <a:xfrm>
          <a:off x="4813300" y="4384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7" name="直線コネクタ 66"/>
        <xdr:cNvCxnSpPr/>
      </xdr:nvCxnSpPr>
      <xdr:spPr>
        <a:xfrm>
          <a:off x="4673600" y="460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72280</xdr:rowOff>
    </xdr:from>
    <xdr:ext cx="405111" cy="259045"/>
    <xdr:sp macro="" textlink="">
      <xdr:nvSpPr>
        <xdr:cNvPr id="68" name="有形固定資産減価償却率平均値テキスト"/>
        <xdr:cNvSpPr txBox="1"/>
      </xdr:nvSpPr>
      <xdr:spPr>
        <a:xfrm>
          <a:off x="4813300" y="5044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49403</xdr:rowOff>
    </xdr:from>
    <xdr:to>
      <xdr:col>23</xdr:col>
      <xdr:colOff>136525</xdr:colOff>
      <xdr:row>30</xdr:row>
      <xdr:rowOff>151003</xdr:rowOff>
    </xdr:to>
    <xdr:sp macro="" textlink="">
      <xdr:nvSpPr>
        <xdr:cNvPr id="69" name="フローチャート: 判断 68"/>
        <xdr:cNvSpPr/>
      </xdr:nvSpPr>
      <xdr:spPr>
        <a:xfrm>
          <a:off x="4711700" y="519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160401</xdr:rowOff>
    </xdr:from>
    <xdr:to>
      <xdr:col>19</xdr:col>
      <xdr:colOff>187325</xdr:colOff>
      <xdr:row>30</xdr:row>
      <xdr:rowOff>90551</xdr:rowOff>
    </xdr:to>
    <xdr:sp macro="" textlink="">
      <xdr:nvSpPr>
        <xdr:cNvPr id="70" name="フローチャート: 判断 69"/>
        <xdr:cNvSpPr/>
      </xdr:nvSpPr>
      <xdr:spPr>
        <a:xfrm>
          <a:off x="4000500" y="513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117221</xdr:rowOff>
    </xdr:from>
    <xdr:to>
      <xdr:col>15</xdr:col>
      <xdr:colOff>187325</xdr:colOff>
      <xdr:row>30</xdr:row>
      <xdr:rowOff>47371</xdr:rowOff>
    </xdr:to>
    <xdr:sp macro="" textlink="">
      <xdr:nvSpPr>
        <xdr:cNvPr id="71" name="フローチャート: 判断 70"/>
        <xdr:cNvSpPr/>
      </xdr:nvSpPr>
      <xdr:spPr>
        <a:xfrm>
          <a:off x="3238500" y="508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72" name="フローチャート: 判断 71"/>
        <xdr:cNvSpPr/>
      </xdr:nvSpPr>
      <xdr:spPr>
        <a:xfrm>
          <a:off x="24765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61087</xdr:rowOff>
    </xdr:from>
    <xdr:to>
      <xdr:col>7</xdr:col>
      <xdr:colOff>187325</xdr:colOff>
      <xdr:row>29</xdr:row>
      <xdr:rowOff>162687</xdr:rowOff>
    </xdr:to>
    <xdr:sp macro="" textlink="">
      <xdr:nvSpPr>
        <xdr:cNvPr id="73" name="フローチャート: 判断 72"/>
        <xdr:cNvSpPr/>
      </xdr:nvSpPr>
      <xdr:spPr>
        <a:xfrm>
          <a:off x="1714500" y="5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122809</xdr:rowOff>
    </xdr:from>
    <xdr:to>
      <xdr:col>23</xdr:col>
      <xdr:colOff>136525</xdr:colOff>
      <xdr:row>31</xdr:row>
      <xdr:rowOff>52959</xdr:rowOff>
    </xdr:to>
    <xdr:sp macro="" textlink="">
      <xdr:nvSpPr>
        <xdr:cNvPr id="79" name="楕円 78"/>
        <xdr:cNvSpPr/>
      </xdr:nvSpPr>
      <xdr:spPr>
        <a:xfrm>
          <a:off x="4711700" y="526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101236</xdr:rowOff>
    </xdr:from>
    <xdr:ext cx="405111" cy="259045"/>
    <xdr:sp macro="" textlink="">
      <xdr:nvSpPr>
        <xdr:cNvPr id="80" name="有形固定資産減価償却率該当値テキスト"/>
        <xdr:cNvSpPr txBox="1"/>
      </xdr:nvSpPr>
      <xdr:spPr>
        <a:xfrm>
          <a:off x="4813300" y="5244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70993</xdr:rowOff>
    </xdr:from>
    <xdr:to>
      <xdr:col>19</xdr:col>
      <xdr:colOff>187325</xdr:colOff>
      <xdr:row>31</xdr:row>
      <xdr:rowOff>1143</xdr:rowOff>
    </xdr:to>
    <xdr:sp macro="" textlink="">
      <xdr:nvSpPr>
        <xdr:cNvPr id="81" name="楕円 80"/>
        <xdr:cNvSpPr/>
      </xdr:nvSpPr>
      <xdr:spPr>
        <a:xfrm>
          <a:off x="4000500" y="521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121793</xdr:rowOff>
    </xdr:from>
    <xdr:to>
      <xdr:col>23</xdr:col>
      <xdr:colOff>85725</xdr:colOff>
      <xdr:row>31</xdr:row>
      <xdr:rowOff>2159</xdr:rowOff>
    </xdr:to>
    <xdr:cxnSp macro="">
      <xdr:nvCxnSpPr>
        <xdr:cNvPr id="82" name="直線コネクタ 81"/>
        <xdr:cNvCxnSpPr/>
      </xdr:nvCxnSpPr>
      <xdr:spPr>
        <a:xfrm>
          <a:off x="4051300" y="5265293"/>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6223</xdr:rowOff>
    </xdr:from>
    <xdr:to>
      <xdr:col>15</xdr:col>
      <xdr:colOff>187325</xdr:colOff>
      <xdr:row>30</xdr:row>
      <xdr:rowOff>107823</xdr:rowOff>
    </xdr:to>
    <xdr:sp macro="" textlink="">
      <xdr:nvSpPr>
        <xdr:cNvPr id="83" name="楕円 82"/>
        <xdr:cNvSpPr/>
      </xdr:nvSpPr>
      <xdr:spPr>
        <a:xfrm>
          <a:off x="3238500" y="514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57023</xdr:rowOff>
    </xdr:from>
    <xdr:to>
      <xdr:col>19</xdr:col>
      <xdr:colOff>136525</xdr:colOff>
      <xdr:row>30</xdr:row>
      <xdr:rowOff>121793</xdr:rowOff>
    </xdr:to>
    <xdr:cxnSp macro="">
      <xdr:nvCxnSpPr>
        <xdr:cNvPr id="84" name="直線コネクタ 83"/>
        <xdr:cNvCxnSpPr/>
      </xdr:nvCxnSpPr>
      <xdr:spPr>
        <a:xfrm>
          <a:off x="3289300" y="5200523"/>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121539</xdr:rowOff>
    </xdr:from>
    <xdr:to>
      <xdr:col>11</xdr:col>
      <xdr:colOff>187325</xdr:colOff>
      <xdr:row>30</xdr:row>
      <xdr:rowOff>51689</xdr:rowOff>
    </xdr:to>
    <xdr:sp macro="" textlink="">
      <xdr:nvSpPr>
        <xdr:cNvPr id="85" name="楕円 84"/>
        <xdr:cNvSpPr/>
      </xdr:nvSpPr>
      <xdr:spPr>
        <a:xfrm>
          <a:off x="2476500" y="509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889</xdr:rowOff>
    </xdr:from>
    <xdr:to>
      <xdr:col>15</xdr:col>
      <xdr:colOff>136525</xdr:colOff>
      <xdr:row>30</xdr:row>
      <xdr:rowOff>57023</xdr:rowOff>
    </xdr:to>
    <xdr:cxnSp macro="">
      <xdr:nvCxnSpPr>
        <xdr:cNvPr id="86" name="直線コネクタ 85"/>
        <xdr:cNvCxnSpPr/>
      </xdr:nvCxnSpPr>
      <xdr:spPr>
        <a:xfrm>
          <a:off x="2527300" y="5144389"/>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61087</xdr:rowOff>
    </xdr:from>
    <xdr:to>
      <xdr:col>7</xdr:col>
      <xdr:colOff>187325</xdr:colOff>
      <xdr:row>29</xdr:row>
      <xdr:rowOff>162687</xdr:rowOff>
    </xdr:to>
    <xdr:sp macro="" textlink="">
      <xdr:nvSpPr>
        <xdr:cNvPr id="87" name="楕円 86"/>
        <xdr:cNvSpPr/>
      </xdr:nvSpPr>
      <xdr:spPr>
        <a:xfrm>
          <a:off x="1714500" y="5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111887</xdr:rowOff>
    </xdr:from>
    <xdr:to>
      <xdr:col>11</xdr:col>
      <xdr:colOff>136525</xdr:colOff>
      <xdr:row>30</xdr:row>
      <xdr:rowOff>889</xdr:rowOff>
    </xdr:to>
    <xdr:cxnSp macro="">
      <xdr:nvCxnSpPr>
        <xdr:cNvPr id="88" name="直線コネクタ 87"/>
        <xdr:cNvCxnSpPr/>
      </xdr:nvCxnSpPr>
      <xdr:spPr>
        <a:xfrm>
          <a:off x="1765300" y="5083937"/>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107078</xdr:rowOff>
    </xdr:from>
    <xdr:ext cx="405111" cy="259045"/>
    <xdr:sp macro="" textlink="">
      <xdr:nvSpPr>
        <xdr:cNvPr id="89" name="n_1aveValue有形固定資産減価償却率"/>
        <xdr:cNvSpPr txBox="1"/>
      </xdr:nvSpPr>
      <xdr:spPr>
        <a:xfrm>
          <a:off x="3836044" y="4907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63898</xdr:rowOff>
    </xdr:from>
    <xdr:ext cx="405111" cy="259045"/>
    <xdr:sp macro="" textlink="">
      <xdr:nvSpPr>
        <xdr:cNvPr id="90" name="n_2aveValue有形固定資産減価償却率"/>
        <xdr:cNvSpPr txBox="1"/>
      </xdr:nvSpPr>
      <xdr:spPr>
        <a:xfrm>
          <a:off x="3086744" y="4864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12082</xdr:rowOff>
    </xdr:from>
    <xdr:ext cx="405111" cy="259045"/>
    <xdr:sp macro="" textlink="">
      <xdr:nvSpPr>
        <xdr:cNvPr id="91" name="n_3aveValue有形固定資産減価償却率"/>
        <xdr:cNvSpPr txBox="1"/>
      </xdr:nvSpPr>
      <xdr:spPr>
        <a:xfrm>
          <a:off x="2324744" y="4812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153814</xdr:rowOff>
    </xdr:from>
    <xdr:ext cx="405111" cy="259045"/>
    <xdr:sp macro="" textlink="">
      <xdr:nvSpPr>
        <xdr:cNvPr id="92" name="n_4aveValue有形固定資産減価償却率"/>
        <xdr:cNvSpPr txBox="1"/>
      </xdr:nvSpPr>
      <xdr:spPr>
        <a:xfrm>
          <a:off x="1562744" y="5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163720</xdr:rowOff>
    </xdr:from>
    <xdr:ext cx="405111" cy="259045"/>
    <xdr:sp macro="" textlink="">
      <xdr:nvSpPr>
        <xdr:cNvPr id="93" name="n_1mainValue有形固定資産減価償却率"/>
        <xdr:cNvSpPr txBox="1"/>
      </xdr:nvSpPr>
      <xdr:spPr>
        <a:xfrm>
          <a:off x="3836044" y="5307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98950</xdr:rowOff>
    </xdr:from>
    <xdr:ext cx="405111" cy="259045"/>
    <xdr:sp macro="" textlink="">
      <xdr:nvSpPr>
        <xdr:cNvPr id="94" name="n_2mainValue有形固定資産減価償却率"/>
        <xdr:cNvSpPr txBox="1"/>
      </xdr:nvSpPr>
      <xdr:spPr>
        <a:xfrm>
          <a:off x="3086744" y="524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42816</xdr:rowOff>
    </xdr:from>
    <xdr:ext cx="405111" cy="259045"/>
    <xdr:sp macro="" textlink="">
      <xdr:nvSpPr>
        <xdr:cNvPr id="95" name="n_3mainValue有形固定資産減価償却率"/>
        <xdr:cNvSpPr txBox="1"/>
      </xdr:nvSpPr>
      <xdr:spPr>
        <a:xfrm>
          <a:off x="2324744" y="518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7764</xdr:rowOff>
    </xdr:from>
    <xdr:ext cx="405111" cy="259045"/>
    <xdr:sp macro="" textlink="">
      <xdr:nvSpPr>
        <xdr:cNvPr id="96" name="n_4mainValue有形固定資産減価償却率"/>
        <xdr:cNvSpPr txBox="1"/>
      </xdr:nvSpPr>
      <xdr:spPr>
        <a:xfrm>
          <a:off x="1562744" y="4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類似団体平均を下回っているが、近年の大型事業の元金償還開始や、今後控えている大型事業による地方債発行の増加に伴い将来的な債務償還比率の上昇が想定される。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安定的な財政運営のため、事業の見直しや優先順位付けを行い、公共施設整備基金等を可能な限り活用できるよう、今のうちから積極的に積み増しを行い、地方債残高の圧縮につなげる。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113729</xdr:rowOff>
    </xdr:to>
    <xdr:cxnSp macro="">
      <xdr:nvCxnSpPr>
        <xdr:cNvPr id="125" name="直線コネクタ 124"/>
        <xdr:cNvCxnSpPr/>
      </xdr:nvCxnSpPr>
      <xdr:spPr>
        <a:xfrm flipV="1">
          <a:off x="14793595" y="4541308"/>
          <a:ext cx="1269" cy="1230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117556</xdr:rowOff>
    </xdr:from>
    <xdr:ext cx="560923" cy="259045"/>
    <xdr:sp macro="" textlink="">
      <xdr:nvSpPr>
        <xdr:cNvPr id="126" name="債務償還比率最小値テキスト"/>
        <xdr:cNvSpPr txBox="1"/>
      </xdr:nvSpPr>
      <xdr:spPr>
        <a:xfrm>
          <a:off x="14846300" y="57754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113729</xdr:rowOff>
    </xdr:from>
    <xdr:to>
      <xdr:col>76</xdr:col>
      <xdr:colOff>111125</xdr:colOff>
      <xdr:row>33</xdr:row>
      <xdr:rowOff>113729</xdr:rowOff>
    </xdr:to>
    <xdr:cxnSp macro="">
      <xdr:nvCxnSpPr>
        <xdr:cNvPr id="127" name="直線コネクタ 126"/>
        <xdr:cNvCxnSpPr/>
      </xdr:nvCxnSpPr>
      <xdr:spPr>
        <a:xfrm>
          <a:off x="14706600" y="5771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141227</xdr:rowOff>
    </xdr:from>
    <xdr:ext cx="469744" cy="259045"/>
    <xdr:sp macro="" textlink="">
      <xdr:nvSpPr>
        <xdr:cNvPr id="130" name="債務償還比率平均値テキスト"/>
        <xdr:cNvSpPr txBox="1"/>
      </xdr:nvSpPr>
      <xdr:spPr>
        <a:xfrm>
          <a:off x="14846300" y="511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162800</xdr:rowOff>
    </xdr:from>
    <xdr:to>
      <xdr:col>76</xdr:col>
      <xdr:colOff>73025</xdr:colOff>
      <xdr:row>30</xdr:row>
      <xdr:rowOff>92950</xdr:rowOff>
    </xdr:to>
    <xdr:sp macro="" textlink="">
      <xdr:nvSpPr>
        <xdr:cNvPr id="131" name="フローチャート: 判断 130"/>
        <xdr:cNvSpPr/>
      </xdr:nvSpPr>
      <xdr:spPr>
        <a:xfrm>
          <a:off x="14744700" y="513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155603</xdr:rowOff>
    </xdr:from>
    <xdr:to>
      <xdr:col>72</xdr:col>
      <xdr:colOff>123825</xdr:colOff>
      <xdr:row>30</xdr:row>
      <xdr:rowOff>85753</xdr:rowOff>
    </xdr:to>
    <xdr:sp macro="" textlink="">
      <xdr:nvSpPr>
        <xdr:cNvPr id="132" name="フローチャート: 判断 131"/>
        <xdr:cNvSpPr/>
      </xdr:nvSpPr>
      <xdr:spPr>
        <a:xfrm>
          <a:off x="14033500" y="5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109665</xdr:rowOff>
    </xdr:from>
    <xdr:to>
      <xdr:col>68</xdr:col>
      <xdr:colOff>123825</xdr:colOff>
      <xdr:row>30</xdr:row>
      <xdr:rowOff>39815</xdr:rowOff>
    </xdr:to>
    <xdr:sp macro="" textlink="">
      <xdr:nvSpPr>
        <xdr:cNvPr id="133" name="フローチャート: 判断 132"/>
        <xdr:cNvSpPr/>
      </xdr:nvSpPr>
      <xdr:spPr>
        <a:xfrm>
          <a:off x="13271500" y="508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106257</xdr:rowOff>
    </xdr:from>
    <xdr:to>
      <xdr:col>64</xdr:col>
      <xdr:colOff>123825</xdr:colOff>
      <xdr:row>31</xdr:row>
      <xdr:rowOff>36407</xdr:rowOff>
    </xdr:to>
    <xdr:sp macro="" textlink="">
      <xdr:nvSpPr>
        <xdr:cNvPr id="134" name="フローチャート: 判断 133"/>
        <xdr:cNvSpPr/>
      </xdr:nvSpPr>
      <xdr:spPr>
        <a:xfrm>
          <a:off x="12509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110695</xdr:rowOff>
    </xdr:from>
    <xdr:to>
      <xdr:col>60</xdr:col>
      <xdr:colOff>123825</xdr:colOff>
      <xdr:row>31</xdr:row>
      <xdr:rowOff>40845</xdr:rowOff>
    </xdr:to>
    <xdr:sp macro="" textlink="">
      <xdr:nvSpPr>
        <xdr:cNvPr id="135" name="フローチャート: 判断 134"/>
        <xdr:cNvSpPr/>
      </xdr:nvSpPr>
      <xdr:spPr>
        <a:xfrm>
          <a:off x="11747500" y="525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85076</xdr:rowOff>
    </xdr:from>
    <xdr:to>
      <xdr:col>76</xdr:col>
      <xdr:colOff>73025</xdr:colOff>
      <xdr:row>30</xdr:row>
      <xdr:rowOff>15226</xdr:rowOff>
    </xdr:to>
    <xdr:sp macro="" textlink="">
      <xdr:nvSpPr>
        <xdr:cNvPr id="141" name="楕円 140"/>
        <xdr:cNvSpPr/>
      </xdr:nvSpPr>
      <xdr:spPr>
        <a:xfrm>
          <a:off x="14744700" y="505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107953</xdr:rowOff>
    </xdr:from>
    <xdr:ext cx="469744" cy="259045"/>
    <xdr:sp macro="" textlink="">
      <xdr:nvSpPr>
        <xdr:cNvPr id="142" name="債務償還比率該当値テキスト"/>
        <xdr:cNvSpPr txBox="1"/>
      </xdr:nvSpPr>
      <xdr:spPr>
        <a:xfrm>
          <a:off x="14846300" y="490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101798</xdr:rowOff>
    </xdr:from>
    <xdr:to>
      <xdr:col>72</xdr:col>
      <xdr:colOff>123825</xdr:colOff>
      <xdr:row>29</xdr:row>
      <xdr:rowOff>31948</xdr:rowOff>
    </xdr:to>
    <xdr:sp macro="" textlink="">
      <xdr:nvSpPr>
        <xdr:cNvPr id="143" name="楕円 142"/>
        <xdr:cNvSpPr/>
      </xdr:nvSpPr>
      <xdr:spPr>
        <a:xfrm>
          <a:off x="14033500" y="490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152598</xdr:rowOff>
    </xdr:from>
    <xdr:to>
      <xdr:col>76</xdr:col>
      <xdr:colOff>22225</xdr:colOff>
      <xdr:row>29</xdr:row>
      <xdr:rowOff>135876</xdr:rowOff>
    </xdr:to>
    <xdr:cxnSp macro="">
      <xdr:nvCxnSpPr>
        <xdr:cNvPr id="144" name="直線コネクタ 143"/>
        <xdr:cNvCxnSpPr/>
      </xdr:nvCxnSpPr>
      <xdr:spPr>
        <a:xfrm>
          <a:off x="14084300" y="4953198"/>
          <a:ext cx="711200" cy="15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118590</xdr:rowOff>
    </xdr:from>
    <xdr:to>
      <xdr:col>68</xdr:col>
      <xdr:colOff>123825</xdr:colOff>
      <xdr:row>29</xdr:row>
      <xdr:rowOff>48740</xdr:rowOff>
    </xdr:to>
    <xdr:sp macro="" textlink="">
      <xdr:nvSpPr>
        <xdr:cNvPr id="145" name="楕円 144"/>
        <xdr:cNvSpPr/>
      </xdr:nvSpPr>
      <xdr:spPr>
        <a:xfrm>
          <a:off x="13271500" y="49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152598</xdr:rowOff>
    </xdr:from>
    <xdr:to>
      <xdr:col>72</xdr:col>
      <xdr:colOff>73025</xdr:colOff>
      <xdr:row>28</xdr:row>
      <xdr:rowOff>169390</xdr:rowOff>
    </xdr:to>
    <xdr:cxnSp macro="">
      <xdr:nvCxnSpPr>
        <xdr:cNvPr id="146" name="直線コネクタ 145"/>
        <xdr:cNvCxnSpPr/>
      </xdr:nvCxnSpPr>
      <xdr:spPr>
        <a:xfrm flipV="1">
          <a:off x="13322300" y="4953198"/>
          <a:ext cx="762000" cy="1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171245</xdr:rowOff>
    </xdr:from>
    <xdr:to>
      <xdr:col>64</xdr:col>
      <xdr:colOff>123825</xdr:colOff>
      <xdr:row>29</xdr:row>
      <xdr:rowOff>101395</xdr:rowOff>
    </xdr:to>
    <xdr:sp macro="" textlink="">
      <xdr:nvSpPr>
        <xdr:cNvPr id="147" name="楕円 146"/>
        <xdr:cNvSpPr/>
      </xdr:nvSpPr>
      <xdr:spPr>
        <a:xfrm>
          <a:off x="12509500" y="497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169390</xdr:rowOff>
    </xdr:from>
    <xdr:to>
      <xdr:col>68</xdr:col>
      <xdr:colOff>73025</xdr:colOff>
      <xdr:row>29</xdr:row>
      <xdr:rowOff>50595</xdr:rowOff>
    </xdr:to>
    <xdr:cxnSp macro="">
      <xdr:nvCxnSpPr>
        <xdr:cNvPr id="148" name="直線コネクタ 147"/>
        <xdr:cNvCxnSpPr/>
      </xdr:nvCxnSpPr>
      <xdr:spPr>
        <a:xfrm flipV="1">
          <a:off x="12560300" y="4969990"/>
          <a:ext cx="762000" cy="5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45134</xdr:rowOff>
    </xdr:from>
    <xdr:to>
      <xdr:col>60</xdr:col>
      <xdr:colOff>123825</xdr:colOff>
      <xdr:row>29</xdr:row>
      <xdr:rowOff>146734</xdr:rowOff>
    </xdr:to>
    <xdr:sp macro="" textlink="">
      <xdr:nvSpPr>
        <xdr:cNvPr id="149" name="楕円 148"/>
        <xdr:cNvSpPr/>
      </xdr:nvSpPr>
      <xdr:spPr>
        <a:xfrm>
          <a:off x="11747500" y="501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50595</xdr:rowOff>
    </xdr:from>
    <xdr:to>
      <xdr:col>64</xdr:col>
      <xdr:colOff>73025</xdr:colOff>
      <xdr:row>29</xdr:row>
      <xdr:rowOff>95934</xdr:rowOff>
    </xdr:to>
    <xdr:cxnSp macro="">
      <xdr:nvCxnSpPr>
        <xdr:cNvPr id="150" name="直線コネクタ 149"/>
        <xdr:cNvCxnSpPr/>
      </xdr:nvCxnSpPr>
      <xdr:spPr>
        <a:xfrm flipV="1">
          <a:off x="11798300" y="5022645"/>
          <a:ext cx="762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76880</xdr:rowOff>
    </xdr:from>
    <xdr:ext cx="469744" cy="259045"/>
    <xdr:sp macro="" textlink="">
      <xdr:nvSpPr>
        <xdr:cNvPr id="151" name="n_1aveValue債務償還比率"/>
        <xdr:cNvSpPr txBox="1"/>
      </xdr:nvSpPr>
      <xdr:spPr>
        <a:xfrm>
          <a:off x="13836727" y="522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30942</xdr:rowOff>
    </xdr:from>
    <xdr:ext cx="469744" cy="259045"/>
    <xdr:sp macro="" textlink="">
      <xdr:nvSpPr>
        <xdr:cNvPr id="152" name="n_2aveValue債務償還比率"/>
        <xdr:cNvSpPr txBox="1"/>
      </xdr:nvSpPr>
      <xdr:spPr>
        <a:xfrm>
          <a:off x="13087427" y="517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27534</xdr:rowOff>
    </xdr:from>
    <xdr:ext cx="469744" cy="259045"/>
    <xdr:sp macro="" textlink="">
      <xdr:nvSpPr>
        <xdr:cNvPr id="153" name="n_3aveValue債務償還比率"/>
        <xdr:cNvSpPr txBox="1"/>
      </xdr:nvSpPr>
      <xdr:spPr>
        <a:xfrm>
          <a:off x="12325427" y="53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31972</xdr:rowOff>
    </xdr:from>
    <xdr:ext cx="469744" cy="259045"/>
    <xdr:sp macro="" textlink="">
      <xdr:nvSpPr>
        <xdr:cNvPr id="154" name="n_4aveValue債務償還比率"/>
        <xdr:cNvSpPr txBox="1"/>
      </xdr:nvSpPr>
      <xdr:spPr>
        <a:xfrm>
          <a:off x="11563427" y="534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48475</xdr:rowOff>
    </xdr:from>
    <xdr:ext cx="469744" cy="259045"/>
    <xdr:sp macro="" textlink="">
      <xdr:nvSpPr>
        <xdr:cNvPr id="155" name="n_1mainValue債務償還比率"/>
        <xdr:cNvSpPr txBox="1"/>
      </xdr:nvSpPr>
      <xdr:spPr>
        <a:xfrm>
          <a:off x="13836727" y="467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65267</xdr:rowOff>
    </xdr:from>
    <xdr:ext cx="469744" cy="259045"/>
    <xdr:sp macro="" textlink="">
      <xdr:nvSpPr>
        <xdr:cNvPr id="156" name="n_2mainValue債務償還比率"/>
        <xdr:cNvSpPr txBox="1"/>
      </xdr:nvSpPr>
      <xdr:spPr>
        <a:xfrm>
          <a:off x="13087427" y="469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117922</xdr:rowOff>
    </xdr:from>
    <xdr:ext cx="469744" cy="259045"/>
    <xdr:sp macro="" textlink="">
      <xdr:nvSpPr>
        <xdr:cNvPr id="157" name="n_3mainValue債務償還比率"/>
        <xdr:cNvSpPr txBox="1"/>
      </xdr:nvSpPr>
      <xdr:spPr>
        <a:xfrm>
          <a:off x="12325427" y="474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163261</xdr:rowOff>
    </xdr:from>
    <xdr:ext cx="469744" cy="259045"/>
    <xdr:sp macro="" textlink="">
      <xdr:nvSpPr>
        <xdr:cNvPr id="158" name="n_4mainValue債務償還比率"/>
        <xdr:cNvSpPr txBox="1"/>
      </xdr:nvSpPr>
      <xdr:spPr>
        <a:xfrm>
          <a:off x="11563427" y="479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58,079
53,892
86.56
27,261,283
26,004,373
874,902
14,190,040
18,639,222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40</xdr:row>
      <xdr:rowOff>23622</xdr:rowOff>
    </xdr:to>
    <xdr:cxnSp macro="">
      <xdr:nvCxnSpPr>
        <xdr:cNvPr id="55" name="直線コネクタ 54"/>
        <xdr:cNvCxnSpPr/>
      </xdr:nvCxnSpPr>
      <xdr:spPr>
        <a:xfrm flipV="1">
          <a:off x="4634865" y="571347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27449</xdr:rowOff>
    </xdr:from>
    <xdr:ext cx="405111" cy="259045"/>
    <xdr:sp macro="" textlink="">
      <xdr:nvSpPr>
        <xdr:cNvPr id="56" name="【道路】&#10;有形固定資産減価償却率最小値テキスト"/>
        <xdr:cNvSpPr txBox="1"/>
      </xdr:nvSpPr>
      <xdr:spPr>
        <a:xfrm>
          <a:off x="4673600" y="688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23622</xdr:rowOff>
    </xdr:from>
    <xdr:to>
      <xdr:col>24</xdr:col>
      <xdr:colOff>152400</xdr:colOff>
      <xdr:row>40</xdr:row>
      <xdr:rowOff>23622</xdr:rowOff>
    </xdr:to>
    <xdr:cxnSp macro="">
      <xdr:nvCxnSpPr>
        <xdr:cNvPr id="57" name="直線コネクタ 56"/>
        <xdr:cNvCxnSpPr/>
      </xdr:nvCxnSpPr>
      <xdr:spPr>
        <a:xfrm>
          <a:off x="4546600" y="68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18559</xdr:rowOff>
    </xdr:from>
    <xdr:ext cx="405111" cy="259045"/>
    <xdr:sp macro="" textlink="">
      <xdr:nvSpPr>
        <xdr:cNvPr id="60" name="【道路】&#10;有形固定資産減価償却率平均値テキスト"/>
        <xdr:cNvSpPr txBox="1"/>
      </xdr:nvSpPr>
      <xdr:spPr>
        <a:xfrm>
          <a:off x="4673600" y="6190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1" name="フローチャート: 判断 60"/>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123698</xdr:rowOff>
    </xdr:from>
    <xdr:to>
      <xdr:col>20</xdr:col>
      <xdr:colOff>38100</xdr:colOff>
      <xdr:row>37</xdr:row>
      <xdr:rowOff>53848</xdr:rowOff>
    </xdr:to>
    <xdr:sp macro="" textlink="">
      <xdr:nvSpPr>
        <xdr:cNvPr id="62" name="フローチャート: 判断 61"/>
        <xdr:cNvSpPr/>
      </xdr:nvSpPr>
      <xdr:spPr>
        <a:xfrm>
          <a:off x="3746500" y="629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89408</xdr:rowOff>
    </xdr:from>
    <xdr:to>
      <xdr:col>15</xdr:col>
      <xdr:colOff>101600</xdr:colOff>
      <xdr:row>37</xdr:row>
      <xdr:rowOff>19558</xdr:rowOff>
    </xdr:to>
    <xdr:sp macro="" textlink="">
      <xdr:nvSpPr>
        <xdr:cNvPr id="63" name="フローチャート: 判断 62"/>
        <xdr:cNvSpPr/>
      </xdr:nvSpPr>
      <xdr:spPr>
        <a:xfrm>
          <a:off x="2857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48260</xdr:rowOff>
    </xdr:from>
    <xdr:to>
      <xdr:col>10</xdr:col>
      <xdr:colOff>165100</xdr:colOff>
      <xdr:row>36</xdr:row>
      <xdr:rowOff>149860</xdr:rowOff>
    </xdr:to>
    <xdr:sp macro="" textlink="">
      <xdr:nvSpPr>
        <xdr:cNvPr id="64" name="フローチャート: 判断 63"/>
        <xdr:cNvSpPr/>
      </xdr:nvSpPr>
      <xdr:spPr>
        <a:xfrm>
          <a:off x="1968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32258</xdr:rowOff>
    </xdr:from>
    <xdr:to>
      <xdr:col>6</xdr:col>
      <xdr:colOff>38100</xdr:colOff>
      <xdr:row>36</xdr:row>
      <xdr:rowOff>133858</xdr:rowOff>
    </xdr:to>
    <xdr:sp macro="" textlink="">
      <xdr:nvSpPr>
        <xdr:cNvPr id="65" name="フローチャート: 判断 64"/>
        <xdr:cNvSpPr/>
      </xdr:nvSpPr>
      <xdr:spPr>
        <a:xfrm>
          <a:off x="1079500" y="62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xdr:rowOff>
    </xdr:from>
    <xdr:to>
      <xdr:col>24</xdr:col>
      <xdr:colOff>114300</xdr:colOff>
      <xdr:row>37</xdr:row>
      <xdr:rowOff>115570</xdr:rowOff>
    </xdr:to>
    <xdr:sp macro="" textlink="">
      <xdr:nvSpPr>
        <xdr:cNvPr id="71" name="楕円 70"/>
        <xdr:cNvSpPr/>
      </xdr:nvSpPr>
      <xdr:spPr>
        <a:xfrm>
          <a:off x="4584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163847</xdr:rowOff>
    </xdr:from>
    <xdr:ext cx="405111" cy="259045"/>
    <xdr:sp macro="" textlink="">
      <xdr:nvSpPr>
        <xdr:cNvPr id="72" name="【道路】&#10;有形固定資産減価償却率該当値テキスト"/>
        <xdr:cNvSpPr txBox="1"/>
      </xdr:nvSpPr>
      <xdr:spPr>
        <a:xfrm>
          <a:off x="4673600"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144272</xdr:rowOff>
    </xdr:from>
    <xdr:to>
      <xdr:col>20</xdr:col>
      <xdr:colOff>38100</xdr:colOff>
      <xdr:row>37</xdr:row>
      <xdr:rowOff>74422</xdr:rowOff>
    </xdr:to>
    <xdr:sp macro="" textlink="">
      <xdr:nvSpPr>
        <xdr:cNvPr id="73" name="楕円 72"/>
        <xdr:cNvSpPr/>
      </xdr:nvSpPr>
      <xdr:spPr>
        <a:xfrm>
          <a:off x="37465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23622</xdr:rowOff>
    </xdr:from>
    <xdr:to>
      <xdr:col>24</xdr:col>
      <xdr:colOff>63500</xdr:colOff>
      <xdr:row>37</xdr:row>
      <xdr:rowOff>64770</xdr:rowOff>
    </xdr:to>
    <xdr:cxnSp macro="">
      <xdr:nvCxnSpPr>
        <xdr:cNvPr id="74" name="直線コネクタ 73"/>
        <xdr:cNvCxnSpPr/>
      </xdr:nvCxnSpPr>
      <xdr:spPr>
        <a:xfrm>
          <a:off x="3797300" y="63672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112268</xdr:rowOff>
    </xdr:from>
    <xdr:to>
      <xdr:col>15</xdr:col>
      <xdr:colOff>101600</xdr:colOff>
      <xdr:row>37</xdr:row>
      <xdr:rowOff>42418</xdr:rowOff>
    </xdr:to>
    <xdr:sp macro="" textlink="">
      <xdr:nvSpPr>
        <xdr:cNvPr id="75" name="楕円 74"/>
        <xdr:cNvSpPr/>
      </xdr:nvSpPr>
      <xdr:spPr>
        <a:xfrm>
          <a:off x="2857500" y="62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163068</xdr:rowOff>
    </xdr:from>
    <xdr:to>
      <xdr:col>19</xdr:col>
      <xdr:colOff>177800</xdr:colOff>
      <xdr:row>37</xdr:row>
      <xdr:rowOff>23622</xdr:rowOff>
    </xdr:to>
    <xdr:cxnSp macro="">
      <xdr:nvCxnSpPr>
        <xdr:cNvPr id="76" name="直線コネクタ 75"/>
        <xdr:cNvCxnSpPr/>
      </xdr:nvCxnSpPr>
      <xdr:spPr>
        <a:xfrm>
          <a:off x="2908300" y="63352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82550</xdr:rowOff>
    </xdr:from>
    <xdr:to>
      <xdr:col>10</xdr:col>
      <xdr:colOff>165100</xdr:colOff>
      <xdr:row>37</xdr:row>
      <xdr:rowOff>12700</xdr:rowOff>
    </xdr:to>
    <xdr:sp macro="" textlink="">
      <xdr:nvSpPr>
        <xdr:cNvPr id="77" name="楕円 76"/>
        <xdr:cNvSpPr/>
      </xdr:nvSpPr>
      <xdr:spPr>
        <a:xfrm>
          <a:off x="1968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133350</xdr:rowOff>
    </xdr:from>
    <xdr:to>
      <xdr:col>15</xdr:col>
      <xdr:colOff>50800</xdr:colOff>
      <xdr:row>36</xdr:row>
      <xdr:rowOff>163068</xdr:rowOff>
    </xdr:to>
    <xdr:cxnSp macro="">
      <xdr:nvCxnSpPr>
        <xdr:cNvPr id="78" name="直線コネクタ 77"/>
        <xdr:cNvCxnSpPr/>
      </xdr:nvCxnSpPr>
      <xdr:spPr>
        <a:xfrm>
          <a:off x="2019300" y="630555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41402</xdr:rowOff>
    </xdr:from>
    <xdr:to>
      <xdr:col>6</xdr:col>
      <xdr:colOff>38100</xdr:colOff>
      <xdr:row>36</xdr:row>
      <xdr:rowOff>143002</xdr:rowOff>
    </xdr:to>
    <xdr:sp macro="" textlink="">
      <xdr:nvSpPr>
        <xdr:cNvPr id="79" name="楕円 78"/>
        <xdr:cNvSpPr/>
      </xdr:nvSpPr>
      <xdr:spPr>
        <a:xfrm>
          <a:off x="1079500" y="621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92202</xdr:rowOff>
    </xdr:from>
    <xdr:to>
      <xdr:col>10</xdr:col>
      <xdr:colOff>114300</xdr:colOff>
      <xdr:row>36</xdr:row>
      <xdr:rowOff>133350</xdr:rowOff>
    </xdr:to>
    <xdr:cxnSp macro="">
      <xdr:nvCxnSpPr>
        <xdr:cNvPr id="80" name="直線コネクタ 79"/>
        <xdr:cNvCxnSpPr/>
      </xdr:nvCxnSpPr>
      <xdr:spPr>
        <a:xfrm>
          <a:off x="1130300" y="626440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70375</xdr:rowOff>
    </xdr:from>
    <xdr:ext cx="405111" cy="259045"/>
    <xdr:sp macro="" textlink="">
      <xdr:nvSpPr>
        <xdr:cNvPr id="81" name="n_1aveValue【道路】&#10;有形固定資産減価償却率"/>
        <xdr:cNvSpPr txBox="1"/>
      </xdr:nvSpPr>
      <xdr:spPr>
        <a:xfrm>
          <a:off x="3582044" y="607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36085</xdr:rowOff>
    </xdr:from>
    <xdr:ext cx="405111" cy="259045"/>
    <xdr:sp macro="" textlink="">
      <xdr:nvSpPr>
        <xdr:cNvPr id="82" name="n_2aveValue【道路】&#10;有形固定資産減価償却率"/>
        <xdr:cNvSpPr txBox="1"/>
      </xdr:nvSpPr>
      <xdr:spPr>
        <a:xfrm>
          <a:off x="2705744" y="603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166387</xdr:rowOff>
    </xdr:from>
    <xdr:ext cx="405111" cy="259045"/>
    <xdr:sp macro="" textlink="">
      <xdr:nvSpPr>
        <xdr:cNvPr id="83" name="n_3aveValue【道路】&#10;有形固定資産減価償却率"/>
        <xdr:cNvSpPr txBox="1"/>
      </xdr:nvSpPr>
      <xdr:spPr>
        <a:xfrm>
          <a:off x="1816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150385</xdr:rowOff>
    </xdr:from>
    <xdr:ext cx="405111" cy="259045"/>
    <xdr:sp macro="" textlink="">
      <xdr:nvSpPr>
        <xdr:cNvPr id="84" name="n_4aveValue【道路】&#10;有形固定資産減価償却率"/>
        <xdr:cNvSpPr txBox="1"/>
      </xdr:nvSpPr>
      <xdr:spPr>
        <a:xfrm>
          <a:off x="927744" y="597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65549</xdr:rowOff>
    </xdr:from>
    <xdr:ext cx="405111" cy="259045"/>
    <xdr:sp macro="" textlink="">
      <xdr:nvSpPr>
        <xdr:cNvPr id="85" name="n_1mainValue【道路】&#10;有形固定資産減価償却率"/>
        <xdr:cNvSpPr txBox="1"/>
      </xdr:nvSpPr>
      <xdr:spPr>
        <a:xfrm>
          <a:off x="3582044"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33545</xdr:rowOff>
    </xdr:from>
    <xdr:ext cx="405111" cy="259045"/>
    <xdr:sp macro="" textlink="">
      <xdr:nvSpPr>
        <xdr:cNvPr id="86" name="n_2mainValue【道路】&#10;有形固定資産減価償却率"/>
        <xdr:cNvSpPr txBox="1"/>
      </xdr:nvSpPr>
      <xdr:spPr>
        <a:xfrm>
          <a:off x="2705744" y="637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3827</xdr:rowOff>
    </xdr:from>
    <xdr:ext cx="405111" cy="259045"/>
    <xdr:sp macro="" textlink="">
      <xdr:nvSpPr>
        <xdr:cNvPr id="87" name="n_3mainValue【道路】&#10;有形固定資産減価償却率"/>
        <xdr:cNvSpPr txBox="1"/>
      </xdr:nvSpPr>
      <xdr:spPr>
        <a:xfrm>
          <a:off x="1816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134129</xdr:rowOff>
    </xdr:from>
    <xdr:ext cx="405111" cy="259045"/>
    <xdr:sp macro="" textlink="">
      <xdr:nvSpPr>
        <xdr:cNvPr id="88" name="n_4mainValue【道路】&#10;有形固定資産減価償却率"/>
        <xdr:cNvSpPr txBox="1"/>
      </xdr:nvSpPr>
      <xdr:spPr>
        <a:xfrm>
          <a:off x="927744" y="630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85649</xdr:rowOff>
    </xdr:from>
    <xdr:to>
      <xdr:col>54</xdr:col>
      <xdr:colOff>189865</xdr:colOff>
      <xdr:row>41</xdr:row>
      <xdr:rowOff>74676</xdr:rowOff>
    </xdr:to>
    <xdr:cxnSp macro="">
      <xdr:nvCxnSpPr>
        <xdr:cNvPr id="112" name="直線コネクタ 111"/>
        <xdr:cNvCxnSpPr/>
      </xdr:nvCxnSpPr>
      <xdr:spPr>
        <a:xfrm flipV="1">
          <a:off x="10476865" y="5914949"/>
          <a:ext cx="0" cy="118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78503</xdr:rowOff>
    </xdr:from>
    <xdr:ext cx="469744" cy="259045"/>
    <xdr:sp macro="" textlink="">
      <xdr:nvSpPr>
        <xdr:cNvPr id="113" name="【道路】&#10;一人当たり延長最小値テキスト"/>
        <xdr:cNvSpPr txBox="1"/>
      </xdr:nvSpPr>
      <xdr:spPr>
        <a:xfrm>
          <a:off x="10515600" y="71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74676</xdr:rowOff>
    </xdr:from>
    <xdr:to>
      <xdr:col>55</xdr:col>
      <xdr:colOff>88900</xdr:colOff>
      <xdr:row>41</xdr:row>
      <xdr:rowOff>74676</xdr:rowOff>
    </xdr:to>
    <xdr:cxnSp macro="">
      <xdr:nvCxnSpPr>
        <xdr:cNvPr id="114" name="直線コネクタ 113"/>
        <xdr:cNvCxnSpPr/>
      </xdr:nvCxnSpPr>
      <xdr:spPr>
        <a:xfrm>
          <a:off x="10388600" y="710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32326</xdr:rowOff>
    </xdr:from>
    <xdr:ext cx="534377" cy="259045"/>
    <xdr:sp macro="" textlink="">
      <xdr:nvSpPr>
        <xdr:cNvPr id="115" name="【道路】&#10;一人当たり延長最大値テキスト"/>
        <xdr:cNvSpPr txBox="1"/>
      </xdr:nvSpPr>
      <xdr:spPr>
        <a:xfrm>
          <a:off x="10515600" y="569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85649</xdr:rowOff>
    </xdr:from>
    <xdr:to>
      <xdr:col>55</xdr:col>
      <xdr:colOff>88900</xdr:colOff>
      <xdr:row>34</xdr:row>
      <xdr:rowOff>85649</xdr:rowOff>
    </xdr:to>
    <xdr:cxnSp macro="">
      <xdr:nvCxnSpPr>
        <xdr:cNvPr id="116" name="直線コネクタ 115"/>
        <xdr:cNvCxnSpPr/>
      </xdr:nvCxnSpPr>
      <xdr:spPr>
        <a:xfrm>
          <a:off x="10388600" y="591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11930</xdr:rowOff>
    </xdr:from>
    <xdr:ext cx="534377" cy="259045"/>
    <xdr:sp macro="" textlink="">
      <xdr:nvSpPr>
        <xdr:cNvPr id="117" name="【道路】&#10;一人当たり延長平均値テキスト"/>
        <xdr:cNvSpPr txBox="1"/>
      </xdr:nvSpPr>
      <xdr:spPr>
        <a:xfrm>
          <a:off x="10515600" y="6527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160503</xdr:rowOff>
    </xdr:from>
    <xdr:to>
      <xdr:col>55</xdr:col>
      <xdr:colOff>50800</xdr:colOff>
      <xdr:row>39</xdr:row>
      <xdr:rowOff>90653</xdr:rowOff>
    </xdr:to>
    <xdr:sp macro="" textlink="">
      <xdr:nvSpPr>
        <xdr:cNvPr id="118" name="フローチャート: 判断 117"/>
        <xdr:cNvSpPr/>
      </xdr:nvSpPr>
      <xdr:spPr>
        <a:xfrm>
          <a:off x="10426700" y="667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120764</xdr:rowOff>
    </xdr:from>
    <xdr:to>
      <xdr:col>50</xdr:col>
      <xdr:colOff>165100</xdr:colOff>
      <xdr:row>39</xdr:row>
      <xdr:rowOff>50914</xdr:rowOff>
    </xdr:to>
    <xdr:sp macro="" textlink="">
      <xdr:nvSpPr>
        <xdr:cNvPr id="119" name="フローチャート: 判断 118"/>
        <xdr:cNvSpPr/>
      </xdr:nvSpPr>
      <xdr:spPr>
        <a:xfrm>
          <a:off x="9588500" y="6635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117754</xdr:rowOff>
    </xdr:from>
    <xdr:to>
      <xdr:col>46</xdr:col>
      <xdr:colOff>38100</xdr:colOff>
      <xdr:row>39</xdr:row>
      <xdr:rowOff>47904</xdr:rowOff>
    </xdr:to>
    <xdr:sp macro="" textlink="">
      <xdr:nvSpPr>
        <xdr:cNvPr id="120" name="フローチャート: 判断 119"/>
        <xdr:cNvSpPr/>
      </xdr:nvSpPr>
      <xdr:spPr>
        <a:xfrm>
          <a:off x="8699500" y="66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169228</xdr:rowOff>
    </xdr:from>
    <xdr:to>
      <xdr:col>41</xdr:col>
      <xdr:colOff>101600</xdr:colOff>
      <xdr:row>39</xdr:row>
      <xdr:rowOff>99378</xdr:rowOff>
    </xdr:to>
    <xdr:sp macro="" textlink="">
      <xdr:nvSpPr>
        <xdr:cNvPr id="121" name="フローチャート: 判断 120"/>
        <xdr:cNvSpPr/>
      </xdr:nvSpPr>
      <xdr:spPr>
        <a:xfrm>
          <a:off x="7810500" y="66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155016</xdr:rowOff>
    </xdr:from>
    <xdr:to>
      <xdr:col>36</xdr:col>
      <xdr:colOff>165100</xdr:colOff>
      <xdr:row>39</xdr:row>
      <xdr:rowOff>85166</xdr:rowOff>
    </xdr:to>
    <xdr:sp macro="" textlink="">
      <xdr:nvSpPr>
        <xdr:cNvPr id="122" name="フローチャート: 判断 121"/>
        <xdr:cNvSpPr/>
      </xdr:nvSpPr>
      <xdr:spPr>
        <a:xfrm>
          <a:off x="6921500" y="66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83198</xdr:rowOff>
    </xdr:from>
    <xdr:to>
      <xdr:col>55</xdr:col>
      <xdr:colOff>50800</xdr:colOff>
      <xdr:row>40</xdr:row>
      <xdr:rowOff>13348</xdr:rowOff>
    </xdr:to>
    <xdr:sp macro="" textlink="">
      <xdr:nvSpPr>
        <xdr:cNvPr id="128" name="楕円 127"/>
        <xdr:cNvSpPr/>
      </xdr:nvSpPr>
      <xdr:spPr>
        <a:xfrm>
          <a:off x="10426700" y="676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61625</xdr:rowOff>
    </xdr:from>
    <xdr:ext cx="534377" cy="259045"/>
    <xdr:sp macro="" textlink="">
      <xdr:nvSpPr>
        <xdr:cNvPr id="129" name="【道路】&#10;一人当たり延長該当値テキスト"/>
        <xdr:cNvSpPr txBox="1"/>
      </xdr:nvSpPr>
      <xdr:spPr>
        <a:xfrm>
          <a:off x="10515600" y="674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85522</xdr:rowOff>
    </xdr:from>
    <xdr:to>
      <xdr:col>50</xdr:col>
      <xdr:colOff>165100</xdr:colOff>
      <xdr:row>40</xdr:row>
      <xdr:rowOff>15672</xdr:rowOff>
    </xdr:to>
    <xdr:sp macro="" textlink="">
      <xdr:nvSpPr>
        <xdr:cNvPr id="130" name="楕円 129"/>
        <xdr:cNvSpPr/>
      </xdr:nvSpPr>
      <xdr:spPr>
        <a:xfrm>
          <a:off x="9588500" y="677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133998</xdr:rowOff>
    </xdr:from>
    <xdr:to>
      <xdr:col>55</xdr:col>
      <xdr:colOff>0</xdr:colOff>
      <xdr:row>39</xdr:row>
      <xdr:rowOff>136322</xdr:rowOff>
    </xdr:to>
    <xdr:cxnSp macro="">
      <xdr:nvCxnSpPr>
        <xdr:cNvPr id="131" name="直線コネクタ 130"/>
        <xdr:cNvCxnSpPr/>
      </xdr:nvCxnSpPr>
      <xdr:spPr>
        <a:xfrm flipV="1">
          <a:off x="9639300" y="6820548"/>
          <a:ext cx="8382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88265</xdr:rowOff>
    </xdr:from>
    <xdr:to>
      <xdr:col>46</xdr:col>
      <xdr:colOff>38100</xdr:colOff>
      <xdr:row>40</xdr:row>
      <xdr:rowOff>18415</xdr:rowOff>
    </xdr:to>
    <xdr:sp macro="" textlink="">
      <xdr:nvSpPr>
        <xdr:cNvPr id="132" name="楕円 131"/>
        <xdr:cNvSpPr/>
      </xdr:nvSpPr>
      <xdr:spPr>
        <a:xfrm>
          <a:off x="8699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136322</xdr:rowOff>
    </xdr:from>
    <xdr:to>
      <xdr:col>50</xdr:col>
      <xdr:colOff>114300</xdr:colOff>
      <xdr:row>39</xdr:row>
      <xdr:rowOff>139065</xdr:rowOff>
    </xdr:to>
    <xdr:cxnSp macro="">
      <xdr:nvCxnSpPr>
        <xdr:cNvPr id="133" name="直線コネクタ 132"/>
        <xdr:cNvCxnSpPr/>
      </xdr:nvCxnSpPr>
      <xdr:spPr>
        <a:xfrm flipV="1">
          <a:off x="8750300" y="682287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92304</xdr:rowOff>
    </xdr:from>
    <xdr:to>
      <xdr:col>41</xdr:col>
      <xdr:colOff>101600</xdr:colOff>
      <xdr:row>40</xdr:row>
      <xdr:rowOff>22454</xdr:rowOff>
    </xdr:to>
    <xdr:sp macro="" textlink="">
      <xdr:nvSpPr>
        <xdr:cNvPr id="134" name="楕円 133"/>
        <xdr:cNvSpPr/>
      </xdr:nvSpPr>
      <xdr:spPr>
        <a:xfrm>
          <a:off x="7810500" y="67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139065</xdr:rowOff>
    </xdr:from>
    <xdr:to>
      <xdr:col>45</xdr:col>
      <xdr:colOff>177800</xdr:colOff>
      <xdr:row>39</xdr:row>
      <xdr:rowOff>143104</xdr:rowOff>
    </xdr:to>
    <xdr:cxnSp macro="">
      <xdr:nvCxnSpPr>
        <xdr:cNvPr id="135" name="直線コネクタ 134"/>
        <xdr:cNvCxnSpPr/>
      </xdr:nvCxnSpPr>
      <xdr:spPr>
        <a:xfrm flipV="1">
          <a:off x="7861300" y="6825615"/>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96418</xdr:rowOff>
    </xdr:from>
    <xdr:to>
      <xdr:col>36</xdr:col>
      <xdr:colOff>165100</xdr:colOff>
      <xdr:row>40</xdr:row>
      <xdr:rowOff>26568</xdr:rowOff>
    </xdr:to>
    <xdr:sp macro="" textlink="">
      <xdr:nvSpPr>
        <xdr:cNvPr id="136" name="楕円 135"/>
        <xdr:cNvSpPr/>
      </xdr:nvSpPr>
      <xdr:spPr>
        <a:xfrm>
          <a:off x="6921500" y="678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143104</xdr:rowOff>
    </xdr:from>
    <xdr:to>
      <xdr:col>41</xdr:col>
      <xdr:colOff>50800</xdr:colOff>
      <xdr:row>39</xdr:row>
      <xdr:rowOff>147218</xdr:rowOff>
    </xdr:to>
    <xdr:cxnSp macro="">
      <xdr:nvCxnSpPr>
        <xdr:cNvPr id="137" name="直線コネクタ 136"/>
        <xdr:cNvCxnSpPr/>
      </xdr:nvCxnSpPr>
      <xdr:spPr>
        <a:xfrm flipV="1">
          <a:off x="6972300" y="6829654"/>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67441</xdr:rowOff>
    </xdr:from>
    <xdr:ext cx="534377" cy="259045"/>
    <xdr:sp macro="" textlink="">
      <xdr:nvSpPr>
        <xdr:cNvPr id="138" name="n_1aveValue【道路】&#10;一人当たり延長"/>
        <xdr:cNvSpPr txBox="1"/>
      </xdr:nvSpPr>
      <xdr:spPr>
        <a:xfrm>
          <a:off x="9359411" y="641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64431</xdr:rowOff>
    </xdr:from>
    <xdr:ext cx="534377" cy="259045"/>
    <xdr:sp macro="" textlink="">
      <xdr:nvSpPr>
        <xdr:cNvPr id="139" name="n_2aveValue【道路】&#10;一人当たり延長"/>
        <xdr:cNvSpPr txBox="1"/>
      </xdr:nvSpPr>
      <xdr:spPr>
        <a:xfrm>
          <a:off x="8483111" y="640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115905</xdr:rowOff>
    </xdr:from>
    <xdr:ext cx="534377" cy="259045"/>
    <xdr:sp macro="" textlink="">
      <xdr:nvSpPr>
        <xdr:cNvPr id="140" name="n_3aveValue【道路】&#10;一人当たり延長"/>
        <xdr:cNvSpPr txBox="1"/>
      </xdr:nvSpPr>
      <xdr:spPr>
        <a:xfrm>
          <a:off x="7594111" y="64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101693</xdr:rowOff>
    </xdr:from>
    <xdr:ext cx="534377" cy="259045"/>
    <xdr:sp macro="" textlink="">
      <xdr:nvSpPr>
        <xdr:cNvPr id="141" name="n_4aveValue【道路】&#10;一人当たり延長"/>
        <xdr:cNvSpPr txBox="1"/>
      </xdr:nvSpPr>
      <xdr:spPr>
        <a:xfrm>
          <a:off x="6705111" y="64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6799</xdr:rowOff>
    </xdr:from>
    <xdr:ext cx="534377" cy="259045"/>
    <xdr:sp macro="" textlink="">
      <xdr:nvSpPr>
        <xdr:cNvPr id="142" name="n_1mainValue【道路】&#10;一人当たり延長"/>
        <xdr:cNvSpPr txBox="1"/>
      </xdr:nvSpPr>
      <xdr:spPr>
        <a:xfrm>
          <a:off x="9359411" y="686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9542</xdr:rowOff>
    </xdr:from>
    <xdr:ext cx="534377" cy="259045"/>
    <xdr:sp macro="" textlink="">
      <xdr:nvSpPr>
        <xdr:cNvPr id="143" name="n_2mainValue【道路】&#10;一人当たり延長"/>
        <xdr:cNvSpPr txBox="1"/>
      </xdr:nvSpPr>
      <xdr:spPr>
        <a:xfrm>
          <a:off x="8483111" y="686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13581</xdr:rowOff>
    </xdr:from>
    <xdr:ext cx="534377" cy="259045"/>
    <xdr:sp macro="" textlink="">
      <xdr:nvSpPr>
        <xdr:cNvPr id="144" name="n_3mainValue【道路】&#10;一人当たり延長"/>
        <xdr:cNvSpPr txBox="1"/>
      </xdr:nvSpPr>
      <xdr:spPr>
        <a:xfrm>
          <a:off x="7594111" y="68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17695</xdr:rowOff>
    </xdr:from>
    <xdr:ext cx="534377" cy="259045"/>
    <xdr:sp macro="" textlink="">
      <xdr:nvSpPr>
        <xdr:cNvPr id="145" name="n_4mainValue【道路】&#10;一人当たり延長"/>
        <xdr:cNvSpPr txBox="1"/>
      </xdr:nvSpPr>
      <xdr:spPr>
        <a:xfrm>
          <a:off x="6705111" y="687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81643</xdr:rowOff>
    </xdr:from>
    <xdr:to>
      <xdr:col>24</xdr:col>
      <xdr:colOff>62865</xdr:colOff>
      <xdr:row>63</xdr:row>
      <xdr:rowOff>128996</xdr:rowOff>
    </xdr:to>
    <xdr:cxnSp macro="">
      <xdr:nvCxnSpPr>
        <xdr:cNvPr id="171" name="直線コネクタ 170"/>
        <xdr:cNvCxnSpPr/>
      </xdr:nvCxnSpPr>
      <xdr:spPr>
        <a:xfrm flipV="1">
          <a:off x="4634865" y="9511393"/>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72" name="【橋りょう・トンネル】&#10;有形固定資産減価償却率最小値テキスト"/>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73" name="直線コネクタ 172"/>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28320</xdr:rowOff>
    </xdr:from>
    <xdr:ext cx="340478" cy="259045"/>
    <xdr:sp macro="" textlink="">
      <xdr:nvSpPr>
        <xdr:cNvPr id="174" name="【橋りょう・トンネル】&#10;有形固定資産減価償却率最大値テキスト"/>
        <xdr:cNvSpPr txBox="1"/>
      </xdr:nvSpPr>
      <xdr:spPr>
        <a:xfrm>
          <a:off x="4673600" y="928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81643</xdr:rowOff>
    </xdr:from>
    <xdr:to>
      <xdr:col>24</xdr:col>
      <xdr:colOff>152400</xdr:colOff>
      <xdr:row>55</xdr:row>
      <xdr:rowOff>81643</xdr:rowOff>
    </xdr:to>
    <xdr:cxnSp macro="">
      <xdr:nvCxnSpPr>
        <xdr:cNvPr id="175" name="直線コネクタ 174"/>
        <xdr:cNvCxnSpPr/>
      </xdr:nvCxnSpPr>
      <xdr:spPr>
        <a:xfrm>
          <a:off x="4546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6367</xdr:rowOff>
    </xdr:from>
    <xdr:ext cx="405111" cy="259045"/>
    <xdr:sp macro="" textlink="">
      <xdr:nvSpPr>
        <xdr:cNvPr id="176" name="【橋りょう・トンネル】&#10;有形固定資産減価償却率平均値テキスト"/>
        <xdr:cNvSpPr txBox="1"/>
      </xdr:nvSpPr>
      <xdr:spPr>
        <a:xfrm>
          <a:off x="4673600" y="10293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77" name="フローチャート: 判断 176"/>
        <xdr:cNvSpPr/>
      </xdr:nvSpPr>
      <xdr:spPr>
        <a:xfrm>
          <a:off x="4584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78" name="フローチャート: 判断 177"/>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79" name="フローチャート: 判断 178"/>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0" name="フローチャート: 判断 179"/>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1" name="フローチャート: 判断 180"/>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91259</xdr:rowOff>
    </xdr:from>
    <xdr:to>
      <xdr:col>24</xdr:col>
      <xdr:colOff>114300</xdr:colOff>
      <xdr:row>62</xdr:row>
      <xdr:rowOff>21409</xdr:rowOff>
    </xdr:to>
    <xdr:sp macro="" textlink="">
      <xdr:nvSpPr>
        <xdr:cNvPr id="187" name="楕円 186"/>
        <xdr:cNvSpPr/>
      </xdr:nvSpPr>
      <xdr:spPr>
        <a:xfrm>
          <a:off x="45847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69686</xdr:rowOff>
    </xdr:from>
    <xdr:ext cx="405111" cy="259045"/>
    <xdr:sp macro="" textlink="">
      <xdr:nvSpPr>
        <xdr:cNvPr id="188" name="【橋りょう・トンネル】&#10;有形固定資産減価償却率該当値テキスト"/>
        <xdr:cNvSpPr txBox="1"/>
      </xdr:nvSpPr>
      <xdr:spPr>
        <a:xfrm>
          <a:off x="4673600"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65133</xdr:rowOff>
    </xdr:from>
    <xdr:to>
      <xdr:col>20</xdr:col>
      <xdr:colOff>38100</xdr:colOff>
      <xdr:row>61</xdr:row>
      <xdr:rowOff>166733</xdr:rowOff>
    </xdr:to>
    <xdr:sp macro="" textlink="">
      <xdr:nvSpPr>
        <xdr:cNvPr id="189" name="楕円 188"/>
        <xdr:cNvSpPr/>
      </xdr:nvSpPr>
      <xdr:spPr>
        <a:xfrm>
          <a:off x="3746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115933</xdr:rowOff>
    </xdr:from>
    <xdr:to>
      <xdr:col>24</xdr:col>
      <xdr:colOff>63500</xdr:colOff>
      <xdr:row>61</xdr:row>
      <xdr:rowOff>142059</xdr:rowOff>
    </xdr:to>
    <xdr:cxnSp macro="">
      <xdr:nvCxnSpPr>
        <xdr:cNvPr id="190" name="直線コネクタ 189"/>
        <xdr:cNvCxnSpPr/>
      </xdr:nvCxnSpPr>
      <xdr:spPr>
        <a:xfrm>
          <a:off x="3797300" y="1057438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37374</xdr:rowOff>
    </xdr:from>
    <xdr:to>
      <xdr:col>15</xdr:col>
      <xdr:colOff>101600</xdr:colOff>
      <xdr:row>61</xdr:row>
      <xdr:rowOff>138974</xdr:rowOff>
    </xdr:to>
    <xdr:sp macro="" textlink="">
      <xdr:nvSpPr>
        <xdr:cNvPr id="191" name="楕円 190"/>
        <xdr:cNvSpPr/>
      </xdr:nvSpPr>
      <xdr:spPr>
        <a:xfrm>
          <a:off x="2857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88174</xdr:rowOff>
    </xdr:from>
    <xdr:to>
      <xdr:col>19</xdr:col>
      <xdr:colOff>177800</xdr:colOff>
      <xdr:row>61</xdr:row>
      <xdr:rowOff>115933</xdr:rowOff>
    </xdr:to>
    <xdr:cxnSp macro="">
      <xdr:nvCxnSpPr>
        <xdr:cNvPr id="192" name="直線コネクタ 191"/>
        <xdr:cNvCxnSpPr/>
      </xdr:nvCxnSpPr>
      <xdr:spPr>
        <a:xfrm>
          <a:off x="2908300" y="1054662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9616</xdr:rowOff>
    </xdr:from>
    <xdr:to>
      <xdr:col>10</xdr:col>
      <xdr:colOff>165100</xdr:colOff>
      <xdr:row>61</xdr:row>
      <xdr:rowOff>111216</xdr:rowOff>
    </xdr:to>
    <xdr:sp macro="" textlink="">
      <xdr:nvSpPr>
        <xdr:cNvPr id="193" name="楕円 192"/>
        <xdr:cNvSpPr/>
      </xdr:nvSpPr>
      <xdr:spPr>
        <a:xfrm>
          <a:off x="1968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60416</xdr:rowOff>
    </xdr:from>
    <xdr:to>
      <xdr:col>15</xdr:col>
      <xdr:colOff>50800</xdr:colOff>
      <xdr:row>61</xdr:row>
      <xdr:rowOff>88174</xdr:rowOff>
    </xdr:to>
    <xdr:cxnSp macro="">
      <xdr:nvCxnSpPr>
        <xdr:cNvPr id="194" name="直線コネクタ 193"/>
        <xdr:cNvCxnSpPr/>
      </xdr:nvCxnSpPr>
      <xdr:spPr>
        <a:xfrm>
          <a:off x="2019300" y="1051886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153307</xdr:rowOff>
    </xdr:from>
    <xdr:to>
      <xdr:col>6</xdr:col>
      <xdr:colOff>38100</xdr:colOff>
      <xdr:row>61</xdr:row>
      <xdr:rowOff>83457</xdr:rowOff>
    </xdr:to>
    <xdr:sp macro="" textlink="">
      <xdr:nvSpPr>
        <xdr:cNvPr id="195" name="楕円 194"/>
        <xdr:cNvSpPr/>
      </xdr:nvSpPr>
      <xdr:spPr>
        <a:xfrm>
          <a:off x="1079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32657</xdr:rowOff>
    </xdr:from>
    <xdr:to>
      <xdr:col>10</xdr:col>
      <xdr:colOff>114300</xdr:colOff>
      <xdr:row>61</xdr:row>
      <xdr:rowOff>60416</xdr:rowOff>
    </xdr:to>
    <xdr:cxnSp macro="">
      <xdr:nvCxnSpPr>
        <xdr:cNvPr id="196" name="直線コネクタ 195"/>
        <xdr:cNvCxnSpPr/>
      </xdr:nvCxnSpPr>
      <xdr:spPr>
        <a:xfrm>
          <a:off x="1130300" y="104911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197" name="n_1aveValue【橋りょう・トンネル】&#10;有形固定資産減価償却率"/>
        <xdr:cNvSpPr txBox="1"/>
      </xdr:nvSpPr>
      <xdr:spPr>
        <a:xfrm>
          <a:off x="35820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198" name="n_2aveValue【橋りょう・トンネル】&#10;有形固定資産減価償却率"/>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199" name="n_3aveValue【橋りょう・トンネル】&#10;有形固定資産減価償却率"/>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200" name="n_4aveValue【橋りょう・トンネル】&#10;有形固定資産減価償却率"/>
        <xdr:cNvSpPr txBox="1"/>
      </xdr:nvSpPr>
      <xdr:spPr>
        <a:xfrm>
          <a:off x="927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157860</xdr:rowOff>
    </xdr:from>
    <xdr:ext cx="405111" cy="259045"/>
    <xdr:sp macro="" textlink="">
      <xdr:nvSpPr>
        <xdr:cNvPr id="201" name="n_1mainValue【橋りょう・トンネル】&#10;有形固定資産減価償却率"/>
        <xdr:cNvSpPr txBox="1"/>
      </xdr:nvSpPr>
      <xdr:spPr>
        <a:xfrm>
          <a:off x="35820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130101</xdr:rowOff>
    </xdr:from>
    <xdr:ext cx="405111" cy="259045"/>
    <xdr:sp macro="" textlink="">
      <xdr:nvSpPr>
        <xdr:cNvPr id="202" name="n_2mainValue【橋りょう・トンネル】&#10;有形固定資産減価償却率"/>
        <xdr:cNvSpPr txBox="1"/>
      </xdr:nvSpPr>
      <xdr:spPr>
        <a:xfrm>
          <a:off x="2705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102343</xdr:rowOff>
    </xdr:from>
    <xdr:ext cx="405111" cy="259045"/>
    <xdr:sp macro="" textlink="">
      <xdr:nvSpPr>
        <xdr:cNvPr id="203" name="n_3mainValue【橋りょう・トンネル】&#10;有形固定資産減価償却率"/>
        <xdr:cNvSpPr txBox="1"/>
      </xdr:nvSpPr>
      <xdr:spPr>
        <a:xfrm>
          <a:off x="1816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74584</xdr:rowOff>
    </xdr:from>
    <xdr:ext cx="405111" cy="259045"/>
    <xdr:sp macro="" textlink="">
      <xdr:nvSpPr>
        <xdr:cNvPr id="204" name="n_4mainValue【橋りょう・トンネル】&#10;有形固定資産減価償却率"/>
        <xdr:cNvSpPr txBox="1"/>
      </xdr:nvSpPr>
      <xdr:spPr>
        <a:xfrm>
          <a:off x="927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155768</xdr:rowOff>
    </xdr:from>
    <xdr:to>
      <xdr:col>54</xdr:col>
      <xdr:colOff>189865</xdr:colOff>
      <xdr:row>64</xdr:row>
      <xdr:rowOff>58416</xdr:rowOff>
    </xdr:to>
    <xdr:cxnSp macro="">
      <xdr:nvCxnSpPr>
        <xdr:cNvPr id="228" name="直線コネクタ 227"/>
        <xdr:cNvCxnSpPr/>
      </xdr:nvCxnSpPr>
      <xdr:spPr>
        <a:xfrm flipV="1">
          <a:off x="10476865" y="9585518"/>
          <a:ext cx="0" cy="144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62243</xdr:rowOff>
    </xdr:from>
    <xdr:ext cx="534377" cy="259045"/>
    <xdr:sp macro="" textlink="">
      <xdr:nvSpPr>
        <xdr:cNvPr id="229" name="【橋りょう・トンネル】&#10;一人当たり有形固定資産（償却資産）額最小値テキスト"/>
        <xdr:cNvSpPr txBox="1"/>
      </xdr:nvSpPr>
      <xdr:spPr>
        <a:xfrm>
          <a:off x="10515600" y="1103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58416</xdr:rowOff>
    </xdr:from>
    <xdr:to>
      <xdr:col>55</xdr:col>
      <xdr:colOff>88900</xdr:colOff>
      <xdr:row>64</xdr:row>
      <xdr:rowOff>58416</xdr:rowOff>
    </xdr:to>
    <xdr:cxnSp macro="">
      <xdr:nvCxnSpPr>
        <xdr:cNvPr id="230" name="直線コネクタ 229"/>
        <xdr:cNvCxnSpPr/>
      </xdr:nvCxnSpPr>
      <xdr:spPr>
        <a:xfrm>
          <a:off x="10388600" y="1103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102445</xdr:rowOff>
    </xdr:from>
    <xdr:ext cx="690189" cy="259045"/>
    <xdr:sp macro="" textlink="">
      <xdr:nvSpPr>
        <xdr:cNvPr id="231" name="【橋りょう・トンネル】&#10;一人当たり有形固定資産（償却資産）額最大値テキスト"/>
        <xdr:cNvSpPr txBox="1"/>
      </xdr:nvSpPr>
      <xdr:spPr>
        <a:xfrm>
          <a:off x="10515600" y="93607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155768</xdr:rowOff>
    </xdr:from>
    <xdr:to>
      <xdr:col>55</xdr:col>
      <xdr:colOff>88900</xdr:colOff>
      <xdr:row>55</xdr:row>
      <xdr:rowOff>155768</xdr:rowOff>
    </xdr:to>
    <xdr:cxnSp macro="">
      <xdr:nvCxnSpPr>
        <xdr:cNvPr id="232" name="直線コネクタ 231"/>
        <xdr:cNvCxnSpPr/>
      </xdr:nvCxnSpPr>
      <xdr:spPr>
        <a:xfrm>
          <a:off x="10388600" y="95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78119</xdr:rowOff>
    </xdr:from>
    <xdr:ext cx="599010" cy="259045"/>
    <xdr:sp macro="" textlink="">
      <xdr:nvSpPr>
        <xdr:cNvPr id="233" name="【橋りょう・トンネル】&#10;一人当たり有形固定資産（償却資産）額平均値テキスト"/>
        <xdr:cNvSpPr txBox="1"/>
      </xdr:nvSpPr>
      <xdr:spPr>
        <a:xfrm>
          <a:off x="10515600" y="10708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99692</xdr:rowOff>
    </xdr:from>
    <xdr:to>
      <xdr:col>55</xdr:col>
      <xdr:colOff>50800</xdr:colOff>
      <xdr:row>63</xdr:row>
      <xdr:rowOff>29842</xdr:rowOff>
    </xdr:to>
    <xdr:sp macro="" textlink="">
      <xdr:nvSpPr>
        <xdr:cNvPr id="234" name="フローチャート: 判断 233"/>
        <xdr:cNvSpPr/>
      </xdr:nvSpPr>
      <xdr:spPr>
        <a:xfrm>
          <a:off x="10426700" y="107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98943</xdr:rowOff>
    </xdr:from>
    <xdr:to>
      <xdr:col>50</xdr:col>
      <xdr:colOff>165100</xdr:colOff>
      <xdr:row>63</xdr:row>
      <xdr:rowOff>29093</xdr:rowOff>
    </xdr:to>
    <xdr:sp macro="" textlink="">
      <xdr:nvSpPr>
        <xdr:cNvPr id="235" name="フローチャート: 判断 234"/>
        <xdr:cNvSpPr/>
      </xdr:nvSpPr>
      <xdr:spPr>
        <a:xfrm>
          <a:off x="9588500" y="1072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96082</xdr:rowOff>
    </xdr:from>
    <xdr:to>
      <xdr:col>46</xdr:col>
      <xdr:colOff>38100</xdr:colOff>
      <xdr:row>63</xdr:row>
      <xdr:rowOff>26232</xdr:rowOff>
    </xdr:to>
    <xdr:sp macro="" textlink="">
      <xdr:nvSpPr>
        <xdr:cNvPr id="236" name="フローチャート: 判断 235"/>
        <xdr:cNvSpPr/>
      </xdr:nvSpPr>
      <xdr:spPr>
        <a:xfrm>
          <a:off x="8699500" y="10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111844</xdr:rowOff>
    </xdr:from>
    <xdr:to>
      <xdr:col>41</xdr:col>
      <xdr:colOff>101600</xdr:colOff>
      <xdr:row>63</xdr:row>
      <xdr:rowOff>41994</xdr:rowOff>
    </xdr:to>
    <xdr:sp macro="" textlink="">
      <xdr:nvSpPr>
        <xdr:cNvPr id="237" name="フローチャート: 判断 236"/>
        <xdr:cNvSpPr/>
      </xdr:nvSpPr>
      <xdr:spPr>
        <a:xfrm>
          <a:off x="7810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113012</xdr:rowOff>
    </xdr:from>
    <xdr:to>
      <xdr:col>36</xdr:col>
      <xdr:colOff>165100</xdr:colOff>
      <xdr:row>63</xdr:row>
      <xdr:rowOff>43162</xdr:rowOff>
    </xdr:to>
    <xdr:sp macro="" textlink="">
      <xdr:nvSpPr>
        <xdr:cNvPr id="238" name="フローチャート: 判断 237"/>
        <xdr:cNvSpPr/>
      </xdr:nvSpPr>
      <xdr:spPr>
        <a:xfrm>
          <a:off x="6921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141859</xdr:rowOff>
    </xdr:from>
    <xdr:to>
      <xdr:col>55</xdr:col>
      <xdr:colOff>50800</xdr:colOff>
      <xdr:row>62</xdr:row>
      <xdr:rowOff>72009</xdr:rowOff>
    </xdr:to>
    <xdr:sp macro="" textlink="">
      <xdr:nvSpPr>
        <xdr:cNvPr id="244" name="楕円 243"/>
        <xdr:cNvSpPr/>
      </xdr:nvSpPr>
      <xdr:spPr>
        <a:xfrm>
          <a:off x="10426700" y="1060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164736</xdr:rowOff>
    </xdr:from>
    <xdr:ext cx="599010" cy="259045"/>
    <xdr:sp macro="" textlink="">
      <xdr:nvSpPr>
        <xdr:cNvPr id="245" name="【橋りょう・トンネル】&#10;一人当たり有形固定資産（償却資産）額該当値テキスト"/>
        <xdr:cNvSpPr txBox="1"/>
      </xdr:nvSpPr>
      <xdr:spPr>
        <a:xfrm>
          <a:off x="10515600" y="1045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144351</xdr:rowOff>
    </xdr:from>
    <xdr:to>
      <xdr:col>50</xdr:col>
      <xdr:colOff>165100</xdr:colOff>
      <xdr:row>62</xdr:row>
      <xdr:rowOff>74501</xdr:rowOff>
    </xdr:to>
    <xdr:sp macro="" textlink="">
      <xdr:nvSpPr>
        <xdr:cNvPr id="246" name="楕円 245"/>
        <xdr:cNvSpPr/>
      </xdr:nvSpPr>
      <xdr:spPr>
        <a:xfrm>
          <a:off x="9588500" y="106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21209</xdr:rowOff>
    </xdr:from>
    <xdr:to>
      <xdr:col>55</xdr:col>
      <xdr:colOff>0</xdr:colOff>
      <xdr:row>62</xdr:row>
      <xdr:rowOff>23701</xdr:rowOff>
    </xdr:to>
    <xdr:cxnSp macro="">
      <xdr:nvCxnSpPr>
        <xdr:cNvPr id="247" name="直線コネクタ 246"/>
        <xdr:cNvCxnSpPr/>
      </xdr:nvCxnSpPr>
      <xdr:spPr>
        <a:xfrm flipV="1">
          <a:off x="9639300" y="10651109"/>
          <a:ext cx="8382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145989</xdr:rowOff>
    </xdr:from>
    <xdr:to>
      <xdr:col>46</xdr:col>
      <xdr:colOff>38100</xdr:colOff>
      <xdr:row>62</xdr:row>
      <xdr:rowOff>76139</xdr:rowOff>
    </xdr:to>
    <xdr:sp macro="" textlink="">
      <xdr:nvSpPr>
        <xdr:cNvPr id="248" name="楕円 247"/>
        <xdr:cNvSpPr/>
      </xdr:nvSpPr>
      <xdr:spPr>
        <a:xfrm>
          <a:off x="8699500" y="1060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23701</xdr:rowOff>
    </xdr:from>
    <xdr:to>
      <xdr:col>50</xdr:col>
      <xdr:colOff>114300</xdr:colOff>
      <xdr:row>62</xdr:row>
      <xdr:rowOff>25339</xdr:rowOff>
    </xdr:to>
    <xdr:cxnSp macro="">
      <xdr:nvCxnSpPr>
        <xdr:cNvPr id="249" name="直線コネクタ 248"/>
        <xdr:cNvCxnSpPr/>
      </xdr:nvCxnSpPr>
      <xdr:spPr>
        <a:xfrm flipV="1">
          <a:off x="8750300" y="10653601"/>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148749</xdr:rowOff>
    </xdr:from>
    <xdr:to>
      <xdr:col>41</xdr:col>
      <xdr:colOff>101600</xdr:colOff>
      <xdr:row>62</xdr:row>
      <xdr:rowOff>78899</xdr:rowOff>
    </xdr:to>
    <xdr:sp macro="" textlink="">
      <xdr:nvSpPr>
        <xdr:cNvPr id="250" name="楕円 249"/>
        <xdr:cNvSpPr/>
      </xdr:nvSpPr>
      <xdr:spPr>
        <a:xfrm>
          <a:off x="7810500" y="1060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25339</xdr:rowOff>
    </xdr:from>
    <xdr:to>
      <xdr:col>45</xdr:col>
      <xdr:colOff>177800</xdr:colOff>
      <xdr:row>62</xdr:row>
      <xdr:rowOff>28099</xdr:rowOff>
    </xdr:to>
    <xdr:cxnSp macro="">
      <xdr:nvCxnSpPr>
        <xdr:cNvPr id="251" name="直線コネクタ 250"/>
        <xdr:cNvCxnSpPr/>
      </xdr:nvCxnSpPr>
      <xdr:spPr>
        <a:xfrm flipV="1">
          <a:off x="7861300" y="10655239"/>
          <a:ext cx="889000" cy="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152676</xdr:rowOff>
    </xdr:from>
    <xdr:to>
      <xdr:col>36</xdr:col>
      <xdr:colOff>165100</xdr:colOff>
      <xdr:row>62</xdr:row>
      <xdr:rowOff>82826</xdr:rowOff>
    </xdr:to>
    <xdr:sp macro="" textlink="">
      <xdr:nvSpPr>
        <xdr:cNvPr id="252" name="楕円 251"/>
        <xdr:cNvSpPr/>
      </xdr:nvSpPr>
      <xdr:spPr>
        <a:xfrm>
          <a:off x="6921500" y="1061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28099</xdr:rowOff>
    </xdr:from>
    <xdr:to>
      <xdr:col>41</xdr:col>
      <xdr:colOff>50800</xdr:colOff>
      <xdr:row>62</xdr:row>
      <xdr:rowOff>32026</xdr:rowOff>
    </xdr:to>
    <xdr:cxnSp macro="">
      <xdr:nvCxnSpPr>
        <xdr:cNvPr id="253" name="直線コネクタ 252"/>
        <xdr:cNvCxnSpPr/>
      </xdr:nvCxnSpPr>
      <xdr:spPr>
        <a:xfrm flipV="1">
          <a:off x="6972300" y="10657999"/>
          <a:ext cx="889000" cy="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20220</xdr:rowOff>
    </xdr:from>
    <xdr:ext cx="599010" cy="259045"/>
    <xdr:sp macro="" textlink="">
      <xdr:nvSpPr>
        <xdr:cNvPr id="254" name="n_1aveValue【橋りょう・トンネル】&#10;一人当たり有形固定資産（償却資産）額"/>
        <xdr:cNvSpPr txBox="1"/>
      </xdr:nvSpPr>
      <xdr:spPr>
        <a:xfrm>
          <a:off x="9327095" y="10821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17359</xdr:rowOff>
    </xdr:from>
    <xdr:ext cx="599010" cy="259045"/>
    <xdr:sp macro="" textlink="">
      <xdr:nvSpPr>
        <xdr:cNvPr id="255" name="n_2aveValue【橋りょう・トンネル】&#10;一人当たり有形固定資産（償却資産）額"/>
        <xdr:cNvSpPr txBox="1"/>
      </xdr:nvSpPr>
      <xdr:spPr>
        <a:xfrm>
          <a:off x="8450795" y="1081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33121</xdr:rowOff>
    </xdr:from>
    <xdr:ext cx="599010" cy="259045"/>
    <xdr:sp macro="" textlink="">
      <xdr:nvSpPr>
        <xdr:cNvPr id="256" name="n_3aveValue【橋りょう・トンネル】&#10;一人当たり有形固定資産（償却資産）額"/>
        <xdr:cNvSpPr txBox="1"/>
      </xdr:nvSpPr>
      <xdr:spPr>
        <a:xfrm>
          <a:off x="7561795" y="1083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34289</xdr:rowOff>
    </xdr:from>
    <xdr:ext cx="599010" cy="259045"/>
    <xdr:sp macro="" textlink="">
      <xdr:nvSpPr>
        <xdr:cNvPr id="257" name="n_4aveValue【橋りょう・トンネル】&#10;一人当たり有形固定資産（償却資産）額"/>
        <xdr:cNvSpPr txBox="1"/>
      </xdr:nvSpPr>
      <xdr:spPr>
        <a:xfrm>
          <a:off x="6672795" y="1083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91028</xdr:rowOff>
    </xdr:from>
    <xdr:ext cx="599010" cy="259045"/>
    <xdr:sp macro="" textlink="">
      <xdr:nvSpPr>
        <xdr:cNvPr id="258" name="n_1mainValue【橋りょう・トンネル】&#10;一人当たり有形固定資産（償却資産）額"/>
        <xdr:cNvSpPr txBox="1"/>
      </xdr:nvSpPr>
      <xdr:spPr>
        <a:xfrm>
          <a:off x="9327095" y="1037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92666</xdr:rowOff>
    </xdr:from>
    <xdr:ext cx="599010" cy="259045"/>
    <xdr:sp macro="" textlink="">
      <xdr:nvSpPr>
        <xdr:cNvPr id="259" name="n_2mainValue【橋りょう・トンネル】&#10;一人当たり有形固定資産（償却資産）額"/>
        <xdr:cNvSpPr txBox="1"/>
      </xdr:nvSpPr>
      <xdr:spPr>
        <a:xfrm>
          <a:off x="8450795" y="10379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95426</xdr:rowOff>
    </xdr:from>
    <xdr:ext cx="599010" cy="259045"/>
    <xdr:sp macro="" textlink="">
      <xdr:nvSpPr>
        <xdr:cNvPr id="260" name="n_3mainValue【橋りょう・トンネル】&#10;一人当たり有形固定資産（償却資産）額"/>
        <xdr:cNvSpPr txBox="1"/>
      </xdr:nvSpPr>
      <xdr:spPr>
        <a:xfrm>
          <a:off x="7561795" y="1038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99353</xdr:rowOff>
    </xdr:from>
    <xdr:ext cx="599010" cy="259045"/>
    <xdr:sp macro="" textlink="">
      <xdr:nvSpPr>
        <xdr:cNvPr id="261" name="n_4mainValue【橋りょう・トンネル】&#10;一人当たり有形固定資産（償却資産）額"/>
        <xdr:cNvSpPr txBox="1"/>
      </xdr:nvSpPr>
      <xdr:spPr>
        <a:xfrm>
          <a:off x="6672795" y="1038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47244</xdr:rowOff>
    </xdr:from>
    <xdr:to>
      <xdr:col>24</xdr:col>
      <xdr:colOff>62865</xdr:colOff>
      <xdr:row>86</xdr:row>
      <xdr:rowOff>38100</xdr:rowOff>
    </xdr:to>
    <xdr:cxnSp macro="">
      <xdr:nvCxnSpPr>
        <xdr:cNvPr id="284" name="直線コネクタ 283"/>
        <xdr:cNvCxnSpPr/>
      </xdr:nvCxnSpPr>
      <xdr:spPr>
        <a:xfrm flipV="1">
          <a:off x="4634865" y="1359179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165371</xdr:rowOff>
    </xdr:from>
    <xdr:ext cx="405111" cy="259045"/>
    <xdr:sp macro="" textlink="">
      <xdr:nvSpPr>
        <xdr:cNvPr id="287" name="【公営住宅】&#10;有形固定資産減価償却率最大値テキスト"/>
        <xdr:cNvSpPr txBox="1"/>
      </xdr:nvSpPr>
      <xdr:spPr>
        <a:xfrm>
          <a:off x="4673600" y="1336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47244</xdr:rowOff>
    </xdr:from>
    <xdr:to>
      <xdr:col>24</xdr:col>
      <xdr:colOff>152400</xdr:colOff>
      <xdr:row>79</xdr:row>
      <xdr:rowOff>47244</xdr:rowOff>
    </xdr:to>
    <xdr:cxnSp macro="">
      <xdr:nvCxnSpPr>
        <xdr:cNvPr id="288" name="直線コネクタ 287"/>
        <xdr:cNvCxnSpPr/>
      </xdr:nvCxnSpPr>
      <xdr:spPr>
        <a:xfrm>
          <a:off x="4546600" y="1359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25164</xdr:rowOff>
    </xdr:from>
    <xdr:ext cx="405111" cy="259045"/>
    <xdr:sp macro="" textlink="">
      <xdr:nvSpPr>
        <xdr:cNvPr id="289" name="【公営住宅】&#10;有形固定資産減価償却率平均値テキスト"/>
        <xdr:cNvSpPr txBox="1"/>
      </xdr:nvSpPr>
      <xdr:spPr>
        <a:xfrm>
          <a:off x="4673600" y="14084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46737</xdr:rowOff>
    </xdr:from>
    <xdr:to>
      <xdr:col>24</xdr:col>
      <xdr:colOff>114300</xdr:colOff>
      <xdr:row>82</xdr:row>
      <xdr:rowOff>148337</xdr:rowOff>
    </xdr:to>
    <xdr:sp macro="" textlink="">
      <xdr:nvSpPr>
        <xdr:cNvPr id="290" name="フローチャート: 判断 289"/>
        <xdr:cNvSpPr/>
      </xdr:nvSpPr>
      <xdr:spPr>
        <a:xfrm>
          <a:off x="45847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37592</xdr:rowOff>
    </xdr:from>
    <xdr:to>
      <xdr:col>20</xdr:col>
      <xdr:colOff>38100</xdr:colOff>
      <xdr:row>82</xdr:row>
      <xdr:rowOff>139192</xdr:rowOff>
    </xdr:to>
    <xdr:sp macro="" textlink="">
      <xdr:nvSpPr>
        <xdr:cNvPr id="291" name="フローチャート: 判断 290"/>
        <xdr:cNvSpPr/>
      </xdr:nvSpPr>
      <xdr:spPr>
        <a:xfrm>
          <a:off x="3746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19304</xdr:rowOff>
    </xdr:from>
    <xdr:to>
      <xdr:col>15</xdr:col>
      <xdr:colOff>101600</xdr:colOff>
      <xdr:row>82</xdr:row>
      <xdr:rowOff>120904</xdr:rowOff>
    </xdr:to>
    <xdr:sp macro="" textlink="">
      <xdr:nvSpPr>
        <xdr:cNvPr id="292" name="フローチャート: 判断 291"/>
        <xdr:cNvSpPr/>
      </xdr:nvSpPr>
      <xdr:spPr>
        <a:xfrm>
          <a:off x="2857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154178</xdr:rowOff>
    </xdr:from>
    <xdr:to>
      <xdr:col>10</xdr:col>
      <xdr:colOff>165100</xdr:colOff>
      <xdr:row>82</xdr:row>
      <xdr:rowOff>84328</xdr:rowOff>
    </xdr:to>
    <xdr:sp macro="" textlink="">
      <xdr:nvSpPr>
        <xdr:cNvPr id="293" name="フローチャート: 判断 292"/>
        <xdr:cNvSpPr/>
      </xdr:nvSpPr>
      <xdr:spPr>
        <a:xfrm>
          <a:off x="1968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126746</xdr:rowOff>
    </xdr:from>
    <xdr:to>
      <xdr:col>6</xdr:col>
      <xdr:colOff>38100</xdr:colOff>
      <xdr:row>82</xdr:row>
      <xdr:rowOff>56896</xdr:rowOff>
    </xdr:to>
    <xdr:sp macro="" textlink="">
      <xdr:nvSpPr>
        <xdr:cNvPr id="294" name="フローチャート: 判断 293"/>
        <xdr:cNvSpPr/>
      </xdr:nvSpPr>
      <xdr:spPr>
        <a:xfrm>
          <a:off x="1079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300" name="楕円 299"/>
        <xdr:cNvSpPr/>
      </xdr:nvSpPr>
      <xdr:spPr>
        <a:xfrm>
          <a:off x="45847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33038</xdr:rowOff>
    </xdr:from>
    <xdr:ext cx="405111" cy="259045"/>
    <xdr:sp macro="" textlink="">
      <xdr:nvSpPr>
        <xdr:cNvPr id="301" name="【公営住宅】&#10;有形固定資産減価償却率該当値テキスト"/>
        <xdr:cNvSpPr txBox="1"/>
      </xdr:nvSpPr>
      <xdr:spPr>
        <a:xfrm>
          <a:off x="4673600"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147320</xdr:rowOff>
    </xdr:from>
    <xdr:to>
      <xdr:col>20</xdr:col>
      <xdr:colOff>38100</xdr:colOff>
      <xdr:row>81</xdr:row>
      <xdr:rowOff>77470</xdr:rowOff>
    </xdr:to>
    <xdr:sp macro="" textlink="">
      <xdr:nvSpPr>
        <xdr:cNvPr id="302" name="楕円 301"/>
        <xdr:cNvSpPr/>
      </xdr:nvSpPr>
      <xdr:spPr>
        <a:xfrm>
          <a:off x="3746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26670</xdr:rowOff>
    </xdr:from>
    <xdr:to>
      <xdr:col>24</xdr:col>
      <xdr:colOff>63500</xdr:colOff>
      <xdr:row>81</xdr:row>
      <xdr:rowOff>60961</xdr:rowOff>
    </xdr:to>
    <xdr:cxnSp macro="">
      <xdr:nvCxnSpPr>
        <xdr:cNvPr id="303" name="直線コネクタ 302"/>
        <xdr:cNvCxnSpPr/>
      </xdr:nvCxnSpPr>
      <xdr:spPr>
        <a:xfrm>
          <a:off x="3797300" y="139141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156463</xdr:rowOff>
    </xdr:from>
    <xdr:to>
      <xdr:col>15</xdr:col>
      <xdr:colOff>101600</xdr:colOff>
      <xdr:row>81</xdr:row>
      <xdr:rowOff>86613</xdr:rowOff>
    </xdr:to>
    <xdr:sp macro="" textlink="">
      <xdr:nvSpPr>
        <xdr:cNvPr id="304" name="楕円 303"/>
        <xdr:cNvSpPr/>
      </xdr:nvSpPr>
      <xdr:spPr>
        <a:xfrm>
          <a:off x="2857500" y="138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26670</xdr:rowOff>
    </xdr:from>
    <xdr:to>
      <xdr:col>19</xdr:col>
      <xdr:colOff>177800</xdr:colOff>
      <xdr:row>81</xdr:row>
      <xdr:rowOff>35813</xdr:rowOff>
    </xdr:to>
    <xdr:cxnSp macro="">
      <xdr:nvCxnSpPr>
        <xdr:cNvPr id="305" name="直線コネクタ 304"/>
        <xdr:cNvCxnSpPr/>
      </xdr:nvCxnSpPr>
      <xdr:spPr>
        <a:xfrm flipV="1">
          <a:off x="2908300" y="139141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115315</xdr:rowOff>
    </xdr:from>
    <xdr:to>
      <xdr:col>10</xdr:col>
      <xdr:colOff>165100</xdr:colOff>
      <xdr:row>81</xdr:row>
      <xdr:rowOff>45465</xdr:rowOff>
    </xdr:to>
    <xdr:sp macro="" textlink="">
      <xdr:nvSpPr>
        <xdr:cNvPr id="306" name="楕円 305"/>
        <xdr:cNvSpPr/>
      </xdr:nvSpPr>
      <xdr:spPr>
        <a:xfrm>
          <a:off x="1968500" y="138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166115</xdr:rowOff>
    </xdr:from>
    <xdr:to>
      <xdr:col>15</xdr:col>
      <xdr:colOff>50800</xdr:colOff>
      <xdr:row>81</xdr:row>
      <xdr:rowOff>35813</xdr:rowOff>
    </xdr:to>
    <xdr:cxnSp macro="">
      <xdr:nvCxnSpPr>
        <xdr:cNvPr id="307" name="直線コネクタ 306"/>
        <xdr:cNvCxnSpPr/>
      </xdr:nvCxnSpPr>
      <xdr:spPr>
        <a:xfrm>
          <a:off x="2019300" y="138821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76454</xdr:rowOff>
    </xdr:from>
    <xdr:to>
      <xdr:col>6</xdr:col>
      <xdr:colOff>38100</xdr:colOff>
      <xdr:row>81</xdr:row>
      <xdr:rowOff>6604</xdr:rowOff>
    </xdr:to>
    <xdr:sp macro="" textlink="">
      <xdr:nvSpPr>
        <xdr:cNvPr id="308" name="楕円 307"/>
        <xdr:cNvSpPr/>
      </xdr:nvSpPr>
      <xdr:spPr>
        <a:xfrm>
          <a:off x="1079500" y="1379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127254</xdr:rowOff>
    </xdr:from>
    <xdr:to>
      <xdr:col>10</xdr:col>
      <xdr:colOff>114300</xdr:colOff>
      <xdr:row>80</xdr:row>
      <xdr:rowOff>166115</xdr:rowOff>
    </xdr:to>
    <xdr:cxnSp macro="">
      <xdr:nvCxnSpPr>
        <xdr:cNvPr id="309" name="直線コネクタ 308"/>
        <xdr:cNvCxnSpPr/>
      </xdr:nvCxnSpPr>
      <xdr:spPr>
        <a:xfrm>
          <a:off x="1130300" y="13843254"/>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130319</xdr:rowOff>
    </xdr:from>
    <xdr:ext cx="405111" cy="259045"/>
    <xdr:sp macro="" textlink="">
      <xdr:nvSpPr>
        <xdr:cNvPr id="310" name="n_1aveValue【公営住宅】&#10;有形固定資産減価償却率"/>
        <xdr:cNvSpPr txBox="1"/>
      </xdr:nvSpPr>
      <xdr:spPr>
        <a:xfrm>
          <a:off x="3582044"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112031</xdr:rowOff>
    </xdr:from>
    <xdr:ext cx="405111" cy="259045"/>
    <xdr:sp macro="" textlink="">
      <xdr:nvSpPr>
        <xdr:cNvPr id="311" name="n_2aveValue【公営住宅】&#10;有形固定資産減価償却率"/>
        <xdr:cNvSpPr txBox="1"/>
      </xdr:nvSpPr>
      <xdr:spPr>
        <a:xfrm>
          <a:off x="27057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75455</xdr:rowOff>
    </xdr:from>
    <xdr:ext cx="405111" cy="259045"/>
    <xdr:sp macro="" textlink="">
      <xdr:nvSpPr>
        <xdr:cNvPr id="312" name="n_3aveValue【公営住宅】&#10;有形固定資産減価償却率"/>
        <xdr:cNvSpPr txBox="1"/>
      </xdr:nvSpPr>
      <xdr:spPr>
        <a:xfrm>
          <a:off x="18167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48023</xdr:rowOff>
    </xdr:from>
    <xdr:ext cx="405111" cy="259045"/>
    <xdr:sp macro="" textlink="">
      <xdr:nvSpPr>
        <xdr:cNvPr id="313" name="n_4aveValue【公営住宅】&#10;有形固定資産減価償却率"/>
        <xdr:cNvSpPr txBox="1"/>
      </xdr:nvSpPr>
      <xdr:spPr>
        <a:xfrm>
          <a:off x="927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93997</xdr:rowOff>
    </xdr:from>
    <xdr:ext cx="405111" cy="259045"/>
    <xdr:sp macro="" textlink="">
      <xdr:nvSpPr>
        <xdr:cNvPr id="314" name="n_1mainValue【公営住宅】&#10;有形固定資産減価償却率"/>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103140</xdr:rowOff>
    </xdr:from>
    <xdr:ext cx="405111" cy="259045"/>
    <xdr:sp macro="" textlink="">
      <xdr:nvSpPr>
        <xdr:cNvPr id="315" name="n_2mainValue【公営住宅】&#10;有形固定資産減価償却率"/>
        <xdr:cNvSpPr txBox="1"/>
      </xdr:nvSpPr>
      <xdr:spPr>
        <a:xfrm>
          <a:off x="2705744" y="136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61992</xdr:rowOff>
    </xdr:from>
    <xdr:ext cx="405111" cy="259045"/>
    <xdr:sp macro="" textlink="">
      <xdr:nvSpPr>
        <xdr:cNvPr id="316" name="n_3mainValue【公営住宅】&#10;有形固定資産減価償却率"/>
        <xdr:cNvSpPr txBox="1"/>
      </xdr:nvSpPr>
      <xdr:spPr>
        <a:xfrm>
          <a:off x="1816744" y="1360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23131</xdr:rowOff>
    </xdr:from>
    <xdr:ext cx="405111" cy="259045"/>
    <xdr:sp macro="" textlink="">
      <xdr:nvSpPr>
        <xdr:cNvPr id="317" name="n_4mainValue【公営住宅】&#10;有形固定資産減価償却率"/>
        <xdr:cNvSpPr txBox="1"/>
      </xdr:nvSpPr>
      <xdr:spPr>
        <a:xfrm>
          <a:off x="927744" y="1356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3239</xdr:rowOff>
    </xdr:from>
    <xdr:to>
      <xdr:col>54</xdr:col>
      <xdr:colOff>189865</xdr:colOff>
      <xdr:row>86</xdr:row>
      <xdr:rowOff>112967</xdr:rowOff>
    </xdr:to>
    <xdr:cxnSp macro="">
      <xdr:nvCxnSpPr>
        <xdr:cNvPr id="341" name="直線コネクタ 340"/>
        <xdr:cNvCxnSpPr/>
      </xdr:nvCxnSpPr>
      <xdr:spPr>
        <a:xfrm flipV="1">
          <a:off x="10476865" y="13547789"/>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116794</xdr:rowOff>
    </xdr:from>
    <xdr:ext cx="469744" cy="259045"/>
    <xdr:sp macro="" textlink="">
      <xdr:nvSpPr>
        <xdr:cNvPr id="342" name="【公営住宅】&#10;一人当たり面積最小値テキスト"/>
        <xdr:cNvSpPr txBox="1"/>
      </xdr:nvSpPr>
      <xdr:spPr>
        <a:xfrm>
          <a:off x="10515600" y="1486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112967</xdr:rowOff>
    </xdr:from>
    <xdr:to>
      <xdr:col>55</xdr:col>
      <xdr:colOff>88900</xdr:colOff>
      <xdr:row>86</xdr:row>
      <xdr:rowOff>112967</xdr:rowOff>
    </xdr:to>
    <xdr:cxnSp macro="">
      <xdr:nvCxnSpPr>
        <xdr:cNvPr id="343" name="直線コネクタ 342"/>
        <xdr:cNvCxnSpPr/>
      </xdr:nvCxnSpPr>
      <xdr:spPr>
        <a:xfrm>
          <a:off x="10388600" y="14857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121366</xdr:rowOff>
    </xdr:from>
    <xdr:ext cx="469744" cy="259045"/>
    <xdr:sp macro="" textlink="">
      <xdr:nvSpPr>
        <xdr:cNvPr id="344" name="【公営住宅】&#10;一人当たり面積最大値テキスト"/>
        <xdr:cNvSpPr txBox="1"/>
      </xdr:nvSpPr>
      <xdr:spPr>
        <a:xfrm>
          <a:off x="10515600" y="1332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3239</xdr:rowOff>
    </xdr:from>
    <xdr:to>
      <xdr:col>55</xdr:col>
      <xdr:colOff>88900</xdr:colOff>
      <xdr:row>79</xdr:row>
      <xdr:rowOff>3239</xdr:rowOff>
    </xdr:to>
    <xdr:cxnSp macro="">
      <xdr:nvCxnSpPr>
        <xdr:cNvPr id="345" name="直線コネクタ 344"/>
        <xdr:cNvCxnSpPr/>
      </xdr:nvCxnSpPr>
      <xdr:spPr>
        <a:xfrm>
          <a:off x="10388600" y="1354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133811</xdr:rowOff>
    </xdr:from>
    <xdr:ext cx="469744" cy="259045"/>
    <xdr:sp macro="" textlink="">
      <xdr:nvSpPr>
        <xdr:cNvPr id="346" name="【公営住宅】&#10;一人当たり面積平均値テキスト"/>
        <xdr:cNvSpPr txBox="1"/>
      </xdr:nvSpPr>
      <xdr:spPr>
        <a:xfrm>
          <a:off x="10515600" y="14535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110934</xdr:rowOff>
    </xdr:from>
    <xdr:to>
      <xdr:col>55</xdr:col>
      <xdr:colOff>50800</xdr:colOff>
      <xdr:row>86</xdr:row>
      <xdr:rowOff>41084</xdr:rowOff>
    </xdr:to>
    <xdr:sp macro="" textlink="">
      <xdr:nvSpPr>
        <xdr:cNvPr id="347" name="フローチャート: 判断 346"/>
        <xdr:cNvSpPr/>
      </xdr:nvSpPr>
      <xdr:spPr>
        <a:xfrm>
          <a:off x="10426700" y="1468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135510</xdr:rowOff>
    </xdr:from>
    <xdr:to>
      <xdr:col>50</xdr:col>
      <xdr:colOff>165100</xdr:colOff>
      <xdr:row>86</xdr:row>
      <xdr:rowOff>65660</xdr:rowOff>
    </xdr:to>
    <xdr:sp macro="" textlink="">
      <xdr:nvSpPr>
        <xdr:cNvPr id="348" name="フローチャート: 判断 347"/>
        <xdr:cNvSpPr/>
      </xdr:nvSpPr>
      <xdr:spPr>
        <a:xfrm>
          <a:off x="9588500" y="1470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134938</xdr:rowOff>
    </xdr:from>
    <xdr:to>
      <xdr:col>46</xdr:col>
      <xdr:colOff>38100</xdr:colOff>
      <xdr:row>86</xdr:row>
      <xdr:rowOff>65088</xdr:rowOff>
    </xdr:to>
    <xdr:sp macro="" textlink="">
      <xdr:nvSpPr>
        <xdr:cNvPr id="349" name="フローチャート: 判断 348"/>
        <xdr:cNvSpPr/>
      </xdr:nvSpPr>
      <xdr:spPr>
        <a:xfrm>
          <a:off x="8699500" y="1470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136652</xdr:rowOff>
    </xdr:from>
    <xdr:to>
      <xdr:col>41</xdr:col>
      <xdr:colOff>101600</xdr:colOff>
      <xdr:row>86</xdr:row>
      <xdr:rowOff>66802</xdr:rowOff>
    </xdr:to>
    <xdr:sp macro="" textlink="">
      <xdr:nvSpPr>
        <xdr:cNvPr id="350" name="フローチャート: 判断 349"/>
        <xdr:cNvSpPr/>
      </xdr:nvSpPr>
      <xdr:spPr>
        <a:xfrm>
          <a:off x="7810500" y="1470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133604</xdr:rowOff>
    </xdr:from>
    <xdr:to>
      <xdr:col>36</xdr:col>
      <xdr:colOff>165100</xdr:colOff>
      <xdr:row>86</xdr:row>
      <xdr:rowOff>63754</xdr:rowOff>
    </xdr:to>
    <xdr:sp macro="" textlink="">
      <xdr:nvSpPr>
        <xdr:cNvPr id="351" name="フローチャート: 判断 350"/>
        <xdr:cNvSpPr/>
      </xdr:nvSpPr>
      <xdr:spPr>
        <a:xfrm>
          <a:off x="6921500" y="1470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153606</xdr:rowOff>
    </xdr:from>
    <xdr:to>
      <xdr:col>55</xdr:col>
      <xdr:colOff>50800</xdr:colOff>
      <xdr:row>86</xdr:row>
      <xdr:rowOff>83756</xdr:rowOff>
    </xdr:to>
    <xdr:sp macro="" textlink="">
      <xdr:nvSpPr>
        <xdr:cNvPr id="357" name="楕円 356"/>
        <xdr:cNvSpPr/>
      </xdr:nvSpPr>
      <xdr:spPr>
        <a:xfrm>
          <a:off x="10426700" y="1472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89361</xdr:rowOff>
    </xdr:from>
    <xdr:ext cx="469744" cy="259045"/>
    <xdr:sp macro="" textlink="">
      <xdr:nvSpPr>
        <xdr:cNvPr id="358" name="【公営住宅】&#10;一人当たり面積該当値テキスト"/>
        <xdr:cNvSpPr txBox="1"/>
      </xdr:nvSpPr>
      <xdr:spPr>
        <a:xfrm>
          <a:off x="10515600" y="1466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154178</xdr:rowOff>
    </xdr:from>
    <xdr:to>
      <xdr:col>50</xdr:col>
      <xdr:colOff>165100</xdr:colOff>
      <xdr:row>86</xdr:row>
      <xdr:rowOff>84328</xdr:rowOff>
    </xdr:to>
    <xdr:sp macro="" textlink="">
      <xdr:nvSpPr>
        <xdr:cNvPr id="359" name="楕円 358"/>
        <xdr:cNvSpPr/>
      </xdr:nvSpPr>
      <xdr:spPr>
        <a:xfrm>
          <a:off x="9588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32956</xdr:rowOff>
    </xdr:from>
    <xdr:to>
      <xdr:col>55</xdr:col>
      <xdr:colOff>0</xdr:colOff>
      <xdr:row>86</xdr:row>
      <xdr:rowOff>33528</xdr:rowOff>
    </xdr:to>
    <xdr:cxnSp macro="">
      <xdr:nvCxnSpPr>
        <xdr:cNvPr id="360" name="直線コネクタ 359"/>
        <xdr:cNvCxnSpPr/>
      </xdr:nvCxnSpPr>
      <xdr:spPr>
        <a:xfrm flipV="1">
          <a:off x="9639300" y="14777656"/>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148653</xdr:rowOff>
    </xdr:from>
    <xdr:to>
      <xdr:col>46</xdr:col>
      <xdr:colOff>38100</xdr:colOff>
      <xdr:row>86</xdr:row>
      <xdr:rowOff>78803</xdr:rowOff>
    </xdr:to>
    <xdr:sp macro="" textlink="">
      <xdr:nvSpPr>
        <xdr:cNvPr id="361" name="楕円 360"/>
        <xdr:cNvSpPr/>
      </xdr:nvSpPr>
      <xdr:spPr>
        <a:xfrm>
          <a:off x="8699500" y="1472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28003</xdr:rowOff>
    </xdr:from>
    <xdr:to>
      <xdr:col>50</xdr:col>
      <xdr:colOff>114300</xdr:colOff>
      <xdr:row>86</xdr:row>
      <xdr:rowOff>33528</xdr:rowOff>
    </xdr:to>
    <xdr:cxnSp macro="">
      <xdr:nvCxnSpPr>
        <xdr:cNvPr id="362" name="直線コネクタ 361"/>
        <xdr:cNvCxnSpPr/>
      </xdr:nvCxnSpPr>
      <xdr:spPr>
        <a:xfrm>
          <a:off x="8750300" y="14772703"/>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149225</xdr:rowOff>
    </xdr:from>
    <xdr:to>
      <xdr:col>41</xdr:col>
      <xdr:colOff>101600</xdr:colOff>
      <xdr:row>86</xdr:row>
      <xdr:rowOff>79375</xdr:rowOff>
    </xdr:to>
    <xdr:sp macro="" textlink="">
      <xdr:nvSpPr>
        <xdr:cNvPr id="363" name="楕円 362"/>
        <xdr:cNvSpPr/>
      </xdr:nvSpPr>
      <xdr:spPr>
        <a:xfrm>
          <a:off x="7810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28003</xdr:rowOff>
    </xdr:from>
    <xdr:to>
      <xdr:col>45</xdr:col>
      <xdr:colOff>177800</xdr:colOff>
      <xdr:row>86</xdr:row>
      <xdr:rowOff>28575</xdr:rowOff>
    </xdr:to>
    <xdr:cxnSp macro="">
      <xdr:nvCxnSpPr>
        <xdr:cNvPr id="364" name="直線コネクタ 363"/>
        <xdr:cNvCxnSpPr/>
      </xdr:nvCxnSpPr>
      <xdr:spPr>
        <a:xfrm flipV="1">
          <a:off x="7861300" y="1477270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149988</xdr:rowOff>
    </xdr:from>
    <xdr:to>
      <xdr:col>36</xdr:col>
      <xdr:colOff>165100</xdr:colOff>
      <xdr:row>86</xdr:row>
      <xdr:rowOff>80138</xdr:rowOff>
    </xdr:to>
    <xdr:sp macro="" textlink="">
      <xdr:nvSpPr>
        <xdr:cNvPr id="365" name="楕円 364"/>
        <xdr:cNvSpPr/>
      </xdr:nvSpPr>
      <xdr:spPr>
        <a:xfrm>
          <a:off x="6921500" y="1472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28575</xdr:rowOff>
    </xdr:from>
    <xdr:to>
      <xdr:col>41</xdr:col>
      <xdr:colOff>50800</xdr:colOff>
      <xdr:row>86</xdr:row>
      <xdr:rowOff>29338</xdr:rowOff>
    </xdr:to>
    <xdr:cxnSp macro="">
      <xdr:nvCxnSpPr>
        <xdr:cNvPr id="366" name="直線コネクタ 365"/>
        <xdr:cNvCxnSpPr/>
      </xdr:nvCxnSpPr>
      <xdr:spPr>
        <a:xfrm flipV="1">
          <a:off x="6972300" y="1477327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82187</xdr:rowOff>
    </xdr:from>
    <xdr:ext cx="469744" cy="259045"/>
    <xdr:sp macro="" textlink="">
      <xdr:nvSpPr>
        <xdr:cNvPr id="367" name="n_1aveValue【公営住宅】&#10;一人当たり面積"/>
        <xdr:cNvSpPr txBox="1"/>
      </xdr:nvSpPr>
      <xdr:spPr>
        <a:xfrm>
          <a:off x="9391727" y="1448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81615</xdr:rowOff>
    </xdr:from>
    <xdr:ext cx="469744" cy="259045"/>
    <xdr:sp macro="" textlink="">
      <xdr:nvSpPr>
        <xdr:cNvPr id="368" name="n_2aveValue【公営住宅】&#10;一人当たり面積"/>
        <xdr:cNvSpPr txBox="1"/>
      </xdr:nvSpPr>
      <xdr:spPr>
        <a:xfrm>
          <a:off x="8515427" y="1448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83329</xdr:rowOff>
    </xdr:from>
    <xdr:ext cx="469744" cy="259045"/>
    <xdr:sp macro="" textlink="">
      <xdr:nvSpPr>
        <xdr:cNvPr id="369" name="n_3aveValue【公営住宅】&#10;一人当たり面積"/>
        <xdr:cNvSpPr txBox="1"/>
      </xdr:nvSpPr>
      <xdr:spPr>
        <a:xfrm>
          <a:off x="7626427" y="1448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80281</xdr:rowOff>
    </xdr:from>
    <xdr:ext cx="469744" cy="259045"/>
    <xdr:sp macro="" textlink="">
      <xdr:nvSpPr>
        <xdr:cNvPr id="370" name="n_4aveValue【公営住宅】&#10;一人当たり面積"/>
        <xdr:cNvSpPr txBox="1"/>
      </xdr:nvSpPr>
      <xdr:spPr>
        <a:xfrm>
          <a:off x="6737427" y="1448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75455</xdr:rowOff>
    </xdr:from>
    <xdr:ext cx="469744" cy="259045"/>
    <xdr:sp macro="" textlink="">
      <xdr:nvSpPr>
        <xdr:cNvPr id="371" name="n_1mainValue【公営住宅】&#10;一人当たり面積"/>
        <xdr:cNvSpPr txBox="1"/>
      </xdr:nvSpPr>
      <xdr:spPr>
        <a:xfrm>
          <a:off x="9391727" y="148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69930</xdr:rowOff>
    </xdr:from>
    <xdr:ext cx="469744" cy="259045"/>
    <xdr:sp macro="" textlink="">
      <xdr:nvSpPr>
        <xdr:cNvPr id="372" name="n_2mainValue【公営住宅】&#10;一人当たり面積"/>
        <xdr:cNvSpPr txBox="1"/>
      </xdr:nvSpPr>
      <xdr:spPr>
        <a:xfrm>
          <a:off x="8515427" y="148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70502</xdr:rowOff>
    </xdr:from>
    <xdr:ext cx="469744" cy="259045"/>
    <xdr:sp macro="" textlink="">
      <xdr:nvSpPr>
        <xdr:cNvPr id="373" name="n_3mainValue【公営住宅】&#10;一人当たり面積"/>
        <xdr:cNvSpPr txBox="1"/>
      </xdr:nvSpPr>
      <xdr:spPr>
        <a:xfrm>
          <a:off x="7626427" y="1481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71265</xdr:rowOff>
    </xdr:from>
    <xdr:ext cx="469744" cy="259045"/>
    <xdr:sp macro="" textlink="">
      <xdr:nvSpPr>
        <xdr:cNvPr id="374" name="n_4mainValue【公営住宅】&#10;一人当たり面積"/>
        <xdr:cNvSpPr txBox="1"/>
      </xdr:nvSpPr>
      <xdr:spPr>
        <a:xfrm>
          <a:off x="6737427" y="1481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87630</xdr:rowOff>
    </xdr:from>
    <xdr:to>
      <xdr:col>24</xdr:col>
      <xdr:colOff>62865</xdr:colOff>
      <xdr:row>108</xdr:row>
      <xdr:rowOff>60961</xdr:rowOff>
    </xdr:to>
    <xdr:cxnSp macro="">
      <xdr:nvCxnSpPr>
        <xdr:cNvPr id="399" name="直線コネクタ 398"/>
        <xdr:cNvCxnSpPr/>
      </xdr:nvCxnSpPr>
      <xdr:spPr>
        <a:xfrm flipV="1">
          <a:off x="4634865" y="17232630"/>
          <a:ext cx="0" cy="1344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64788</xdr:rowOff>
    </xdr:from>
    <xdr:ext cx="405111" cy="259045"/>
    <xdr:sp macro="" textlink="">
      <xdr:nvSpPr>
        <xdr:cNvPr id="400" name="【港湾・漁港】&#10;有形固定資産減価償却率最小値テキスト"/>
        <xdr:cNvSpPr txBox="1"/>
      </xdr:nvSpPr>
      <xdr:spPr>
        <a:xfrm>
          <a:off x="4673600" y="1858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60961</xdr:rowOff>
    </xdr:from>
    <xdr:to>
      <xdr:col>24</xdr:col>
      <xdr:colOff>152400</xdr:colOff>
      <xdr:row>108</xdr:row>
      <xdr:rowOff>60961</xdr:rowOff>
    </xdr:to>
    <xdr:cxnSp macro="">
      <xdr:nvCxnSpPr>
        <xdr:cNvPr id="401" name="直線コネクタ 400"/>
        <xdr:cNvCxnSpPr/>
      </xdr:nvCxnSpPr>
      <xdr:spPr>
        <a:xfrm>
          <a:off x="4546600" y="1857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34307</xdr:rowOff>
    </xdr:from>
    <xdr:ext cx="405111" cy="259045"/>
    <xdr:sp macro="" textlink="">
      <xdr:nvSpPr>
        <xdr:cNvPr id="402" name="【港湾・漁港】&#10;有形固定資産減価償却率最大値テキスト"/>
        <xdr:cNvSpPr txBox="1"/>
      </xdr:nvSpPr>
      <xdr:spPr>
        <a:xfrm>
          <a:off x="4673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87630</xdr:rowOff>
    </xdr:from>
    <xdr:to>
      <xdr:col>24</xdr:col>
      <xdr:colOff>152400</xdr:colOff>
      <xdr:row>100</xdr:row>
      <xdr:rowOff>87630</xdr:rowOff>
    </xdr:to>
    <xdr:cxnSp macro="">
      <xdr:nvCxnSpPr>
        <xdr:cNvPr id="403" name="直線コネクタ 402"/>
        <xdr:cNvCxnSpPr/>
      </xdr:nvCxnSpPr>
      <xdr:spPr>
        <a:xfrm>
          <a:off x="4546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78757</xdr:rowOff>
    </xdr:from>
    <xdr:ext cx="405111" cy="259045"/>
    <xdr:sp macro="" textlink="">
      <xdr:nvSpPr>
        <xdr:cNvPr id="404" name="【港湾・漁港】&#10;有形固定資産減価償却率平均値テキスト"/>
        <xdr:cNvSpPr txBox="1"/>
      </xdr:nvSpPr>
      <xdr:spPr>
        <a:xfrm>
          <a:off x="4673600" y="1773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55880</xdr:rowOff>
    </xdr:from>
    <xdr:to>
      <xdr:col>24</xdr:col>
      <xdr:colOff>114300</xdr:colOff>
      <xdr:row>104</xdr:row>
      <xdr:rowOff>157480</xdr:rowOff>
    </xdr:to>
    <xdr:sp macro="" textlink="">
      <xdr:nvSpPr>
        <xdr:cNvPr id="405" name="フローチャート: 判断 404"/>
        <xdr:cNvSpPr/>
      </xdr:nvSpPr>
      <xdr:spPr>
        <a:xfrm>
          <a:off x="45847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46355</xdr:rowOff>
    </xdr:from>
    <xdr:to>
      <xdr:col>20</xdr:col>
      <xdr:colOff>38100</xdr:colOff>
      <xdr:row>104</xdr:row>
      <xdr:rowOff>147955</xdr:rowOff>
    </xdr:to>
    <xdr:sp macro="" textlink="">
      <xdr:nvSpPr>
        <xdr:cNvPr id="406" name="フローチャート: 判断 405"/>
        <xdr:cNvSpPr/>
      </xdr:nvSpPr>
      <xdr:spPr>
        <a:xfrm>
          <a:off x="3746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19686</xdr:rowOff>
    </xdr:from>
    <xdr:to>
      <xdr:col>15</xdr:col>
      <xdr:colOff>101600</xdr:colOff>
      <xdr:row>104</xdr:row>
      <xdr:rowOff>121286</xdr:rowOff>
    </xdr:to>
    <xdr:sp macro="" textlink="">
      <xdr:nvSpPr>
        <xdr:cNvPr id="407" name="フローチャート: 判断 406"/>
        <xdr:cNvSpPr/>
      </xdr:nvSpPr>
      <xdr:spPr>
        <a:xfrm>
          <a:off x="2857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126364</xdr:rowOff>
    </xdr:from>
    <xdr:to>
      <xdr:col>10</xdr:col>
      <xdr:colOff>165100</xdr:colOff>
      <xdr:row>104</xdr:row>
      <xdr:rowOff>56514</xdr:rowOff>
    </xdr:to>
    <xdr:sp macro="" textlink="">
      <xdr:nvSpPr>
        <xdr:cNvPr id="408" name="フローチャート: 判断 407"/>
        <xdr:cNvSpPr/>
      </xdr:nvSpPr>
      <xdr:spPr>
        <a:xfrm>
          <a:off x="1968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113030</xdr:rowOff>
    </xdr:from>
    <xdr:to>
      <xdr:col>6</xdr:col>
      <xdr:colOff>38100</xdr:colOff>
      <xdr:row>104</xdr:row>
      <xdr:rowOff>43180</xdr:rowOff>
    </xdr:to>
    <xdr:sp macro="" textlink="">
      <xdr:nvSpPr>
        <xdr:cNvPr id="409" name="フローチャート: 判断 408"/>
        <xdr:cNvSpPr/>
      </xdr:nvSpPr>
      <xdr:spPr>
        <a:xfrm>
          <a:off x="1079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145414</xdr:rowOff>
    </xdr:from>
    <xdr:to>
      <xdr:col>24</xdr:col>
      <xdr:colOff>114300</xdr:colOff>
      <xdr:row>105</xdr:row>
      <xdr:rowOff>75564</xdr:rowOff>
    </xdr:to>
    <xdr:sp macro="" textlink="">
      <xdr:nvSpPr>
        <xdr:cNvPr id="415" name="楕円 414"/>
        <xdr:cNvSpPr/>
      </xdr:nvSpPr>
      <xdr:spPr>
        <a:xfrm>
          <a:off x="45847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123841</xdr:rowOff>
    </xdr:from>
    <xdr:ext cx="405111" cy="259045"/>
    <xdr:sp macro="" textlink="">
      <xdr:nvSpPr>
        <xdr:cNvPr id="416" name="【港湾・漁港】&#10;有形固定資産減価償却率該当値テキスト"/>
        <xdr:cNvSpPr txBox="1"/>
      </xdr:nvSpPr>
      <xdr:spPr>
        <a:xfrm>
          <a:off x="4673600" y="179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107314</xdr:rowOff>
    </xdr:from>
    <xdr:to>
      <xdr:col>20</xdr:col>
      <xdr:colOff>38100</xdr:colOff>
      <xdr:row>105</xdr:row>
      <xdr:rowOff>37464</xdr:rowOff>
    </xdr:to>
    <xdr:sp macro="" textlink="">
      <xdr:nvSpPr>
        <xdr:cNvPr id="417" name="楕円 416"/>
        <xdr:cNvSpPr/>
      </xdr:nvSpPr>
      <xdr:spPr>
        <a:xfrm>
          <a:off x="37465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158114</xdr:rowOff>
    </xdr:from>
    <xdr:to>
      <xdr:col>24</xdr:col>
      <xdr:colOff>63500</xdr:colOff>
      <xdr:row>105</xdr:row>
      <xdr:rowOff>24764</xdr:rowOff>
    </xdr:to>
    <xdr:cxnSp macro="">
      <xdr:nvCxnSpPr>
        <xdr:cNvPr id="418" name="直線コネクタ 417"/>
        <xdr:cNvCxnSpPr/>
      </xdr:nvCxnSpPr>
      <xdr:spPr>
        <a:xfrm>
          <a:off x="3797300" y="179889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69214</xdr:rowOff>
    </xdr:from>
    <xdr:to>
      <xdr:col>15</xdr:col>
      <xdr:colOff>101600</xdr:colOff>
      <xdr:row>104</xdr:row>
      <xdr:rowOff>170814</xdr:rowOff>
    </xdr:to>
    <xdr:sp macro="" textlink="">
      <xdr:nvSpPr>
        <xdr:cNvPr id="419" name="楕円 418"/>
        <xdr:cNvSpPr/>
      </xdr:nvSpPr>
      <xdr:spPr>
        <a:xfrm>
          <a:off x="2857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120014</xdr:rowOff>
    </xdr:from>
    <xdr:to>
      <xdr:col>19</xdr:col>
      <xdr:colOff>177800</xdr:colOff>
      <xdr:row>104</xdr:row>
      <xdr:rowOff>158114</xdr:rowOff>
    </xdr:to>
    <xdr:cxnSp macro="">
      <xdr:nvCxnSpPr>
        <xdr:cNvPr id="420" name="直線コネクタ 419"/>
        <xdr:cNvCxnSpPr/>
      </xdr:nvCxnSpPr>
      <xdr:spPr>
        <a:xfrm>
          <a:off x="2908300" y="179508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33020</xdr:rowOff>
    </xdr:from>
    <xdr:to>
      <xdr:col>10</xdr:col>
      <xdr:colOff>165100</xdr:colOff>
      <xdr:row>104</xdr:row>
      <xdr:rowOff>134620</xdr:rowOff>
    </xdr:to>
    <xdr:sp macro="" textlink="">
      <xdr:nvSpPr>
        <xdr:cNvPr id="421" name="楕円 420"/>
        <xdr:cNvSpPr/>
      </xdr:nvSpPr>
      <xdr:spPr>
        <a:xfrm>
          <a:off x="1968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83820</xdr:rowOff>
    </xdr:from>
    <xdr:to>
      <xdr:col>15</xdr:col>
      <xdr:colOff>50800</xdr:colOff>
      <xdr:row>104</xdr:row>
      <xdr:rowOff>120014</xdr:rowOff>
    </xdr:to>
    <xdr:cxnSp macro="">
      <xdr:nvCxnSpPr>
        <xdr:cNvPr id="422" name="直線コネクタ 421"/>
        <xdr:cNvCxnSpPr/>
      </xdr:nvCxnSpPr>
      <xdr:spPr>
        <a:xfrm>
          <a:off x="2019300" y="179146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166370</xdr:rowOff>
    </xdr:from>
    <xdr:to>
      <xdr:col>6</xdr:col>
      <xdr:colOff>38100</xdr:colOff>
      <xdr:row>104</xdr:row>
      <xdr:rowOff>96520</xdr:rowOff>
    </xdr:to>
    <xdr:sp macro="" textlink="">
      <xdr:nvSpPr>
        <xdr:cNvPr id="423" name="楕円 422"/>
        <xdr:cNvSpPr/>
      </xdr:nvSpPr>
      <xdr:spPr>
        <a:xfrm>
          <a:off x="1079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45720</xdr:rowOff>
    </xdr:from>
    <xdr:to>
      <xdr:col>10</xdr:col>
      <xdr:colOff>114300</xdr:colOff>
      <xdr:row>104</xdr:row>
      <xdr:rowOff>83820</xdr:rowOff>
    </xdr:to>
    <xdr:cxnSp macro="">
      <xdr:nvCxnSpPr>
        <xdr:cNvPr id="424" name="直線コネクタ 423"/>
        <xdr:cNvCxnSpPr/>
      </xdr:nvCxnSpPr>
      <xdr:spPr>
        <a:xfrm>
          <a:off x="1130300" y="17876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164482</xdr:rowOff>
    </xdr:from>
    <xdr:ext cx="405111" cy="259045"/>
    <xdr:sp macro="" textlink="">
      <xdr:nvSpPr>
        <xdr:cNvPr id="425" name="n_1aveValue【港湾・漁港】&#10;有形固定資産減価償却率"/>
        <xdr:cNvSpPr txBox="1"/>
      </xdr:nvSpPr>
      <xdr:spPr>
        <a:xfrm>
          <a:off x="3582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137813</xdr:rowOff>
    </xdr:from>
    <xdr:ext cx="405111" cy="259045"/>
    <xdr:sp macro="" textlink="">
      <xdr:nvSpPr>
        <xdr:cNvPr id="426" name="n_2aveValue【港湾・漁港】&#10;有形固定資産減価償却率"/>
        <xdr:cNvSpPr txBox="1"/>
      </xdr:nvSpPr>
      <xdr:spPr>
        <a:xfrm>
          <a:off x="2705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73041</xdr:rowOff>
    </xdr:from>
    <xdr:ext cx="405111" cy="259045"/>
    <xdr:sp macro="" textlink="">
      <xdr:nvSpPr>
        <xdr:cNvPr id="427" name="n_3aveValue【港湾・漁港】&#10;有形固定資産減価償却率"/>
        <xdr:cNvSpPr txBox="1"/>
      </xdr:nvSpPr>
      <xdr:spPr>
        <a:xfrm>
          <a:off x="18167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59707</xdr:rowOff>
    </xdr:from>
    <xdr:ext cx="405111" cy="259045"/>
    <xdr:sp macro="" textlink="">
      <xdr:nvSpPr>
        <xdr:cNvPr id="428" name="n_4aveValue【港湾・漁港】&#10;有形固定資産減価償却率"/>
        <xdr:cNvSpPr txBox="1"/>
      </xdr:nvSpPr>
      <xdr:spPr>
        <a:xfrm>
          <a:off x="927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28591</xdr:rowOff>
    </xdr:from>
    <xdr:ext cx="405111" cy="259045"/>
    <xdr:sp macro="" textlink="">
      <xdr:nvSpPr>
        <xdr:cNvPr id="429" name="n_1mainValue【港湾・漁港】&#10;有形固定資産減価償却率"/>
        <xdr:cNvSpPr txBox="1"/>
      </xdr:nvSpPr>
      <xdr:spPr>
        <a:xfrm>
          <a:off x="35820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161941</xdr:rowOff>
    </xdr:from>
    <xdr:ext cx="405111" cy="259045"/>
    <xdr:sp macro="" textlink="">
      <xdr:nvSpPr>
        <xdr:cNvPr id="430" name="n_2mainValue【港湾・漁港】&#10;有形固定資産減価償却率"/>
        <xdr:cNvSpPr txBox="1"/>
      </xdr:nvSpPr>
      <xdr:spPr>
        <a:xfrm>
          <a:off x="2705744" y="1799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125747</xdr:rowOff>
    </xdr:from>
    <xdr:ext cx="405111" cy="259045"/>
    <xdr:sp macro="" textlink="">
      <xdr:nvSpPr>
        <xdr:cNvPr id="431" name="n_3mainValue【港湾・漁港】&#10;有形固定資産減価償却率"/>
        <xdr:cNvSpPr txBox="1"/>
      </xdr:nvSpPr>
      <xdr:spPr>
        <a:xfrm>
          <a:off x="1816744"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87647</xdr:rowOff>
    </xdr:from>
    <xdr:ext cx="405111" cy="259045"/>
    <xdr:sp macro="" textlink="">
      <xdr:nvSpPr>
        <xdr:cNvPr id="432" name="n_4mainValue【港湾・漁港】&#10;有形固定資産減価償却率"/>
        <xdr:cNvSpPr txBox="1"/>
      </xdr:nvSpPr>
      <xdr:spPr>
        <a:xfrm>
          <a:off x="9277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4" name="テキスト ボックス 443"/>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6" name="テキスト ボックス 445"/>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8" name="テキスト ボックス 447"/>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0" name="テキスト ボックス 449"/>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2" name="テキスト ボックス 451"/>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135389</xdr:rowOff>
    </xdr:from>
    <xdr:to>
      <xdr:col>54</xdr:col>
      <xdr:colOff>189865</xdr:colOff>
      <xdr:row>108</xdr:row>
      <xdr:rowOff>151324</xdr:rowOff>
    </xdr:to>
    <xdr:cxnSp macro="">
      <xdr:nvCxnSpPr>
        <xdr:cNvPr id="456" name="直線コネクタ 455"/>
        <xdr:cNvCxnSpPr/>
      </xdr:nvCxnSpPr>
      <xdr:spPr>
        <a:xfrm flipV="1">
          <a:off x="10476865" y="17108939"/>
          <a:ext cx="0" cy="1558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155151</xdr:rowOff>
    </xdr:from>
    <xdr:ext cx="378565" cy="259045"/>
    <xdr:sp macro="" textlink="">
      <xdr:nvSpPr>
        <xdr:cNvPr id="457" name="【港湾・漁港】&#10;一人当たり有形固定資産（償却資産）額最小値テキスト"/>
        <xdr:cNvSpPr txBox="1"/>
      </xdr:nvSpPr>
      <xdr:spPr>
        <a:xfrm>
          <a:off x="10515600" y="18671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151324</xdr:rowOff>
    </xdr:from>
    <xdr:to>
      <xdr:col>55</xdr:col>
      <xdr:colOff>88900</xdr:colOff>
      <xdr:row>108</xdr:row>
      <xdr:rowOff>151324</xdr:rowOff>
    </xdr:to>
    <xdr:cxnSp macro="">
      <xdr:nvCxnSpPr>
        <xdr:cNvPr id="458" name="直線コネクタ 457"/>
        <xdr:cNvCxnSpPr/>
      </xdr:nvCxnSpPr>
      <xdr:spPr>
        <a:xfrm>
          <a:off x="10388600" y="1866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82066</xdr:rowOff>
    </xdr:from>
    <xdr:ext cx="599010" cy="259045"/>
    <xdr:sp macro="" textlink="">
      <xdr:nvSpPr>
        <xdr:cNvPr id="459" name="【港湾・漁港】&#10;一人当たり有形固定資産（償却資産）額最大値テキスト"/>
        <xdr:cNvSpPr txBox="1"/>
      </xdr:nvSpPr>
      <xdr:spPr>
        <a:xfrm>
          <a:off x="10515600" y="16884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135389</xdr:rowOff>
    </xdr:from>
    <xdr:to>
      <xdr:col>55</xdr:col>
      <xdr:colOff>88900</xdr:colOff>
      <xdr:row>99</xdr:row>
      <xdr:rowOff>135389</xdr:rowOff>
    </xdr:to>
    <xdr:cxnSp macro="">
      <xdr:nvCxnSpPr>
        <xdr:cNvPr id="460" name="直線コネクタ 459"/>
        <xdr:cNvCxnSpPr/>
      </xdr:nvCxnSpPr>
      <xdr:spPr>
        <a:xfrm>
          <a:off x="10388600" y="17108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107328</xdr:rowOff>
    </xdr:from>
    <xdr:ext cx="534377" cy="259045"/>
    <xdr:sp macro="" textlink="">
      <xdr:nvSpPr>
        <xdr:cNvPr id="461" name="【港湾・漁港】&#10;一人当たり有形固定資産（償却資産）額平均値テキスト"/>
        <xdr:cNvSpPr txBox="1"/>
      </xdr:nvSpPr>
      <xdr:spPr>
        <a:xfrm>
          <a:off x="10515600" y="1828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84451</xdr:rowOff>
    </xdr:from>
    <xdr:to>
      <xdr:col>55</xdr:col>
      <xdr:colOff>50800</xdr:colOff>
      <xdr:row>108</xdr:row>
      <xdr:rowOff>14601</xdr:rowOff>
    </xdr:to>
    <xdr:sp macro="" textlink="">
      <xdr:nvSpPr>
        <xdr:cNvPr id="462" name="フローチャート: 判断 461"/>
        <xdr:cNvSpPr/>
      </xdr:nvSpPr>
      <xdr:spPr>
        <a:xfrm>
          <a:off x="10426700" y="1842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96312</xdr:rowOff>
    </xdr:from>
    <xdr:to>
      <xdr:col>50</xdr:col>
      <xdr:colOff>165100</xdr:colOff>
      <xdr:row>108</xdr:row>
      <xdr:rowOff>26462</xdr:rowOff>
    </xdr:to>
    <xdr:sp macro="" textlink="">
      <xdr:nvSpPr>
        <xdr:cNvPr id="463" name="フローチャート: 判断 462"/>
        <xdr:cNvSpPr/>
      </xdr:nvSpPr>
      <xdr:spPr>
        <a:xfrm>
          <a:off x="9588500" y="184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98875</xdr:rowOff>
    </xdr:from>
    <xdr:to>
      <xdr:col>46</xdr:col>
      <xdr:colOff>38100</xdr:colOff>
      <xdr:row>108</xdr:row>
      <xdr:rowOff>29025</xdr:rowOff>
    </xdr:to>
    <xdr:sp macro="" textlink="">
      <xdr:nvSpPr>
        <xdr:cNvPr id="464" name="フローチャート: 判断 463"/>
        <xdr:cNvSpPr/>
      </xdr:nvSpPr>
      <xdr:spPr>
        <a:xfrm>
          <a:off x="8699500" y="184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137193</xdr:rowOff>
    </xdr:from>
    <xdr:to>
      <xdr:col>41</xdr:col>
      <xdr:colOff>101600</xdr:colOff>
      <xdr:row>107</xdr:row>
      <xdr:rowOff>67343</xdr:rowOff>
    </xdr:to>
    <xdr:sp macro="" textlink="">
      <xdr:nvSpPr>
        <xdr:cNvPr id="465" name="フローチャート: 判断 464"/>
        <xdr:cNvSpPr/>
      </xdr:nvSpPr>
      <xdr:spPr>
        <a:xfrm>
          <a:off x="7810500" y="1831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141185</xdr:rowOff>
    </xdr:from>
    <xdr:to>
      <xdr:col>36</xdr:col>
      <xdr:colOff>165100</xdr:colOff>
      <xdr:row>107</xdr:row>
      <xdr:rowOff>71335</xdr:rowOff>
    </xdr:to>
    <xdr:sp macro="" textlink="">
      <xdr:nvSpPr>
        <xdr:cNvPr id="466" name="フローチャート: 判断 465"/>
        <xdr:cNvSpPr/>
      </xdr:nvSpPr>
      <xdr:spPr>
        <a:xfrm>
          <a:off x="6921500" y="183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87988</xdr:rowOff>
    </xdr:from>
    <xdr:to>
      <xdr:col>55</xdr:col>
      <xdr:colOff>50800</xdr:colOff>
      <xdr:row>109</xdr:row>
      <xdr:rowOff>18138</xdr:rowOff>
    </xdr:to>
    <xdr:sp macro="" textlink="">
      <xdr:nvSpPr>
        <xdr:cNvPr id="472" name="楕円 471"/>
        <xdr:cNvSpPr/>
      </xdr:nvSpPr>
      <xdr:spPr>
        <a:xfrm>
          <a:off x="10426700" y="1860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2915</xdr:rowOff>
    </xdr:from>
    <xdr:ext cx="469744" cy="259045"/>
    <xdr:sp macro="" textlink="">
      <xdr:nvSpPr>
        <xdr:cNvPr id="473" name="【港湾・漁港】&#10;一人当たり有形固定資産（償却資産）額該当値テキスト"/>
        <xdr:cNvSpPr txBox="1"/>
      </xdr:nvSpPr>
      <xdr:spPr>
        <a:xfrm>
          <a:off x="10515600" y="1851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88063</xdr:rowOff>
    </xdr:from>
    <xdr:to>
      <xdr:col>50</xdr:col>
      <xdr:colOff>165100</xdr:colOff>
      <xdr:row>109</xdr:row>
      <xdr:rowOff>18213</xdr:rowOff>
    </xdr:to>
    <xdr:sp macro="" textlink="">
      <xdr:nvSpPr>
        <xdr:cNvPr id="474" name="楕円 473"/>
        <xdr:cNvSpPr/>
      </xdr:nvSpPr>
      <xdr:spPr>
        <a:xfrm>
          <a:off x="9588500" y="1860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138788</xdr:rowOff>
    </xdr:from>
    <xdr:to>
      <xdr:col>55</xdr:col>
      <xdr:colOff>0</xdr:colOff>
      <xdr:row>108</xdr:row>
      <xdr:rowOff>138863</xdr:rowOff>
    </xdr:to>
    <xdr:cxnSp macro="">
      <xdr:nvCxnSpPr>
        <xdr:cNvPr id="475" name="直線コネクタ 474"/>
        <xdr:cNvCxnSpPr/>
      </xdr:nvCxnSpPr>
      <xdr:spPr>
        <a:xfrm flipV="1">
          <a:off x="9639300" y="18655388"/>
          <a:ext cx="83820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88119</xdr:rowOff>
    </xdr:from>
    <xdr:to>
      <xdr:col>46</xdr:col>
      <xdr:colOff>38100</xdr:colOff>
      <xdr:row>109</xdr:row>
      <xdr:rowOff>18269</xdr:rowOff>
    </xdr:to>
    <xdr:sp macro="" textlink="">
      <xdr:nvSpPr>
        <xdr:cNvPr id="476" name="楕円 475"/>
        <xdr:cNvSpPr/>
      </xdr:nvSpPr>
      <xdr:spPr>
        <a:xfrm>
          <a:off x="8699500" y="1860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138863</xdr:rowOff>
    </xdr:from>
    <xdr:to>
      <xdr:col>50</xdr:col>
      <xdr:colOff>114300</xdr:colOff>
      <xdr:row>108</xdr:row>
      <xdr:rowOff>138919</xdr:rowOff>
    </xdr:to>
    <xdr:cxnSp macro="">
      <xdr:nvCxnSpPr>
        <xdr:cNvPr id="477" name="直線コネクタ 476"/>
        <xdr:cNvCxnSpPr/>
      </xdr:nvCxnSpPr>
      <xdr:spPr>
        <a:xfrm flipV="1">
          <a:off x="8750300" y="18655463"/>
          <a:ext cx="8890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88213</xdr:rowOff>
    </xdr:from>
    <xdr:to>
      <xdr:col>41</xdr:col>
      <xdr:colOff>101600</xdr:colOff>
      <xdr:row>109</xdr:row>
      <xdr:rowOff>18363</xdr:rowOff>
    </xdr:to>
    <xdr:sp macro="" textlink="">
      <xdr:nvSpPr>
        <xdr:cNvPr id="478" name="楕円 477"/>
        <xdr:cNvSpPr/>
      </xdr:nvSpPr>
      <xdr:spPr>
        <a:xfrm>
          <a:off x="7810500" y="1860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138919</xdr:rowOff>
    </xdr:from>
    <xdr:to>
      <xdr:col>45</xdr:col>
      <xdr:colOff>177800</xdr:colOff>
      <xdr:row>108</xdr:row>
      <xdr:rowOff>139013</xdr:rowOff>
    </xdr:to>
    <xdr:cxnSp macro="">
      <xdr:nvCxnSpPr>
        <xdr:cNvPr id="479" name="直線コネクタ 478"/>
        <xdr:cNvCxnSpPr/>
      </xdr:nvCxnSpPr>
      <xdr:spPr>
        <a:xfrm flipV="1">
          <a:off x="7861300" y="18655519"/>
          <a:ext cx="8890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88347</xdr:rowOff>
    </xdr:from>
    <xdr:to>
      <xdr:col>36</xdr:col>
      <xdr:colOff>165100</xdr:colOff>
      <xdr:row>109</xdr:row>
      <xdr:rowOff>18497</xdr:rowOff>
    </xdr:to>
    <xdr:sp macro="" textlink="">
      <xdr:nvSpPr>
        <xdr:cNvPr id="480" name="楕円 479"/>
        <xdr:cNvSpPr/>
      </xdr:nvSpPr>
      <xdr:spPr>
        <a:xfrm>
          <a:off x="6921500" y="1860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139013</xdr:rowOff>
    </xdr:from>
    <xdr:to>
      <xdr:col>41</xdr:col>
      <xdr:colOff>50800</xdr:colOff>
      <xdr:row>108</xdr:row>
      <xdr:rowOff>139147</xdr:rowOff>
    </xdr:to>
    <xdr:cxnSp macro="">
      <xdr:nvCxnSpPr>
        <xdr:cNvPr id="481" name="直線コネクタ 480"/>
        <xdr:cNvCxnSpPr/>
      </xdr:nvCxnSpPr>
      <xdr:spPr>
        <a:xfrm flipV="1">
          <a:off x="6972300" y="18655613"/>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42989</xdr:rowOff>
    </xdr:from>
    <xdr:ext cx="534377" cy="259045"/>
    <xdr:sp macro="" textlink="">
      <xdr:nvSpPr>
        <xdr:cNvPr id="482" name="n_1aveValue【港湾・漁港】&#10;一人当たり有形固定資産（償却資産）額"/>
        <xdr:cNvSpPr txBox="1"/>
      </xdr:nvSpPr>
      <xdr:spPr>
        <a:xfrm>
          <a:off x="9359411" y="182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45552</xdr:rowOff>
    </xdr:from>
    <xdr:ext cx="534377" cy="259045"/>
    <xdr:sp macro="" textlink="">
      <xdr:nvSpPr>
        <xdr:cNvPr id="483" name="n_2aveValue【港湾・漁港】&#10;一人当たり有形固定資産（償却資産）額"/>
        <xdr:cNvSpPr txBox="1"/>
      </xdr:nvSpPr>
      <xdr:spPr>
        <a:xfrm>
          <a:off x="8483111" y="1821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83870</xdr:rowOff>
    </xdr:from>
    <xdr:ext cx="599010" cy="259045"/>
    <xdr:sp macro="" textlink="">
      <xdr:nvSpPr>
        <xdr:cNvPr id="484" name="n_3aveValue【港湾・漁港】&#10;一人当たり有形固定資産（償却資産）額"/>
        <xdr:cNvSpPr txBox="1"/>
      </xdr:nvSpPr>
      <xdr:spPr>
        <a:xfrm>
          <a:off x="7561795" y="1808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87862</xdr:rowOff>
    </xdr:from>
    <xdr:ext cx="599010" cy="259045"/>
    <xdr:sp macro="" textlink="">
      <xdr:nvSpPr>
        <xdr:cNvPr id="485" name="n_4aveValue【港湾・漁港】&#10;一人当たり有形固定資産（償却資産）額"/>
        <xdr:cNvSpPr txBox="1"/>
      </xdr:nvSpPr>
      <xdr:spPr>
        <a:xfrm>
          <a:off x="6672795" y="1809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9340</xdr:rowOff>
    </xdr:from>
    <xdr:ext cx="469744" cy="259045"/>
    <xdr:sp macro="" textlink="">
      <xdr:nvSpPr>
        <xdr:cNvPr id="486" name="n_1mainValue【港湾・漁港】&#10;一人当たり有形固定資産（償却資産）額"/>
        <xdr:cNvSpPr txBox="1"/>
      </xdr:nvSpPr>
      <xdr:spPr>
        <a:xfrm>
          <a:off x="9391728" y="1869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9396</xdr:rowOff>
    </xdr:from>
    <xdr:ext cx="469744" cy="259045"/>
    <xdr:sp macro="" textlink="">
      <xdr:nvSpPr>
        <xdr:cNvPr id="487" name="n_2mainValue【港湾・漁港】&#10;一人当たり有形固定資産（償却資産）額"/>
        <xdr:cNvSpPr txBox="1"/>
      </xdr:nvSpPr>
      <xdr:spPr>
        <a:xfrm>
          <a:off x="8515428" y="1869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9490</xdr:rowOff>
    </xdr:from>
    <xdr:ext cx="469744" cy="259045"/>
    <xdr:sp macro="" textlink="">
      <xdr:nvSpPr>
        <xdr:cNvPr id="488" name="n_3mainValue【港湾・漁港】&#10;一人当たり有形固定資産（償却資産）額"/>
        <xdr:cNvSpPr txBox="1"/>
      </xdr:nvSpPr>
      <xdr:spPr>
        <a:xfrm>
          <a:off x="7626428" y="186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109</xdr:row>
      <xdr:rowOff>9624</xdr:rowOff>
    </xdr:from>
    <xdr:ext cx="469744" cy="259045"/>
    <xdr:sp macro="" textlink="">
      <xdr:nvSpPr>
        <xdr:cNvPr id="489" name="n_4mainValue【港湾・漁港】&#10;一人当たり有形固定資産（償却資産）額"/>
        <xdr:cNvSpPr txBox="1"/>
      </xdr:nvSpPr>
      <xdr:spPr>
        <a:xfrm>
          <a:off x="6737428" y="1869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24765</xdr:rowOff>
    </xdr:from>
    <xdr:to>
      <xdr:col>85</xdr:col>
      <xdr:colOff>126364</xdr:colOff>
      <xdr:row>41</xdr:row>
      <xdr:rowOff>135255</xdr:rowOff>
    </xdr:to>
    <xdr:cxnSp macro="">
      <xdr:nvCxnSpPr>
        <xdr:cNvPr id="514" name="直線コネクタ 513"/>
        <xdr:cNvCxnSpPr/>
      </xdr:nvCxnSpPr>
      <xdr:spPr>
        <a:xfrm flipV="1">
          <a:off x="16318864" y="5854065"/>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515" name="【認定こども園・幼稚園・保育所】&#10;有形固定資産減価償却率最小値テキスト"/>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516" name="直線コネクタ 515"/>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142892</xdr:rowOff>
    </xdr:from>
    <xdr:ext cx="405111" cy="259045"/>
    <xdr:sp macro="" textlink="">
      <xdr:nvSpPr>
        <xdr:cNvPr id="517" name="【認定こども園・幼稚園・保育所】&#10;有形固定資産減価償却率最大値テキスト"/>
        <xdr:cNvSpPr txBox="1"/>
      </xdr:nvSpPr>
      <xdr:spPr>
        <a:xfrm>
          <a:off x="16357600" y="562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24765</xdr:rowOff>
    </xdr:from>
    <xdr:to>
      <xdr:col>86</xdr:col>
      <xdr:colOff>25400</xdr:colOff>
      <xdr:row>34</xdr:row>
      <xdr:rowOff>24765</xdr:rowOff>
    </xdr:to>
    <xdr:cxnSp macro="">
      <xdr:nvCxnSpPr>
        <xdr:cNvPr id="518" name="直線コネクタ 517"/>
        <xdr:cNvCxnSpPr/>
      </xdr:nvCxnSpPr>
      <xdr:spPr>
        <a:xfrm>
          <a:off x="16230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100982</xdr:rowOff>
    </xdr:from>
    <xdr:ext cx="405111" cy="259045"/>
    <xdr:sp macro="" textlink="">
      <xdr:nvSpPr>
        <xdr:cNvPr id="519" name="【認定こども園・幼稚園・保育所】&#10;有形固定資産減価償却率平均値テキスト"/>
        <xdr:cNvSpPr txBox="1"/>
      </xdr:nvSpPr>
      <xdr:spPr>
        <a:xfrm>
          <a:off x="16357600" y="644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520" name="フローチャート: 判断 519"/>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521" name="フローチャート: 判断 520"/>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133985</xdr:rowOff>
    </xdr:from>
    <xdr:to>
      <xdr:col>76</xdr:col>
      <xdr:colOff>165100</xdr:colOff>
      <xdr:row>38</xdr:row>
      <xdr:rowOff>64135</xdr:rowOff>
    </xdr:to>
    <xdr:sp macro="" textlink="">
      <xdr:nvSpPr>
        <xdr:cNvPr id="522" name="フローチャート: 判断 521"/>
        <xdr:cNvSpPr/>
      </xdr:nvSpPr>
      <xdr:spPr>
        <a:xfrm>
          <a:off x="14541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151130</xdr:rowOff>
    </xdr:from>
    <xdr:to>
      <xdr:col>72</xdr:col>
      <xdr:colOff>38100</xdr:colOff>
      <xdr:row>38</xdr:row>
      <xdr:rowOff>81280</xdr:rowOff>
    </xdr:to>
    <xdr:sp macro="" textlink="">
      <xdr:nvSpPr>
        <xdr:cNvPr id="523" name="フローチャート: 判断 522"/>
        <xdr:cNvSpPr/>
      </xdr:nvSpPr>
      <xdr:spPr>
        <a:xfrm>
          <a:off x="13652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4" name="フローチャート: 判断 523"/>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99695</xdr:rowOff>
    </xdr:from>
    <xdr:to>
      <xdr:col>85</xdr:col>
      <xdr:colOff>177800</xdr:colOff>
      <xdr:row>38</xdr:row>
      <xdr:rowOff>29845</xdr:rowOff>
    </xdr:to>
    <xdr:sp macro="" textlink="">
      <xdr:nvSpPr>
        <xdr:cNvPr id="530" name="楕円 529"/>
        <xdr:cNvSpPr/>
      </xdr:nvSpPr>
      <xdr:spPr>
        <a:xfrm>
          <a:off x="162687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122572</xdr:rowOff>
    </xdr:from>
    <xdr:ext cx="405111" cy="259045"/>
    <xdr:sp macro="" textlink="">
      <xdr:nvSpPr>
        <xdr:cNvPr id="531" name="【認定こども園・幼稚園・保育所】&#10;有形固定資産減価償却率該当値テキスト"/>
        <xdr:cNvSpPr txBox="1"/>
      </xdr:nvSpPr>
      <xdr:spPr>
        <a:xfrm>
          <a:off x="16357600"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92075</xdr:rowOff>
    </xdr:from>
    <xdr:to>
      <xdr:col>81</xdr:col>
      <xdr:colOff>101600</xdr:colOff>
      <xdr:row>38</xdr:row>
      <xdr:rowOff>22225</xdr:rowOff>
    </xdr:to>
    <xdr:sp macro="" textlink="">
      <xdr:nvSpPr>
        <xdr:cNvPr id="532" name="楕円 531"/>
        <xdr:cNvSpPr/>
      </xdr:nvSpPr>
      <xdr:spPr>
        <a:xfrm>
          <a:off x="15430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142875</xdr:rowOff>
    </xdr:from>
    <xdr:to>
      <xdr:col>85</xdr:col>
      <xdr:colOff>127000</xdr:colOff>
      <xdr:row>37</xdr:row>
      <xdr:rowOff>150495</xdr:rowOff>
    </xdr:to>
    <xdr:cxnSp macro="">
      <xdr:nvCxnSpPr>
        <xdr:cNvPr id="533" name="直線コネクタ 532"/>
        <xdr:cNvCxnSpPr/>
      </xdr:nvCxnSpPr>
      <xdr:spPr>
        <a:xfrm>
          <a:off x="15481300" y="648652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40640</xdr:rowOff>
    </xdr:from>
    <xdr:to>
      <xdr:col>76</xdr:col>
      <xdr:colOff>165100</xdr:colOff>
      <xdr:row>37</xdr:row>
      <xdr:rowOff>142240</xdr:rowOff>
    </xdr:to>
    <xdr:sp macro="" textlink="">
      <xdr:nvSpPr>
        <xdr:cNvPr id="534" name="楕円 533"/>
        <xdr:cNvSpPr/>
      </xdr:nvSpPr>
      <xdr:spPr>
        <a:xfrm>
          <a:off x="14541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91440</xdr:rowOff>
    </xdr:from>
    <xdr:to>
      <xdr:col>81</xdr:col>
      <xdr:colOff>50800</xdr:colOff>
      <xdr:row>37</xdr:row>
      <xdr:rowOff>142875</xdr:rowOff>
    </xdr:to>
    <xdr:cxnSp macro="">
      <xdr:nvCxnSpPr>
        <xdr:cNvPr id="535" name="直線コネクタ 534"/>
        <xdr:cNvCxnSpPr/>
      </xdr:nvCxnSpPr>
      <xdr:spPr>
        <a:xfrm>
          <a:off x="14592300" y="64350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158750</xdr:rowOff>
    </xdr:from>
    <xdr:to>
      <xdr:col>72</xdr:col>
      <xdr:colOff>38100</xdr:colOff>
      <xdr:row>37</xdr:row>
      <xdr:rowOff>88900</xdr:rowOff>
    </xdr:to>
    <xdr:sp macro="" textlink="">
      <xdr:nvSpPr>
        <xdr:cNvPr id="536" name="楕円 535"/>
        <xdr:cNvSpPr/>
      </xdr:nvSpPr>
      <xdr:spPr>
        <a:xfrm>
          <a:off x="13652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38100</xdr:rowOff>
    </xdr:from>
    <xdr:to>
      <xdr:col>76</xdr:col>
      <xdr:colOff>114300</xdr:colOff>
      <xdr:row>37</xdr:row>
      <xdr:rowOff>91440</xdr:rowOff>
    </xdr:to>
    <xdr:cxnSp macro="">
      <xdr:nvCxnSpPr>
        <xdr:cNvPr id="537" name="直線コネクタ 536"/>
        <xdr:cNvCxnSpPr/>
      </xdr:nvCxnSpPr>
      <xdr:spPr>
        <a:xfrm>
          <a:off x="13703300" y="63817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84455</xdr:rowOff>
    </xdr:from>
    <xdr:to>
      <xdr:col>67</xdr:col>
      <xdr:colOff>101600</xdr:colOff>
      <xdr:row>38</xdr:row>
      <xdr:rowOff>14605</xdr:rowOff>
    </xdr:to>
    <xdr:sp macro="" textlink="">
      <xdr:nvSpPr>
        <xdr:cNvPr id="538" name="楕円 537"/>
        <xdr:cNvSpPr/>
      </xdr:nvSpPr>
      <xdr:spPr>
        <a:xfrm>
          <a:off x="12763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38100</xdr:rowOff>
    </xdr:from>
    <xdr:to>
      <xdr:col>71</xdr:col>
      <xdr:colOff>177800</xdr:colOff>
      <xdr:row>37</xdr:row>
      <xdr:rowOff>135255</xdr:rowOff>
    </xdr:to>
    <xdr:cxnSp macro="">
      <xdr:nvCxnSpPr>
        <xdr:cNvPr id="539" name="直線コネクタ 538"/>
        <xdr:cNvCxnSpPr/>
      </xdr:nvCxnSpPr>
      <xdr:spPr>
        <a:xfrm flipV="1">
          <a:off x="12814300" y="638175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540" name="n_1aveValue【認定こども園・幼稚園・保育所】&#10;有形固定資産減価償却率"/>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55262</xdr:rowOff>
    </xdr:from>
    <xdr:ext cx="405111" cy="259045"/>
    <xdr:sp macro="" textlink="">
      <xdr:nvSpPr>
        <xdr:cNvPr id="541" name="n_2aveValue【認定こども園・幼稚園・保育所】&#10;有形固定資産減価償却率"/>
        <xdr:cNvSpPr txBox="1"/>
      </xdr:nvSpPr>
      <xdr:spPr>
        <a:xfrm>
          <a:off x="14389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72407</xdr:rowOff>
    </xdr:from>
    <xdr:ext cx="405111" cy="259045"/>
    <xdr:sp macro="" textlink="">
      <xdr:nvSpPr>
        <xdr:cNvPr id="542" name="n_3aveValue【認定こども園・幼稚園・保育所】&#10;有形固定資産減価償却率"/>
        <xdr:cNvSpPr txBox="1"/>
      </xdr:nvSpPr>
      <xdr:spPr>
        <a:xfrm>
          <a:off x="13500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543" name="n_4aveValue【認定こども園・幼稚園・保育所】&#10;有形固定資産減価償却率"/>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38752</xdr:rowOff>
    </xdr:from>
    <xdr:ext cx="405111" cy="259045"/>
    <xdr:sp macro="" textlink="">
      <xdr:nvSpPr>
        <xdr:cNvPr id="544" name="n_1mainValue【認定こども園・幼稚園・保育所】&#10;有形固定資産減価償却率"/>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158767</xdr:rowOff>
    </xdr:from>
    <xdr:ext cx="405111" cy="259045"/>
    <xdr:sp macro="" textlink="">
      <xdr:nvSpPr>
        <xdr:cNvPr id="545" name="n_2mainValue【認定こども園・幼稚園・保育所】&#10;有形固定資産減価償却率"/>
        <xdr:cNvSpPr txBox="1"/>
      </xdr:nvSpPr>
      <xdr:spPr>
        <a:xfrm>
          <a:off x="14389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105427</xdr:rowOff>
    </xdr:from>
    <xdr:ext cx="405111" cy="259045"/>
    <xdr:sp macro="" textlink="">
      <xdr:nvSpPr>
        <xdr:cNvPr id="546" name="n_3mainValue【認定こども園・幼稚園・保育所】&#10;有形固定資産減価償却率"/>
        <xdr:cNvSpPr txBox="1"/>
      </xdr:nvSpPr>
      <xdr:spPr>
        <a:xfrm>
          <a:off x="13500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31132</xdr:rowOff>
    </xdr:from>
    <xdr:ext cx="405111" cy="259045"/>
    <xdr:sp macro="" textlink="">
      <xdr:nvSpPr>
        <xdr:cNvPr id="547" name="n_4mainValue【認定こども園・幼稚園・保育所】&#10;有形固定資産減価償却率"/>
        <xdr:cNvSpPr txBox="1"/>
      </xdr:nvSpPr>
      <xdr:spPr>
        <a:xfrm>
          <a:off x="12611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9" name="テキスト ボックス 55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1" name="テキスト ボックス 56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3" name="テキスト ボックス 56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5" name="テキスト ボックス 56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7" name="テキスト ボックス 56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106680</xdr:rowOff>
    </xdr:from>
    <xdr:to>
      <xdr:col>116</xdr:col>
      <xdr:colOff>62864</xdr:colOff>
      <xdr:row>42</xdr:row>
      <xdr:rowOff>3810</xdr:rowOff>
    </xdr:to>
    <xdr:cxnSp macro="">
      <xdr:nvCxnSpPr>
        <xdr:cNvPr id="571" name="直線コネクタ 570"/>
        <xdr:cNvCxnSpPr/>
      </xdr:nvCxnSpPr>
      <xdr:spPr>
        <a:xfrm flipV="1">
          <a:off x="22160864" y="576453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72"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73" name="直線コネクタ 572"/>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53357</xdr:rowOff>
    </xdr:from>
    <xdr:ext cx="469744" cy="259045"/>
    <xdr:sp macro="" textlink="">
      <xdr:nvSpPr>
        <xdr:cNvPr id="574" name="【認定こども園・幼稚園・保育所】&#10;一人当たり面積最大値テキスト"/>
        <xdr:cNvSpPr txBox="1"/>
      </xdr:nvSpPr>
      <xdr:spPr>
        <a:xfrm>
          <a:off x="22199600" y="553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106680</xdr:rowOff>
    </xdr:from>
    <xdr:to>
      <xdr:col>116</xdr:col>
      <xdr:colOff>152400</xdr:colOff>
      <xdr:row>33</xdr:row>
      <xdr:rowOff>106680</xdr:rowOff>
    </xdr:to>
    <xdr:cxnSp macro="">
      <xdr:nvCxnSpPr>
        <xdr:cNvPr id="575" name="直線コネクタ 574"/>
        <xdr:cNvCxnSpPr/>
      </xdr:nvCxnSpPr>
      <xdr:spPr>
        <a:xfrm>
          <a:off x="22072600" y="576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110507</xdr:rowOff>
    </xdr:from>
    <xdr:ext cx="469744" cy="259045"/>
    <xdr:sp macro="" textlink="">
      <xdr:nvSpPr>
        <xdr:cNvPr id="576" name="【認定こども園・幼稚園・保育所】&#10;一人当たり面積平均値テキスト"/>
        <xdr:cNvSpPr txBox="1"/>
      </xdr:nvSpPr>
      <xdr:spPr>
        <a:xfrm>
          <a:off x="22199600" y="662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577" name="フローチャート: 判断 576"/>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578" name="フローチャート: 判断 577"/>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101600</xdr:rowOff>
    </xdr:from>
    <xdr:to>
      <xdr:col>107</xdr:col>
      <xdr:colOff>101600</xdr:colOff>
      <xdr:row>39</xdr:row>
      <xdr:rowOff>31750</xdr:rowOff>
    </xdr:to>
    <xdr:sp macro="" textlink="">
      <xdr:nvSpPr>
        <xdr:cNvPr id="579" name="フローチャート: 判断 578"/>
        <xdr:cNvSpPr/>
      </xdr:nvSpPr>
      <xdr:spPr>
        <a:xfrm>
          <a:off x="20383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120650</xdr:rowOff>
    </xdr:from>
    <xdr:to>
      <xdr:col>102</xdr:col>
      <xdr:colOff>165100</xdr:colOff>
      <xdr:row>39</xdr:row>
      <xdr:rowOff>50800</xdr:rowOff>
    </xdr:to>
    <xdr:sp macro="" textlink="">
      <xdr:nvSpPr>
        <xdr:cNvPr id="580" name="フローチャート: 判断 579"/>
        <xdr:cNvSpPr/>
      </xdr:nvSpPr>
      <xdr:spPr>
        <a:xfrm>
          <a:off x="19494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86360</xdr:rowOff>
    </xdr:from>
    <xdr:to>
      <xdr:col>98</xdr:col>
      <xdr:colOff>38100</xdr:colOff>
      <xdr:row>39</xdr:row>
      <xdr:rowOff>16510</xdr:rowOff>
    </xdr:to>
    <xdr:sp macro="" textlink="">
      <xdr:nvSpPr>
        <xdr:cNvPr id="581" name="フローチャート: 判断 580"/>
        <xdr:cNvSpPr/>
      </xdr:nvSpPr>
      <xdr:spPr>
        <a:xfrm>
          <a:off x="18605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67310</xdr:rowOff>
    </xdr:from>
    <xdr:to>
      <xdr:col>116</xdr:col>
      <xdr:colOff>114300</xdr:colOff>
      <xdr:row>37</xdr:row>
      <xdr:rowOff>168910</xdr:rowOff>
    </xdr:to>
    <xdr:sp macro="" textlink="">
      <xdr:nvSpPr>
        <xdr:cNvPr id="587" name="楕円 586"/>
        <xdr:cNvSpPr/>
      </xdr:nvSpPr>
      <xdr:spPr>
        <a:xfrm>
          <a:off x="221107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90187</xdr:rowOff>
    </xdr:from>
    <xdr:ext cx="469744" cy="259045"/>
    <xdr:sp macro="" textlink="">
      <xdr:nvSpPr>
        <xdr:cNvPr id="588" name="【認定こども園・幼稚園・保育所】&#10;一人当たり面積該当値テキスト"/>
        <xdr:cNvSpPr txBox="1"/>
      </xdr:nvSpPr>
      <xdr:spPr>
        <a:xfrm>
          <a:off x="22199600"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113030</xdr:rowOff>
    </xdr:from>
    <xdr:to>
      <xdr:col>112</xdr:col>
      <xdr:colOff>38100</xdr:colOff>
      <xdr:row>37</xdr:row>
      <xdr:rowOff>43180</xdr:rowOff>
    </xdr:to>
    <xdr:sp macro="" textlink="">
      <xdr:nvSpPr>
        <xdr:cNvPr id="589" name="楕円 588"/>
        <xdr:cNvSpPr/>
      </xdr:nvSpPr>
      <xdr:spPr>
        <a:xfrm>
          <a:off x="21272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163830</xdr:rowOff>
    </xdr:from>
    <xdr:to>
      <xdr:col>116</xdr:col>
      <xdr:colOff>63500</xdr:colOff>
      <xdr:row>37</xdr:row>
      <xdr:rowOff>118110</xdr:rowOff>
    </xdr:to>
    <xdr:cxnSp macro="">
      <xdr:nvCxnSpPr>
        <xdr:cNvPr id="590" name="直線コネクタ 589"/>
        <xdr:cNvCxnSpPr/>
      </xdr:nvCxnSpPr>
      <xdr:spPr>
        <a:xfrm>
          <a:off x="21323300" y="633603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116840</xdr:rowOff>
    </xdr:from>
    <xdr:to>
      <xdr:col>107</xdr:col>
      <xdr:colOff>101600</xdr:colOff>
      <xdr:row>37</xdr:row>
      <xdr:rowOff>46990</xdr:rowOff>
    </xdr:to>
    <xdr:sp macro="" textlink="">
      <xdr:nvSpPr>
        <xdr:cNvPr id="591" name="楕円 590"/>
        <xdr:cNvSpPr/>
      </xdr:nvSpPr>
      <xdr:spPr>
        <a:xfrm>
          <a:off x="20383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163830</xdr:rowOff>
    </xdr:from>
    <xdr:to>
      <xdr:col>111</xdr:col>
      <xdr:colOff>177800</xdr:colOff>
      <xdr:row>36</xdr:row>
      <xdr:rowOff>167640</xdr:rowOff>
    </xdr:to>
    <xdr:cxnSp macro="">
      <xdr:nvCxnSpPr>
        <xdr:cNvPr id="592" name="直線コネクタ 591"/>
        <xdr:cNvCxnSpPr/>
      </xdr:nvCxnSpPr>
      <xdr:spPr>
        <a:xfrm flipV="1">
          <a:off x="20434300" y="63360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124460</xdr:rowOff>
    </xdr:from>
    <xdr:to>
      <xdr:col>102</xdr:col>
      <xdr:colOff>165100</xdr:colOff>
      <xdr:row>37</xdr:row>
      <xdr:rowOff>54610</xdr:rowOff>
    </xdr:to>
    <xdr:sp macro="" textlink="">
      <xdr:nvSpPr>
        <xdr:cNvPr id="593" name="楕円 592"/>
        <xdr:cNvSpPr/>
      </xdr:nvSpPr>
      <xdr:spPr>
        <a:xfrm>
          <a:off x="19494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167640</xdr:rowOff>
    </xdr:from>
    <xdr:to>
      <xdr:col>107</xdr:col>
      <xdr:colOff>50800</xdr:colOff>
      <xdr:row>37</xdr:row>
      <xdr:rowOff>3810</xdr:rowOff>
    </xdr:to>
    <xdr:cxnSp macro="">
      <xdr:nvCxnSpPr>
        <xdr:cNvPr id="594" name="直線コネクタ 593"/>
        <xdr:cNvCxnSpPr/>
      </xdr:nvCxnSpPr>
      <xdr:spPr>
        <a:xfrm flipV="1">
          <a:off x="19545300" y="6339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132080</xdr:rowOff>
    </xdr:from>
    <xdr:to>
      <xdr:col>98</xdr:col>
      <xdr:colOff>38100</xdr:colOff>
      <xdr:row>37</xdr:row>
      <xdr:rowOff>62230</xdr:rowOff>
    </xdr:to>
    <xdr:sp macro="" textlink="">
      <xdr:nvSpPr>
        <xdr:cNvPr id="595" name="楕円 594"/>
        <xdr:cNvSpPr/>
      </xdr:nvSpPr>
      <xdr:spPr>
        <a:xfrm>
          <a:off x="18605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3810</xdr:rowOff>
    </xdr:from>
    <xdr:to>
      <xdr:col>102</xdr:col>
      <xdr:colOff>114300</xdr:colOff>
      <xdr:row>37</xdr:row>
      <xdr:rowOff>11430</xdr:rowOff>
    </xdr:to>
    <xdr:cxnSp macro="">
      <xdr:nvCxnSpPr>
        <xdr:cNvPr id="596" name="直線コネクタ 595"/>
        <xdr:cNvCxnSpPr/>
      </xdr:nvCxnSpPr>
      <xdr:spPr>
        <a:xfrm flipV="1">
          <a:off x="18656300" y="6347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22877</xdr:rowOff>
    </xdr:from>
    <xdr:ext cx="469744" cy="259045"/>
    <xdr:sp macro="" textlink="">
      <xdr:nvSpPr>
        <xdr:cNvPr id="597" name="n_1aveValue【認定こども園・幼稚園・保育所】&#10;一人当たり面積"/>
        <xdr:cNvSpPr txBox="1"/>
      </xdr:nvSpPr>
      <xdr:spPr>
        <a:xfrm>
          <a:off x="21075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22877</xdr:rowOff>
    </xdr:from>
    <xdr:ext cx="469744" cy="259045"/>
    <xdr:sp macro="" textlink="">
      <xdr:nvSpPr>
        <xdr:cNvPr id="598" name="n_2aveValue【認定こども園・幼稚園・保育所】&#10;一人当たり面積"/>
        <xdr:cNvSpPr txBox="1"/>
      </xdr:nvSpPr>
      <xdr:spPr>
        <a:xfrm>
          <a:off x="20199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41927</xdr:rowOff>
    </xdr:from>
    <xdr:ext cx="469744" cy="259045"/>
    <xdr:sp macro="" textlink="">
      <xdr:nvSpPr>
        <xdr:cNvPr id="599" name="n_3aveValue【認定こども園・幼稚園・保育所】&#10;一人当たり面積"/>
        <xdr:cNvSpPr txBox="1"/>
      </xdr:nvSpPr>
      <xdr:spPr>
        <a:xfrm>
          <a:off x="19310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7637</xdr:rowOff>
    </xdr:from>
    <xdr:ext cx="469744" cy="259045"/>
    <xdr:sp macro="" textlink="">
      <xdr:nvSpPr>
        <xdr:cNvPr id="600" name="n_4aveValue【認定こども園・幼稚園・保育所】&#10;一人当たり面積"/>
        <xdr:cNvSpPr txBox="1"/>
      </xdr:nvSpPr>
      <xdr:spPr>
        <a:xfrm>
          <a:off x="184214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59707</xdr:rowOff>
    </xdr:from>
    <xdr:ext cx="469744" cy="259045"/>
    <xdr:sp macro="" textlink="">
      <xdr:nvSpPr>
        <xdr:cNvPr id="601" name="n_1mainValue【認定こども園・幼稚園・保育所】&#10;一人当たり面積"/>
        <xdr:cNvSpPr txBox="1"/>
      </xdr:nvSpPr>
      <xdr:spPr>
        <a:xfrm>
          <a:off x="21075727" y="606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63517</xdr:rowOff>
    </xdr:from>
    <xdr:ext cx="469744" cy="259045"/>
    <xdr:sp macro="" textlink="">
      <xdr:nvSpPr>
        <xdr:cNvPr id="602" name="n_2mainValue【認定こども園・幼稚園・保育所】&#10;一人当たり面積"/>
        <xdr:cNvSpPr txBox="1"/>
      </xdr:nvSpPr>
      <xdr:spPr>
        <a:xfrm>
          <a:off x="20199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71137</xdr:rowOff>
    </xdr:from>
    <xdr:ext cx="469744" cy="259045"/>
    <xdr:sp macro="" textlink="">
      <xdr:nvSpPr>
        <xdr:cNvPr id="603" name="n_3mainValue【認定こども園・幼稚園・保育所】&#10;一人当たり面積"/>
        <xdr:cNvSpPr txBox="1"/>
      </xdr:nvSpPr>
      <xdr:spPr>
        <a:xfrm>
          <a:off x="19310427" y="60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78757</xdr:rowOff>
    </xdr:from>
    <xdr:ext cx="469744" cy="259045"/>
    <xdr:sp macro="" textlink="">
      <xdr:nvSpPr>
        <xdr:cNvPr id="604" name="n_4mainValue【認定こども園・幼稚園・保育所】&#10;一人当たり面積"/>
        <xdr:cNvSpPr txBox="1"/>
      </xdr:nvSpPr>
      <xdr:spPr>
        <a:xfrm>
          <a:off x="184214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62</xdr:row>
      <xdr:rowOff>156210</xdr:rowOff>
    </xdr:to>
    <xdr:cxnSp macro="">
      <xdr:nvCxnSpPr>
        <xdr:cNvPr id="629" name="直線コネクタ 628"/>
        <xdr:cNvCxnSpPr/>
      </xdr:nvCxnSpPr>
      <xdr:spPr>
        <a:xfrm flipV="1">
          <a:off x="16318864" y="954405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630"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631" name="直線コネクタ 630"/>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632" name="【学校施設】&#10;有形固定資産減価償却率最大値テキスト"/>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633" name="直線コネクタ 632"/>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10177</xdr:rowOff>
    </xdr:from>
    <xdr:ext cx="405111" cy="259045"/>
    <xdr:sp macro="" textlink="">
      <xdr:nvSpPr>
        <xdr:cNvPr id="634" name="【学校施設】&#10;有形固定資産減価償却率平均値テキスト"/>
        <xdr:cNvSpPr txBox="1"/>
      </xdr:nvSpPr>
      <xdr:spPr>
        <a:xfrm>
          <a:off x="16357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635" name="フローチャート: 判断 634"/>
        <xdr:cNvSpPr/>
      </xdr:nvSpPr>
      <xdr:spPr>
        <a:xfrm>
          <a:off x="16268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147320</xdr:rowOff>
    </xdr:from>
    <xdr:to>
      <xdr:col>81</xdr:col>
      <xdr:colOff>101600</xdr:colOff>
      <xdr:row>59</xdr:row>
      <xdr:rowOff>77470</xdr:rowOff>
    </xdr:to>
    <xdr:sp macro="" textlink="">
      <xdr:nvSpPr>
        <xdr:cNvPr id="636" name="フローチャート: 判断 635"/>
        <xdr:cNvSpPr/>
      </xdr:nvSpPr>
      <xdr:spPr>
        <a:xfrm>
          <a:off x="154305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113030</xdr:rowOff>
    </xdr:from>
    <xdr:to>
      <xdr:col>76</xdr:col>
      <xdr:colOff>165100</xdr:colOff>
      <xdr:row>59</xdr:row>
      <xdr:rowOff>43180</xdr:rowOff>
    </xdr:to>
    <xdr:sp macro="" textlink="">
      <xdr:nvSpPr>
        <xdr:cNvPr id="637" name="フローチャート: 判断 636"/>
        <xdr:cNvSpPr/>
      </xdr:nvSpPr>
      <xdr:spPr>
        <a:xfrm>
          <a:off x="14541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128270</xdr:rowOff>
    </xdr:from>
    <xdr:to>
      <xdr:col>72</xdr:col>
      <xdr:colOff>38100</xdr:colOff>
      <xdr:row>59</xdr:row>
      <xdr:rowOff>58420</xdr:rowOff>
    </xdr:to>
    <xdr:sp macro="" textlink="">
      <xdr:nvSpPr>
        <xdr:cNvPr id="638" name="フローチャート: 判断 637"/>
        <xdr:cNvSpPr/>
      </xdr:nvSpPr>
      <xdr:spPr>
        <a:xfrm>
          <a:off x="13652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86360</xdr:rowOff>
    </xdr:from>
    <xdr:to>
      <xdr:col>67</xdr:col>
      <xdr:colOff>101600</xdr:colOff>
      <xdr:row>59</xdr:row>
      <xdr:rowOff>16510</xdr:rowOff>
    </xdr:to>
    <xdr:sp macro="" textlink="">
      <xdr:nvSpPr>
        <xdr:cNvPr id="639" name="フローチャート: 判断 638"/>
        <xdr:cNvSpPr/>
      </xdr:nvSpPr>
      <xdr:spPr>
        <a:xfrm>
          <a:off x="12763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154940</xdr:rowOff>
    </xdr:from>
    <xdr:to>
      <xdr:col>85</xdr:col>
      <xdr:colOff>177800</xdr:colOff>
      <xdr:row>61</xdr:row>
      <xdr:rowOff>85090</xdr:rowOff>
    </xdr:to>
    <xdr:sp macro="" textlink="">
      <xdr:nvSpPr>
        <xdr:cNvPr id="645" name="楕円 644"/>
        <xdr:cNvSpPr/>
      </xdr:nvSpPr>
      <xdr:spPr>
        <a:xfrm>
          <a:off x="16268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133367</xdr:rowOff>
    </xdr:from>
    <xdr:ext cx="405111" cy="259045"/>
    <xdr:sp macro="" textlink="">
      <xdr:nvSpPr>
        <xdr:cNvPr id="646" name="【学校施設】&#10;有形固定資産減価償却率該当値テキスト"/>
        <xdr:cNvSpPr txBox="1"/>
      </xdr:nvSpPr>
      <xdr:spPr>
        <a:xfrm>
          <a:off x="16357600"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90170</xdr:rowOff>
    </xdr:from>
    <xdr:to>
      <xdr:col>81</xdr:col>
      <xdr:colOff>101600</xdr:colOff>
      <xdr:row>61</xdr:row>
      <xdr:rowOff>20320</xdr:rowOff>
    </xdr:to>
    <xdr:sp macro="" textlink="">
      <xdr:nvSpPr>
        <xdr:cNvPr id="647" name="楕円 646"/>
        <xdr:cNvSpPr/>
      </xdr:nvSpPr>
      <xdr:spPr>
        <a:xfrm>
          <a:off x="15430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140970</xdr:rowOff>
    </xdr:from>
    <xdr:to>
      <xdr:col>85</xdr:col>
      <xdr:colOff>127000</xdr:colOff>
      <xdr:row>61</xdr:row>
      <xdr:rowOff>34290</xdr:rowOff>
    </xdr:to>
    <xdr:cxnSp macro="">
      <xdr:nvCxnSpPr>
        <xdr:cNvPr id="648" name="直線コネクタ 647"/>
        <xdr:cNvCxnSpPr/>
      </xdr:nvCxnSpPr>
      <xdr:spPr>
        <a:xfrm>
          <a:off x="15481300" y="1042797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135890</xdr:rowOff>
    </xdr:from>
    <xdr:to>
      <xdr:col>76</xdr:col>
      <xdr:colOff>165100</xdr:colOff>
      <xdr:row>61</xdr:row>
      <xdr:rowOff>66040</xdr:rowOff>
    </xdr:to>
    <xdr:sp macro="" textlink="">
      <xdr:nvSpPr>
        <xdr:cNvPr id="649" name="楕円 648"/>
        <xdr:cNvSpPr/>
      </xdr:nvSpPr>
      <xdr:spPr>
        <a:xfrm>
          <a:off x="14541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140970</xdr:rowOff>
    </xdr:from>
    <xdr:to>
      <xdr:col>81</xdr:col>
      <xdr:colOff>50800</xdr:colOff>
      <xdr:row>61</xdr:row>
      <xdr:rowOff>15240</xdr:rowOff>
    </xdr:to>
    <xdr:cxnSp macro="">
      <xdr:nvCxnSpPr>
        <xdr:cNvPr id="650" name="直線コネクタ 649"/>
        <xdr:cNvCxnSpPr/>
      </xdr:nvCxnSpPr>
      <xdr:spPr>
        <a:xfrm flipV="1">
          <a:off x="14592300" y="104279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86360</xdr:rowOff>
    </xdr:from>
    <xdr:to>
      <xdr:col>72</xdr:col>
      <xdr:colOff>38100</xdr:colOff>
      <xdr:row>61</xdr:row>
      <xdr:rowOff>16510</xdr:rowOff>
    </xdr:to>
    <xdr:sp macro="" textlink="">
      <xdr:nvSpPr>
        <xdr:cNvPr id="651" name="楕円 650"/>
        <xdr:cNvSpPr/>
      </xdr:nvSpPr>
      <xdr:spPr>
        <a:xfrm>
          <a:off x="13652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137160</xdr:rowOff>
    </xdr:from>
    <xdr:to>
      <xdr:col>76</xdr:col>
      <xdr:colOff>114300</xdr:colOff>
      <xdr:row>61</xdr:row>
      <xdr:rowOff>15240</xdr:rowOff>
    </xdr:to>
    <xdr:cxnSp macro="">
      <xdr:nvCxnSpPr>
        <xdr:cNvPr id="652" name="直線コネクタ 651"/>
        <xdr:cNvCxnSpPr/>
      </xdr:nvCxnSpPr>
      <xdr:spPr>
        <a:xfrm>
          <a:off x="13703300" y="104241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33020</xdr:rowOff>
    </xdr:from>
    <xdr:to>
      <xdr:col>67</xdr:col>
      <xdr:colOff>101600</xdr:colOff>
      <xdr:row>60</xdr:row>
      <xdr:rowOff>134620</xdr:rowOff>
    </xdr:to>
    <xdr:sp macro="" textlink="">
      <xdr:nvSpPr>
        <xdr:cNvPr id="653" name="楕円 652"/>
        <xdr:cNvSpPr/>
      </xdr:nvSpPr>
      <xdr:spPr>
        <a:xfrm>
          <a:off x="12763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83820</xdr:rowOff>
    </xdr:from>
    <xdr:to>
      <xdr:col>71</xdr:col>
      <xdr:colOff>177800</xdr:colOff>
      <xdr:row>60</xdr:row>
      <xdr:rowOff>137160</xdr:rowOff>
    </xdr:to>
    <xdr:cxnSp macro="">
      <xdr:nvCxnSpPr>
        <xdr:cNvPr id="654" name="直線コネクタ 653"/>
        <xdr:cNvCxnSpPr/>
      </xdr:nvCxnSpPr>
      <xdr:spPr>
        <a:xfrm>
          <a:off x="12814300" y="10370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93997</xdr:rowOff>
    </xdr:from>
    <xdr:ext cx="405111" cy="259045"/>
    <xdr:sp macro="" textlink="">
      <xdr:nvSpPr>
        <xdr:cNvPr id="655" name="n_1aveValue【学校施設】&#10;有形固定資産減価償却率"/>
        <xdr:cNvSpPr txBox="1"/>
      </xdr:nvSpPr>
      <xdr:spPr>
        <a:xfrm>
          <a:off x="152660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59707</xdr:rowOff>
    </xdr:from>
    <xdr:ext cx="405111" cy="259045"/>
    <xdr:sp macro="" textlink="">
      <xdr:nvSpPr>
        <xdr:cNvPr id="656" name="n_2aveValue【学校施設】&#10;有形固定資産減価償却率"/>
        <xdr:cNvSpPr txBox="1"/>
      </xdr:nvSpPr>
      <xdr:spPr>
        <a:xfrm>
          <a:off x="14389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74947</xdr:rowOff>
    </xdr:from>
    <xdr:ext cx="405111" cy="259045"/>
    <xdr:sp macro="" textlink="">
      <xdr:nvSpPr>
        <xdr:cNvPr id="657" name="n_3aveValue【学校施設】&#10;有形固定資産減価償却率"/>
        <xdr:cNvSpPr txBox="1"/>
      </xdr:nvSpPr>
      <xdr:spPr>
        <a:xfrm>
          <a:off x="13500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33037</xdr:rowOff>
    </xdr:from>
    <xdr:ext cx="405111" cy="259045"/>
    <xdr:sp macro="" textlink="">
      <xdr:nvSpPr>
        <xdr:cNvPr id="658" name="n_4aveValue【学校施設】&#10;有形固定資産減価償却率"/>
        <xdr:cNvSpPr txBox="1"/>
      </xdr:nvSpPr>
      <xdr:spPr>
        <a:xfrm>
          <a:off x="12611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11447</xdr:rowOff>
    </xdr:from>
    <xdr:ext cx="405111" cy="259045"/>
    <xdr:sp macro="" textlink="">
      <xdr:nvSpPr>
        <xdr:cNvPr id="659" name="n_1mainValue【学校施設】&#10;有形固定資産減価償却率"/>
        <xdr:cNvSpPr txBox="1"/>
      </xdr:nvSpPr>
      <xdr:spPr>
        <a:xfrm>
          <a:off x="152660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57167</xdr:rowOff>
    </xdr:from>
    <xdr:ext cx="405111" cy="259045"/>
    <xdr:sp macro="" textlink="">
      <xdr:nvSpPr>
        <xdr:cNvPr id="660" name="n_2mainValue【学校施設】&#10;有形固定資産減価償却率"/>
        <xdr:cNvSpPr txBox="1"/>
      </xdr:nvSpPr>
      <xdr:spPr>
        <a:xfrm>
          <a:off x="14389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7637</xdr:rowOff>
    </xdr:from>
    <xdr:ext cx="405111" cy="259045"/>
    <xdr:sp macro="" textlink="">
      <xdr:nvSpPr>
        <xdr:cNvPr id="661" name="n_3mainValue【学校施設】&#10;有形固定資産減価償却率"/>
        <xdr:cNvSpPr txBox="1"/>
      </xdr:nvSpPr>
      <xdr:spPr>
        <a:xfrm>
          <a:off x="13500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125747</xdr:rowOff>
    </xdr:from>
    <xdr:ext cx="405111" cy="259045"/>
    <xdr:sp macro="" textlink="">
      <xdr:nvSpPr>
        <xdr:cNvPr id="662" name="n_4mainValue【学校施設】&#10;有形固定資産減価償却率"/>
        <xdr:cNvSpPr txBox="1"/>
      </xdr:nvSpPr>
      <xdr:spPr>
        <a:xfrm>
          <a:off x="12611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4" name="直線コネクタ 67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5" name="テキスト ボックス 67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8" name="直線コネクタ 67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9" name="テキスト ボックス 67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170879</xdr:rowOff>
    </xdr:from>
    <xdr:to>
      <xdr:col>116</xdr:col>
      <xdr:colOff>62864</xdr:colOff>
      <xdr:row>63</xdr:row>
      <xdr:rowOff>2857</xdr:rowOff>
    </xdr:to>
    <xdr:cxnSp macro="">
      <xdr:nvCxnSpPr>
        <xdr:cNvPr id="683" name="直線コネクタ 682"/>
        <xdr:cNvCxnSpPr/>
      </xdr:nvCxnSpPr>
      <xdr:spPr>
        <a:xfrm flipV="1">
          <a:off x="22160864" y="9600629"/>
          <a:ext cx="0" cy="1203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6684</xdr:rowOff>
    </xdr:from>
    <xdr:ext cx="469744" cy="259045"/>
    <xdr:sp macro="" textlink="">
      <xdr:nvSpPr>
        <xdr:cNvPr id="684" name="【学校施設】&#10;一人当たり面積最小値テキスト"/>
        <xdr:cNvSpPr txBox="1"/>
      </xdr:nvSpPr>
      <xdr:spPr>
        <a:xfrm>
          <a:off x="22199600" y="1080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2857</xdr:rowOff>
    </xdr:from>
    <xdr:to>
      <xdr:col>116</xdr:col>
      <xdr:colOff>152400</xdr:colOff>
      <xdr:row>63</xdr:row>
      <xdr:rowOff>2857</xdr:rowOff>
    </xdr:to>
    <xdr:cxnSp macro="">
      <xdr:nvCxnSpPr>
        <xdr:cNvPr id="685" name="直線コネクタ 684"/>
        <xdr:cNvCxnSpPr/>
      </xdr:nvCxnSpPr>
      <xdr:spPr>
        <a:xfrm>
          <a:off x="22072600" y="108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117556</xdr:rowOff>
    </xdr:from>
    <xdr:ext cx="469744" cy="259045"/>
    <xdr:sp macro="" textlink="">
      <xdr:nvSpPr>
        <xdr:cNvPr id="686" name="【学校施設】&#10;一人当たり面積最大値テキスト"/>
        <xdr:cNvSpPr txBox="1"/>
      </xdr:nvSpPr>
      <xdr:spPr>
        <a:xfrm>
          <a:off x="22199600" y="937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170879</xdr:rowOff>
    </xdr:from>
    <xdr:to>
      <xdr:col>116</xdr:col>
      <xdr:colOff>152400</xdr:colOff>
      <xdr:row>55</xdr:row>
      <xdr:rowOff>170879</xdr:rowOff>
    </xdr:to>
    <xdr:cxnSp macro="">
      <xdr:nvCxnSpPr>
        <xdr:cNvPr id="687" name="直線コネクタ 686"/>
        <xdr:cNvCxnSpPr/>
      </xdr:nvCxnSpPr>
      <xdr:spPr>
        <a:xfrm>
          <a:off x="22072600" y="9600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143527</xdr:rowOff>
    </xdr:from>
    <xdr:ext cx="469744" cy="259045"/>
    <xdr:sp macro="" textlink="">
      <xdr:nvSpPr>
        <xdr:cNvPr id="688" name="【学校施設】&#10;一人当たり面積平均値テキスト"/>
        <xdr:cNvSpPr txBox="1"/>
      </xdr:nvSpPr>
      <xdr:spPr>
        <a:xfrm>
          <a:off x="22199600" y="1025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120650</xdr:rowOff>
    </xdr:from>
    <xdr:to>
      <xdr:col>116</xdr:col>
      <xdr:colOff>114300</xdr:colOff>
      <xdr:row>61</xdr:row>
      <xdr:rowOff>50800</xdr:rowOff>
    </xdr:to>
    <xdr:sp macro="" textlink="">
      <xdr:nvSpPr>
        <xdr:cNvPr id="689" name="フローチャート: 判断 688"/>
        <xdr:cNvSpPr/>
      </xdr:nvSpPr>
      <xdr:spPr>
        <a:xfrm>
          <a:off x="221107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121793</xdr:rowOff>
    </xdr:from>
    <xdr:to>
      <xdr:col>112</xdr:col>
      <xdr:colOff>38100</xdr:colOff>
      <xdr:row>61</xdr:row>
      <xdr:rowOff>51943</xdr:rowOff>
    </xdr:to>
    <xdr:sp macro="" textlink="">
      <xdr:nvSpPr>
        <xdr:cNvPr id="690" name="フローチャート: 判断 689"/>
        <xdr:cNvSpPr/>
      </xdr:nvSpPr>
      <xdr:spPr>
        <a:xfrm>
          <a:off x="21272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121221</xdr:rowOff>
    </xdr:from>
    <xdr:to>
      <xdr:col>107</xdr:col>
      <xdr:colOff>101600</xdr:colOff>
      <xdr:row>61</xdr:row>
      <xdr:rowOff>51371</xdr:rowOff>
    </xdr:to>
    <xdr:sp macro="" textlink="">
      <xdr:nvSpPr>
        <xdr:cNvPr id="691" name="フローチャート: 判断 690"/>
        <xdr:cNvSpPr/>
      </xdr:nvSpPr>
      <xdr:spPr>
        <a:xfrm>
          <a:off x="20383500" y="1040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141795</xdr:rowOff>
    </xdr:from>
    <xdr:to>
      <xdr:col>102</xdr:col>
      <xdr:colOff>165100</xdr:colOff>
      <xdr:row>61</xdr:row>
      <xdr:rowOff>71945</xdr:rowOff>
    </xdr:to>
    <xdr:sp macro="" textlink="">
      <xdr:nvSpPr>
        <xdr:cNvPr id="692" name="フローチャート: 判断 691"/>
        <xdr:cNvSpPr/>
      </xdr:nvSpPr>
      <xdr:spPr>
        <a:xfrm>
          <a:off x="19494500" y="104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144653</xdr:rowOff>
    </xdr:from>
    <xdr:to>
      <xdr:col>98</xdr:col>
      <xdr:colOff>38100</xdr:colOff>
      <xdr:row>61</xdr:row>
      <xdr:rowOff>74803</xdr:rowOff>
    </xdr:to>
    <xdr:sp macro="" textlink="">
      <xdr:nvSpPr>
        <xdr:cNvPr id="693" name="フローチャート: 判断 692"/>
        <xdr:cNvSpPr/>
      </xdr:nvSpPr>
      <xdr:spPr>
        <a:xfrm>
          <a:off x="18605500" y="1043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153797</xdr:rowOff>
    </xdr:from>
    <xdr:to>
      <xdr:col>116</xdr:col>
      <xdr:colOff>114300</xdr:colOff>
      <xdr:row>61</xdr:row>
      <xdr:rowOff>83947</xdr:rowOff>
    </xdr:to>
    <xdr:sp macro="" textlink="">
      <xdr:nvSpPr>
        <xdr:cNvPr id="699" name="楕円 698"/>
        <xdr:cNvSpPr/>
      </xdr:nvSpPr>
      <xdr:spPr>
        <a:xfrm>
          <a:off x="22110700" y="1044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132224</xdr:rowOff>
    </xdr:from>
    <xdr:ext cx="469744" cy="259045"/>
    <xdr:sp macro="" textlink="">
      <xdr:nvSpPr>
        <xdr:cNvPr id="700" name="【学校施設】&#10;一人当たり面積該当値テキスト"/>
        <xdr:cNvSpPr txBox="1"/>
      </xdr:nvSpPr>
      <xdr:spPr>
        <a:xfrm>
          <a:off x="22199600" y="1041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168084</xdr:rowOff>
    </xdr:from>
    <xdr:to>
      <xdr:col>112</xdr:col>
      <xdr:colOff>38100</xdr:colOff>
      <xdr:row>61</xdr:row>
      <xdr:rowOff>98234</xdr:rowOff>
    </xdr:to>
    <xdr:sp macro="" textlink="">
      <xdr:nvSpPr>
        <xdr:cNvPr id="701" name="楕円 700"/>
        <xdr:cNvSpPr/>
      </xdr:nvSpPr>
      <xdr:spPr>
        <a:xfrm>
          <a:off x="21272500" y="1045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33147</xdr:rowOff>
    </xdr:from>
    <xdr:to>
      <xdr:col>116</xdr:col>
      <xdr:colOff>63500</xdr:colOff>
      <xdr:row>61</xdr:row>
      <xdr:rowOff>47434</xdr:rowOff>
    </xdr:to>
    <xdr:cxnSp macro="">
      <xdr:nvCxnSpPr>
        <xdr:cNvPr id="702" name="直線コネクタ 701"/>
        <xdr:cNvCxnSpPr/>
      </xdr:nvCxnSpPr>
      <xdr:spPr>
        <a:xfrm flipV="1">
          <a:off x="21323300" y="10491597"/>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9207</xdr:rowOff>
    </xdr:from>
    <xdr:to>
      <xdr:col>107</xdr:col>
      <xdr:colOff>101600</xdr:colOff>
      <xdr:row>61</xdr:row>
      <xdr:rowOff>110807</xdr:rowOff>
    </xdr:to>
    <xdr:sp macro="" textlink="">
      <xdr:nvSpPr>
        <xdr:cNvPr id="703" name="楕円 702"/>
        <xdr:cNvSpPr/>
      </xdr:nvSpPr>
      <xdr:spPr>
        <a:xfrm>
          <a:off x="20383500" y="104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47434</xdr:rowOff>
    </xdr:from>
    <xdr:to>
      <xdr:col>111</xdr:col>
      <xdr:colOff>177800</xdr:colOff>
      <xdr:row>61</xdr:row>
      <xdr:rowOff>60007</xdr:rowOff>
    </xdr:to>
    <xdr:cxnSp macro="">
      <xdr:nvCxnSpPr>
        <xdr:cNvPr id="704" name="直線コネクタ 703"/>
        <xdr:cNvCxnSpPr/>
      </xdr:nvCxnSpPr>
      <xdr:spPr>
        <a:xfrm flipV="1">
          <a:off x="20434300" y="10505884"/>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15494</xdr:rowOff>
    </xdr:from>
    <xdr:to>
      <xdr:col>102</xdr:col>
      <xdr:colOff>165100</xdr:colOff>
      <xdr:row>61</xdr:row>
      <xdr:rowOff>117094</xdr:rowOff>
    </xdr:to>
    <xdr:sp macro="" textlink="">
      <xdr:nvSpPr>
        <xdr:cNvPr id="705" name="楕円 704"/>
        <xdr:cNvSpPr/>
      </xdr:nvSpPr>
      <xdr:spPr>
        <a:xfrm>
          <a:off x="194945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60007</xdr:rowOff>
    </xdr:from>
    <xdr:to>
      <xdr:col>107</xdr:col>
      <xdr:colOff>50800</xdr:colOff>
      <xdr:row>61</xdr:row>
      <xdr:rowOff>66294</xdr:rowOff>
    </xdr:to>
    <xdr:cxnSp macro="">
      <xdr:nvCxnSpPr>
        <xdr:cNvPr id="706" name="直線コネクタ 705"/>
        <xdr:cNvCxnSpPr/>
      </xdr:nvCxnSpPr>
      <xdr:spPr>
        <a:xfrm flipV="1">
          <a:off x="19545300" y="10518457"/>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12065</xdr:rowOff>
    </xdr:from>
    <xdr:to>
      <xdr:col>98</xdr:col>
      <xdr:colOff>38100</xdr:colOff>
      <xdr:row>61</xdr:row>
      <xdr:rowOff>113665</xdr:rowOff>
    </xdr:to>
    <xdr:sp macro="" textlink="">
      <xdr:nvSpPr>
        <xdr:cNvPr id="707" name="楕円 706"/>
        <xdr:cNvSpPr/>
      </xdr:nvSpPr>
      <xdr:spPr>
        <a:xfrm>
          <a:off x="18605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62865</xdr:rowOff>
    </xdr:from>
    <xdr:to>
      <xdr:col>102</xdr:col>
      <xdr:colOff>114300</xdr:colOff>
      <xdr:row>61</xdr:row>
      <xdr:rowOff>66294</xdr:rowOff>
    </xdr:to>
    <xdr:cxnSp macro="">
      <xdr:nvCxnSpPr>
        <xdr:cNvPr id="708" name="直線コネクタ 707"/>
        <xdr:cNvCxnSpPr/>
      </xdr:nvCxnSpPr>
      <xdr:spPr>
        <a:xfrm>
          <a:off x="18656300" y="1052131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68470</xdr:rowOff>
    </xdr:from>
    <xdr:ext cx="469744" cy="259045"/>
    <xdr:sp macro="" textlink="">
      <xdr:nvSpPr>
        <xdr:cNvPr id="709" name="n_1aveValue【学校施設】&#10;一人当たり面積"/>
        <xdr:cNvSpPr txBox="1"/>
      </xdr:nvSpPr>
      <xdr:spPr>
        <a:xfrm>
          <a:off x="210757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67898</xdr:rowOff>
    </xdr:from>
    <xdr:ext cx="469744" cy="259045"/>
    <xdr:sp macro="" textlink="">
      <xdr:nvSpPr>
        <xdr:cNvPr id="710" name="n_2aveValue【学校施設】&#10;一人当たり面積"/>
        <xdr:cNvSpPr txBox="1"/>
      </xdr:nvSpPr>
      <xdr:spPr>
        <a:xfrm>
          <a:off x="20199427" y="1018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88472</xdr:rowOff>
    </xdr:from>
    <xdr:ext cx="469744" cy="259045"/>
    <xdr:sp macro="" textlink="">
      <xdr:nvSpPr>
        <xdr:cNvPr id="711" name="n_3aveValue【学校施設】&#10;一人当たり面積"/>
        <xdr:cNvSpPr txBox="1"/>
      </xdr:nvSpPr>
      <xdr:spPr>
        <a:xfrm>
          <a:off x="19310427" y="1020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91330</xdr:rowOff>
    </xdr:from>
    <xdr:ext cx="469744" cy="259045"/>
    <xdr:sp macro="" textlink="">
      <xdr:nvSpPr>
        <xdr:cNvPr id="712" name="n_4aveValue【学校施設】&#10;一人当たり面積"/>
        <xdr:cNvSpPr txBox="1"/>
      </xdr:nvSpPr>
      <xdr:spPr>
        <a:xfrm>
          <a:off x="18421427" y="1020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89361</xdr:rowOff>
    </xdr:from>
    <xdr:ext cx="469744" cy="259045"/>
    <xdr:sp macro="" textlink="">
      <xdr:nvSpPr>
        <xdr:cNvPr id="713" name="n_1mainValue【学校施設】&#10;一人当たり面積"/>
        <xdr:cNvSpPr txBox="1"/>
      </xdr:nvSpPr>
      <xdr:spPr>
        <a:xfrm>
          <a:off x="21075727" y="1054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101934</xdr:rowOff>
    </xdr:from>
    <xdr:ext cx="469744" cy="259045"/>
    <xdr:sp macro="" textlink="">
      <xdr:nvSpPr>
        <xdr:cNvPr id="714" name="n_2mainValue【学校施設】&#10;一人当たり面積"/>
        <xdr:cNvSpPr txBox="1"/>
      </xdr:nvSpPr>
      <xdr:spPr>
        <a:xfrm>
          <a:off x="20199427" y="1056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108221</xdr:rowOff>
    </xdr:from>
    <xdr:ext cx="469744" cy="259045"/>
    <xdr:sp macro="" textlink="">
      <xdr:nvSpPr>
        <xdr:cNvPr id="715" name="n_3mainValue【学校施設】&#10;一人当たり面積"/>
        <xdr:cNvSpPr txBox="1"/>
      </xdr:nvSpPr>
      <xdr:spPr>
        <a:xfrm>
          <a:off x="19310427" y="1056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104792</xdr:rowOff>
    </xdr:from>
    <xdr:ext cx="469744" cy="259045"/>
    <xdr:sp macro="" textlink="">
      <xdr:nvSpPr>
        <xdr:cNvPr id="716" name="n_4mainValue【学校施設】&#10;一人当たり面積"/>
        <xdr:cNvSpPr txBox="1"/>
      </xdr:nvSpPr>
      <xdr:spPr>
        <a:xfrm>
          <a:off x="18421427" y="1056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5" name="正方形/長方形 7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6" name="正方形/長方形 72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7" name="正方形/長方形 72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8" name="正方形/長方形 72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9" name="正方形/長方形 72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0" name="正方形/長方形 72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1" name="正方形/長方形 73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2" name="正方形/長方形 73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1" name="正方形/長方形 7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2" name="正方形/長方形 7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3" name="正方形/長方形 7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4" name="正方形/長方形 7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5" name="正方形/長方形 7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6" name="正方形/長方形 7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7" name="正方形/長方形 7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8" name="正方形/長方形 74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について、合併前に建設された築年数が</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年以上の施設が多いため、</a:t>
          </a:r>
          <a:r>
            <a:rPr kumimoji="1" lang="ja-JP" altLang="ja-JP" sz="1100">
              <a:solidFill>
                <a:schemeClr val="dk1"/>
              </a:solidFill>
              <a:effectLst/>
              <a:latin typeface="+mn-lt"/>
              <a:ea typeface="+mn-ea"/>
              <a:cs typeface="+mn-cs"/>
            </a:rPr>
            <a:t>有形固定資産減価償却率が</a:t>
          </a:r>
          <a:r>
            <a:rPr kumimoji="1" lang="ja-JP" altLang="en-US" sz="1100">
              <a:solidFill>
                <a:schemeClr val="dk1"/>
              </a:solidFill>
              <a:effectLst/>
              <a:latin typeface="+mn-lt"/>
              <a:ea typeface="+mn-ea"/>
              <a:cs typeface="+mn-cs"/>
            </a:rPr>
            <a:t>類似団体と比較し非常に</a:t>
          </a:r>
          <a:r>
            <a:rPr kumimoji="1" lang="ja-JP" altLang="ja-JP" sz="1100">
              <a:solidFill>
                <a:schemeClr val="dk1"/>
              </a:solidFill>
              <a:effectLst/>
              <a:latin typeface="+mn-lt"/>
              <a:ea typeface="+mn-ea"/>
              <a:cs typeface="+mn-cs"/>
            </a:rPr>
            <a:t>高く、</a:t>
          </a:r>
          <a:r>
            <a:rPr kumimoji="1" lang="ja-JP" altLang="en-US" sz="1100">
              <a:solidFill>
                <a:schemeClr val="dk1"/>
              </a:solidFill>
              <a:effectLst/>
              <a:latin typeface="+mn-lt"/>
              <a:ea typeface="+mn-ea"/>
              <a:cs typeface="+mn-cs"/>
            </a:rPr>
            <a:t>施設の</a:t>
          </a:r>
          <a:r>
            <a:rPr kumimoji="1" lang="ja-JP" altLang="ja-JP" sz="1100">
              <a:solidFill>
                <a:schemeClr val="dk1"/>
              </a:solidFill>
              <a:effectLst/>
              <a:latin typeface="+mn-lt"/>
              <a:ea typeface="+mn-ea"/>
              <a:cs typeface="+mn-cs"/>
            </a:rPr>
            <a:t>老朽化が進んでいると判断される。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今後の就学前生徒数の減少や、保護者の要望にあわせ、施設の計画的な整理・統廃合を進めていく必要がある。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港湾・漁港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類似団体と比較し</a:t>
          </a:r>
          <a:r>
            <a:rPr kumimoji="1" lang="ja-JP" altLang="en-US" sz="1100">
              <a:solidFill>
                <a:schemeClr val="dk1"/>
              </a:solidFill>
              <a:effectLst/>
              <a:latin typeface="+mn-lt"/>
              <a:ea typeface="+mn-ea"/>
              <a:cs typeface="+mn-cs"/>
            </a:rPr>
            <a:t>施設の老朽化が進んでいるため</a:t>
          </a:r>
          <a:r>
            <a:rPr kumimoji="1" lang="ja-JP" altLang="ja-JP" sz="1100">
              <a:solidFill>
                <a:schemeClr val="dk1"/>
              </a:solidFill>
              <a:effectLst/>
              <a:latin typeface="+mn-lt"/>
              <a:ea typeface="+mn-ea"/>
              <a:cs typeface="+mn-cs"/>
            </a:rPr>
            <a:t>有形固定資産減価償却率が高く、緊急性や重要性等を</a:t>
          </a:r>
          <a:r>
            <a:rPr kumimoji="1" lang="ja-JP" altLang="en-US" sz="1100">
              <a:solidFill>
                <a:schemeClr val="dk1"/>
              </a:solidFill>
              <a:effectLst/>
              <a:latin typeface="+mn-lt"/>
              <a:ea typeface="+mn-ea"/>
              <a:cs typeface="+mn-cs"/>
            </a:rPr>
            <a:t>考慮した</a:t>
          </a:r>
          <a:r>
            <a:rPr kumimoji="1" lang="ja-JP" altLang="ja-JP" sz="1100">
              <a:solidFill>
                <a:schemeClr val="dk1"/>
              </a:solidFill>
              <a:effectLst/>
              <a:latin typeface="+mn-lt"/>
              <a:ea typeface="+mn-ea"/>
              <a:cs typeface="+mn-cs"/>
            </a:rPr>
            <a:t>計画的な整備</a:t>
          </a:r>
          <a:r>
            <a:rPr kumimoji="1" lang="ja-JP" altLang="en-US" sz="1100">
              <a:solidFill>
                <a:schemeClr val="dk1"/>
              </a:solidFill>
              <a:effectLst/>
              <a:latin typeface="+mn-lt"/>
              <a:ea typeface="+mn-ea"/>
              <a:cs typeface="+mn-cs"/>
            </a:rPr>
            <a:t>が求められている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一方、</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類似団体と比較し</a:t>
          </a:r>
          <a:r>
            <a:rPr kumimoji="1" lang="ja-JP" altLang="en-US" sz="1100">
              <a:solidFill>
                <a:schemeClr val="dk1"/>
              </a:solidFill>
              <a:effectLst/>
              <a:latin typeface="+mn-lt"/>
              <a:ea typeface="+mn-ea"/>
              <a:cs typeface="+mn-cs"/>
            </a:rPr>
            <a:t>老朽化した施設の統廃合により</a:t>
          </a:r>
          <a:r>
            <a:rPr kumimoji="1" lang="ja-JP" altLang="ja-JP" sz="1100">
              <a:solidFill>
                <a:schemeClr val="dk1"/>
              </a:solidFill>
              <a:effectLst/>
              <a:latin typeface="+mn-lt"/>
              <a:ea typeface="+mn-ea"/>
              <a:cs typeface="+mn-cs"/>
            </a:rPr>
            <a:t>有形固定資産減価償却率が低い</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将来の人口動態等もふまえて、</a:t>
          </a:r>
          <a:r>
            <a:rPr kumimoji="1" lang="ja-JP" altLang="en-US" sz="1100">
              <a:solidFill>
                <a:schemeClr val="dk1"/>
              </a:solidFill>
              <a:effectLst/>
              <a:latin typeface="+mn-lt"/>
              <a:ea typeface="+mn-ea"/>
              <a:cs typeface="+mn-cs"/>
            </a:rPr>
            <a:t>施設の</a:t>
          </a:r>
          <a:r>
            <a:rPr kumimoji="1" lang="ja-JP" altLang="ja-JP" sz="1100">
              <a:solidFill>
                <a:schemeClr val="dk1"/>
              </a:solidFill>
              <a:effectLst/>
              <a:latin typeface="+mn-lt"/>
              <a:ea typeface="+mn-ea"/>
              <a:cs typeface="+mn-cs"/>
            </a:rPr>
            <a:t>統廃合・整理を</a:t>
          </a:r>
          <a:r>
            <a:rPr kumimoji="1" lang="ja-JP" altLang="en-US" sz="1100">
              <a:solidFill>
                <a:schemeClr val="dk1"/>
              </a:solidFill>
              <a:effectLst/>
              <a:latin typeface="+mn-lt"/>
              <a:ea typeface="+mn-ea"/>
              <a:cs typeface="+mn-cs"/>
            </a:rPr>
            <a:t>進めていく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58,079
53,892
86.56
27,261,283
26,004,373
874,902
14,190,040
18,639,222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42</xdr:row>
      <xdr:rowOff>27215</xdr:rowOff>
    </xdr:to>
    <xdr:cxnSp macro="">
      <xdr:nvCxnSpPr>
        <xdr:cNvPr id="58" name="直線コネクタ 57"/>
        <xdr:cNvCxnSpPr/>
      </xdr:nvCxnSpPr>
      <xdr:spPr>
        <a:xfrm flipV="1">
          <a:off x="4634865" y="5714456"/>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405111" cy="259045"/>
    <xdr:sp macro="" textlink="">
      <xdr:nvSpPr>
        <xdr:cNvPr id="59" name="【図書館】&#10;有形固定資産減価償却率最小値テキスト"/>
        <xdr:cNvSpPr txBox="1"/>
      </xdr:nvSpPr>
      <xdr:spPr>
        <a:xfrm>
          <a:off x="4673600" y="723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60" name="直線コネクタ 59"/>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84200</xdr:rowOff>
    </xdr:from>
    <xdr:ext cx="405111" cy="259045"/>
    <xdr:sp macro="" textlink="">
      <xdr:nvSpPr>
        <xdr:cNvPr id="63" name="【図書館】&#10;有形固定資産減価償却率平均値テキスト"/>
        <xdr:cNvSpPr txBox="1"/>
      </xdr:nvSpPr>
      <xdr:spPr>
        <a:xfrm>
          <a:off x="4673600" y="625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macro="" textlink="">
      <xdr:nvSpPr>
        <xdr:cNvPr id="64" name="フローチャート: 判断 63"/>
        <xdr:cNvSpPr/>
      </xdr:nvSpPr>
      <xdr:spPr>
        <a:xfrm>
          <a:off x="45847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66222</xdr:rowOff>
    </xdr:from>
    <xdr:to>
      <xdr:col>20</xdr:col>
      <xdr:colOff>38100</xdr:colOff>
      <xdr:row>37</xdr:row>
      <xdr:rowOff>167822</xdr:rowOff>
    </xdr:to>
    <xdr:sp macro="" textlink="">
      <xdr:nvSpPr>
        <xdr:cNvPr id="65" name="フローチャート: 判断 64"/>
        <xdr:cNvSpPr/>
      </xdr:nvSpPr>
      <xdr:spPr>
        <a:xfrm>
          <a:off x="3746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38463</xdr:rowOff>
    </xdr:from>
    <xdr:to>
      <xdr:col>15</xdr:col>
      <xdr:colOff>101600</xdr:colOff>
      <xdr:row>37</xdr:row>
      <xdr:rowOff>140063</xdr:rowOff>
    </xdr:to>
    <xdr:sp macro="" textlink="">
      <xdr:nvSpPr>
        <xdr:cNvPr id="66" name="フローチャート: 判断 65"/>
        <xdr:cNvSpPr/>
      </xdr:nvSpPr>
      <xdr:spPr>
        <a:xfrm>
          <a:off x="2857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23767</xdr:rowOff>
    </xdr:from>
    <xdr:to>
      <xdr:col>10</xdr:col>
      <xdr:colOff>165100</xdr:colOff>
      <xdr:row>37</xdr:row>
      <xdr:rowOff>125367</xdr:rowOff>
    </xdr:to>
    <xdr:sp macro="" textlink="">
      <xdr:nvSpPr>
        <xdr:cNvPr id="67" name="フローチャート: 判断 66"/>
        <xdr:cNvSpPr/>
      </xdr:nvSpPr>
      <xdr:spPr>
        <a:xfrm>
          <a:off x="1968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15603</xdr:rowOff>
    </xdr:from>
    <xdr:to>
      <xdr:col>6</xdr:col>
      <xdr:colOff>38100</xdr:colOff>
      <xdr:row>37</xdr:row>
      <xdr:rowOff>117203</xdr:rowOff>
    </xdr:to>
    <xdr:sp macro="" textlink="">
      <xdr:nvSpPr>
        <xdr:cNvPr id="68" name="フローチャート: 判断 67"/>
        <xdr:cNvSpPr/>
      </xdr:nvSpPr>
      <xdr:spPr>
        <a:xfrm>
          <a:off x="1079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95613</xdr:rowOff>
    </xdr:from>
    <xdr:to>
      <xdr:col>24</xdr:col>
      <xdr:colOff>114300</xdr:colOff>
      <xdr:row>40</xdr:row>
      <xdr:rowOff>25763</xdr:rowOff>
    </xdr:to>
    <xdr:sp macro="" textlink="">
      <xdr:nvSpPr>
        <xdr:cNvPr id="74" name="楕円 73"/>
        <xdr:cNvSpPr/>
      </xdr:nvSpPr>
      <xdr:spPr>
        <a:xfrm>
          <a:off x="45847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74040</xdr:rowOff>
    </xdr:from>
    <xdr:ext cx="405111" cy="259045"/>
    <xdr:sp macro="" textlink="">
      <xdr:nvSpPr>
        <xdr:cNvPr id="75" name="【図書館】&#10;有形固定資産減価償却率該当値テキスト"/>
        <xdr:cNvSpPr txBox="1"/>
      </xdr:nvSpPr>
      <xdr:spPr>
        <a:xfrm>
          <a:off x="4673600"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62956</xdr:rowOff>
    </xdr:from>
    <xdr:to>
      <xdr:col>20</xdr:col>
      <xdr:colOff>38100</xdr:colOff>
      <xdr:row>39</xdr:row>
      <xdr:rowOff>164556</xdr:rowOff>
    </xdr:to>
    <xdr:sp macro="" textlink="">
      <xdr:nvSpPr>
        <xdr:cNvPr id="76" name="楕円 75"/>
        <xdr:cNvSpPr/>
      </xdr:nvSpPr>
      <xdr:spPr>
        <a:xfrm>
          <a:off x="3746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113756</xdr:rowOff>
    </xdr:from>
    <xdr:to>
      <xdr:col>24</xdr:col>
      <xdr:colOff>63500</xdr:colOff>
      <xdr:row>39</xdr:row>
      <xdr:rowOff>146413</xdr:rowOff>
    </xdr:to>
    <xdr:cxnSp macro="">
      <xdr:nvCxnSpPr>
        <xdr:cNvPr id="77" name="直線コネクタ 76"/>
        <xdr:cNvCxnSpPr/>
      </xdr:nvCxnSpPr>
      <xdr:spPr>
        <a:xfrm>
          <a:off x="3797300" y="68003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30299</xdr:rowOff>
    </xdr:from>
    <xdr:to>
      <xdr:col>15</xdr:col>
      <xdr:colOff>101600</xdr:colOff>
      <xdr:row>39</xdr:row>
      <xdr:rowOff>131899</xdr:rowOff>
    </xdr:to>
    <xdr:sp macro="" textlink="">
      <xdr:nvSpPr>
        <xdr:cNvPr id="78" name="楕円 77"/>
        <xdr:cNvSpPr/>
      </xdr:nvSpPr>
      <xdr:spPr>
        <a:xfrm>
          <a:off x="2857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81099</xdr:rowOff>
    </xdr:from>
    <xdr:to>
      <xdr:col>19</xdr:col>
      <xdr:colOff>177800</xdr:colOff>
      <xdr:row>39</xdr:row>
      <xdr:rowOff>113756</xdr:rowOff>
    </xdr:to>
    <xdr:cxnSp macro="">
      <xdr:nvCxnSpPr>
        <xdr:cNvPr id="79" name="直線コネクタ 78"/>
        <xdr:cNvCxnSpPr/>
      </xdr:nvCxnSpPr>
      <xdr:spPr>
        <a:xfrm>
          <a:off x="2908300" y="67676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907</xdr:rowOff>
    </xdr:from>
    <xdr:to>
      <xdr:col>10</xdr:col>
      <xdr:colOff>165100</xdr:colOff>
      <xdr:row>39</xdr:row>
      <xdr:rowOff>102507</xdr:rowOff>
    </xdr:to>
    <xdr:sp macro="" textlink="">
      <xdr:nvSpPr>
        <xdr:cNvPr id="80" name="楕円 79"/>
        <xdr:cNvSpPr/>
      </xdr:nvSpPr>
      <xdr:spPr>
        <a:xfrm>
          <a:off x="1968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51707</xdr:rowOff>
    </xdr:from>
    <xdr:to>
      <xdr:col>15</xdr:col>
      <xdr:colOff>50800</xdr:colOff>
      <xdr:row>39</xdr:row>
      <xdr:rowOff>81099</xdr:rowOff>
    </xdr:to>
    <xdr:cxnSp macro="">
      <xdr:nvCxnSpPr>
        <xdr:cNvPr id="81" name="直線コネクタ 80"/>
        <xdr:cNvCxnSpPr/>
      </xdr:nvCxnSpPr>
      <xdr:spPr>
        <a:xfrm>
          <a:off x="2019300" y="67382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141333</xdr:rowOff>
    </xdr:from>
    <xdr:to>
      <xdr:col>6</xdr:col>
      <xdr:colOff>38100</xdr:colOff>
      <xdr:row>39</xdr:row>
      <xdr:rowOff>71483</xdr:rowOff>
    </xdr:to>
    <xdr:sp macro="" textlink="">
      <xdr:nvSpPr>
        <xdr:cNvPr id="82" name="楕円 81"/>
        <xdr:cNvSpPr/>
      </xdr:nvSpPr>
      <xdr:spPr>
        <a:xfrm>
          <a:off x="10795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20683</xdr:rowOff>
    </xdr:from>
    <xdr:to>
      <xdr:col>10</xdr:col>
      <xdr:colOff>114300</xdr:colOff>
      <xdr:row>39</xdr:row>
      <xdr:rowOff>51707</xdr:rowOff>
    </xdr:to>
    <xdr:cxnSp macro="">
      <xdr:nvCxnSpPr>
        <xdr:cNvPr id="83" name="直線コネクタ 82"/>
        <xdr:cNvCxnSpPr/>
      </xdr:nvCxnSpPr>
      <xdr:spPr>
        <a:xfrm>
          <a:off x="1130300" y="670723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12899</xdr:rowOff>
    </xdr:from>
    <xdr:ext cx="405111" cy="259045"/>
    <xdr:sp macro="" textlink="">
      <xdr:nvSpPr>
        <xdr:cNvPr id="84" name="n_1aveValue【図書館】&#10;有形固定資産減価償却率"/>
        <xdr:cNvSpPr txBox="1"/>
      </xdr:nvSpPr>
      <xdr:spPr>
        <a:xfrm>
          <a:off x="3582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156590</xdr:rowOff>
    </xdr:from>
    <xdr:ext cx="405111" cy="259045"/>
    <xdr:sp macro="" textlink="">
      <xdr:nvSpPr>
        <xdr:cNvPr id="85" name="n_2aveValue【図書館】&#10;有形固定資産減価償却率"/>
        <xdr:cNvSpPr txBox="1"/>
      </xdr:nvSpPr>
      <xdr:spPr>
        <a:xfrm>
          <a:off x="2705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141894</xdr:rowOff>
    </xdr:from>
    <xdr:ext cx="405111" cy="259045"/>
    <xdr:sp macro="" textlink="">
      <xdr:nvSpPr>
        <xdr:cNvPr id="86" name="n_3aveValue【図書館】&#10;有形固定資産減価償却率"/>
        <xdr:cNvSpPr txBox="1"/>
      </xdr:nvSpPr>
      <xdr:spPr>
        <a:xfrm>
          <a:off x="18167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133730</xdr:rowOff>
    </xdr:from>
    <xdr:ext cx="405111" cy="259045"/>
    <xdr:sp macro="" textlink="">
      <xdr:nvSpPr>
        <xdr:cNvPr id="87" name="n_4aveValue【図書館】&#10;有形固定資産減価償却率"/>
        <xdr:cNvSpPr txBox="1"/>
      </xdr:nvSpPr>
      <xdr:spPr>
        <a:xfrm>
          <a:off x="927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155683</xdr:rowOff>
    </xdr:from>
    <xdr:ext cx="405111" cy="259045"/>
    <xdr:sp macro="" textlink="">
      <xdr:nvSpPr>
        <xdr:cNvPr id="88" name="n_1mainValue【図書館】&#10;有形固定資産減価償却率"/>
        <xdr:cNvSpPr txBox="1"/>
      </xdr:nvSpPr>
      <xdr:spPr>
        <a:xfrm>
          <a:off x="35820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123026</xdr:rowOff>
    </xdr:from>
    <xdr:ext cx="405111" cy="259045"/>
    <xdr:sp macro="" textlink="">
      <xdr:nvSpPr>
        <xdr:cNvPr id="89" name="n_2mainValue【図書館】&#10;有形固定資産減価償却率"/>
        <xdr:cNvSpPr txBox="1"/>
      </xdr:nvSpPr>
      <xdr:spPr>
        <a:xfrm>
          <a:off x="27057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93634</xdr:rowOff>
    </xdr:from>
    <xdr:ext cx="405111" cy="259045"/>
    <xdr:sp macro="" textlink="">
      <xdr:nvSpPr>
        <xdr:cNvPr id="90" name="n_3mainValue【図書館】&#10;有形固定資産減価償却率"/>
        <xdr:cNvSpPr txBox="1"/>
      </xdr:nvSpPr>
      <xdr:spPr>
        <a:xfrm>
          <a:off x="1816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62610</xdr:rowOff>
    </xdr:from>
    <xdr:ext cx="405111" cy="259045"/>
    <xdr:sp macro="" textlink="">
      <xdr:nvSpPr>
        <xdr:cNvPr id="91" name="n_4mainValue【図書館】&#10;有形固定資産減価償却率"/>
        <xdr:cNvSpPr txBox="1"/>
      </xdr:nvSpPr>
      <xdr:spPr>
        <a:xfrm>
          <a:off x="927744"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5334</xdr:rowOff>
    </xdr:from>
    <xdr:to>
      <xdr:col>54</xdr:col>
      <xdr:colOff>189865</xdr:colOff>
      <xdr:row>41</xdr:row>
      <xdr:rowOff>60198</xdr:rowOff>
    </xdr:to>
    <xdr:cxnSp macro="">
      <xdr:nvCxnSpPr>
        <xdr:cNvPr id="113" name="直線コネクタ 112"/>
        <xdr:cNvCxnSpPr/>
      </xdr:nvCxnSpPr>
      <xdr:spPr>
        <a:xfrm flipV="1">
          <a:off x="10476865" y="566318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64025</xdr:rowOff>
    </xdr:from>
    <xdr:ext cx="469744" cy="259045"/>
    <xdr:sp macro="" textlink="">
      <xdr:nvSpPr>
        <xdr:cNvPr id="114" name="【図書館】&#10;一人当たり面積最小値テキスト"/>
        <xdr:cNvSpPr txBox="1"/>
      </xdr:nvSpPr>
      <xdr:spPr>
        <a:xfrm>
          <a:off x="10515600" y="709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60198</xdr:rowOff>
    </xdr:from>
    <xdr:to>
      <xdr:col>55</xdr:col>
      <xdr:colOff>88900</xdr:colOff>
      <xdr:row>41</xdr:row>
      <xdr:rowOff>60198</xdr:rowOff>
    </xdr:to>
    <xdr:cxnSp macro="">
      <xdr:nvCxnSpPr>
        <xdr:cNvPr id="115" name="直線コネクタ 114"/>
        <xdr:cNvCxnSpPr/>
      </xdr:nvCxnSpPr>
      <xdr:spPr>
        <a:xfrm>
          <a:off x="10388600" y="708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123461</xdr:rowOff>
    </xdr:from>
    <xdr:ext cx="469744" cy="259045"/>
    <xdr:sp macro="" textlink="">
      <xdr:nvSpPr>
        <xdr:cNvPr id="116" name="【図書館】&#10;一人当たり面積最大値テキスト"/>
        <xdr:cNvSpPr txBox="1"/>
      </xdr:nvSpPr>
      <xdr:spPr>
        <a:xfrm>
          <a:off x="10515600" y="543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5334</xdr:rowOff>
    </xdr:from>
    <xdr:to>
      <xdr:col>55</xdr:col>
      <xdr:colOff>88900</xdr:colOff>
      <xdr:row>33</xdr:row>
      <xdr:rowOff>5334</xdr:rowOff>
    </xdr:to>
    <xdr:cxnSp macro="">
      <xdr:nvCxnSpPr>
        <xdr:cNvPr id="117" name="直線コネクタ 116"/>
        <xdr:cNvCxnSpPr/>
      </xdr:nvCxnSpPr>
      <xdr:spPr>
        <a:xfrm>
          <a:off x="10388600" y="566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108983</xdr:rowOff>
    </xdr:from>
    <xdr:ext cx="469744" cy="259045"/>
    <xdr:sp macro="" textlink="">
      <xdr:nvSpPr>
        <xdr:cNvPr id="118" name="【図書館】&#10;一人当たり面積平均値テキスト"/>
        <xdr:cNvSpPr txBox="1"/>
      </xdr:nvSpPr>
      <xdr:spPr>
        <a:xfrm>
          <a:off x="10515600" y="662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130556</xdr:rowOff>
    </xdr:from>
    <xdr:to>
      <xdr:col>55</xdr:col>
      <xdr:colOff>50800</xdr:colOff>
      <xdr:row>39</xdr:row>
      <xdr:rowOff>60706</xdr:rowOff>
    </xdr:to>
    <xdr:sp macro="" textlink="">
      <xdr:nvSpPr>
        <xdr:cNvPr id="119" name="フローチャート: 判断 118"/>
        <xdr:cNvSpPr/>
      </xdr:nvSpPr>
      <xdr:spPr>
        <a:xfrm>
          <a:off x="104267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148844</xdr:rowOff>
    </xdr:from>
    <xdr:to>
      <xdr:col>50</xdr:col>
      <xdr:colOff>165100</xdr:colOff>
      <xdr:row>39</xdr:row>
      <xdr:rowOff>78994</xdr:rowOff>
    </xdr:to>
    <xdr:sp macro="" textlink="">
      <xdr:nvSpPr>
        <xdr:cNvPr id="120" name="フローチャート: 判断 119"/>
        <xdr:cNvSpPr/>
      </xdr:nvSpPr>
      <xdr:spPr>
        <a:xfrm>
          <a:off x="9588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157988</xdr:rowOff>
    </xdr:from>
    <xdr:to>
      <xdr:col>46</xdr:col>
      <xdr:colOff>38100</xdr:colOff>
      <xdr:row>39</xdr:row>
      <xdr:rowOff>88138</xdr:rowOff>
    </xdr:to>
    <xdr:sp macro="" textlink="">
      <xdr:nvSpPr>
        <xdr:cNvPr id="121" name="フローチャート: 判断 120"/>
        <xdr:cNvSpPr/>
      </xdr:nvSpPr>
      <xdr:spPr>
        <a:xfrm>
          <a:off x="8699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157988</xdr:rowOff>
    </xdr:from>
    <xdr:to>
      <xdr:col>41</xdr:col>
      <xdr:colOff>101600</xdr:colOff>
      <xdr:row>39</xdr:row>
      <xdr:rowOff>88138</xdr:rowOff>
    </xdr:to>
    <xdr:sp macro="" textlink="">
      <xdr:nvSpPr>
        <xdr:cNvPr id="122" name="フローチャート: 判断 121"/>
        <xdr:cNvSpPr/>
      </xdr:nvSpPr>
      <xdr:spPr>
        <a:xfrm>
          <a:off x="7810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157988</xdr:rowOff>
    </xdr:from>
    <xdr:to>
      <xdr:col>36</xdr:col>
      <xdr:colOff>165100</xdr:colOff>
      <xdr:row>39</xdr:row>
      <xdr:rowOff>88138</xdr:rowOff>
    </xdr:to>
    <xdr:sp macro="" textlink="">
      <xdr:nvSpPr>
        <xdr:cNvPr id="123" name="フローチャート: 判断 122"/>
        <xdr:cNvSpPr/>
      </xdr:nvSpPr>
      <xdr:spPr>
        <a:xfrm>
          <a:off x="6921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155702</xdr:rowOff>
    </xdr:from>
    <xdr:to>
      <xdr:col>55</xdr:col>
      <xdr:colOff>50800</xdr:colOff>
      <xdr:row>38</xdr:row>
      <xdr:rowOff>85852</xdr:rowOff>
    </xdr:to>
    <xdr:sp macro="" textlink="">
      <xdr:nvSpPr>
        <xdr:cNvPr id="129" name="楕円 128"/>
        <xdr:cNvSpPr/>
      </xdr:nvSpPr>
      <xdr:spPr>
        <a:xfrm>
          <a:off x="104267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7129</xdr:rowOff>
    </xdr:from>
    <xdr:ext cx="469744" cy="259045"/>
    <xdr:sp macro="" textlink="">
      <xdr:nvSpPr>
        <xdr:cNvPr id="130" name="【図書館】&#10;一人当たり面積該当値テキスト"/>
        <xdr:cNvSpPr txBox="1"/>
      </xdr:nvSpPr>
      <xdr:spPr>
        <a:xfrm>
          <a:off x="10515600" y="635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155702</xdr:rowOff>
    </xdr:from>
    <xdr:to>
      <xdr:col>50</xdr:col>
      <xdr:colOff>165100</xdr:colOff>
      <xdr:row>38</xdr:row>
      <xdr:rowOff>85852</xdr:rowOff>
    </xdr:to>
    <xdr:sp macro="" textlink="">
      <xdr:nvSpPr>
        <xdr:cNvPr id="131" name="楕円 130"/>
        <xdr:cNvSpPr/>
      </xdr:nvSpPr>
      <xdr:spPr>
        <a:xfrm>
          <a:off x="95885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35052</xdr:rowOff>
    </xdr:from>
    <xdr:to>
      <xdr:col>55</xdr:col>
      <xdr:colOff>0</xdr:colOff>
      <xdr:row>38</xdr:row>
      <xdr:rowOff>35052</xdr:rowOff>
    </xdr:to>
    <xdr:cxnSp macro="">
      <xdr:nvCxnSpPr>
        <xdr:cNvPr id="132" name="直線コネクタ 131"/>
        <xdr:cNvCxnSpPr/>
      </xdr:nvCxnSpPr>
      <xdr:spPr>
        <a:xfrm>
          <a:off x="9639300" y="65501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155702</xdr:rowOff>
    </xdr:from>
    <xdr:to>
      <xdr:col>46</xdr:col>
      <xdr:colOff>38100</xdr:colOff>
      <xdr:row>38</xdr:row>
      <xdr:rowOff>85852</xdr:rowOff>
    </xdr:to>
    <xdr:sp macro="" textlink="">
      <xdr:nvSpPr>
        <xdr:cNvPr id="133" name="楕円 132"/>
        <xdr:cNvSpPr/>
      </xdr:nvSpPr>
      <xdr:spPr>
        <a:xfrm>
          <a:off x="86995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35052</xdr:rowOff>
    </xdr:from>
    <xdr:to>
      <xdr:col>50</xdr:col>
      <xdr:colOff>114300</xdr:colOff>
      <xdr:row>38</xdr:row>
      <xdr:rowOff>35052</xdr:rowOff>
    </xdr:to>
    <xdr:cxnSp macro="">
      <xdr:nvCxnSpPr>
        <xdr:cNvPr id="134" name="直線コネクタ 133"/>
        <xdr:cNvCxnSpPr/>
      </xdr:nvCxnSpPr>
      <xdr:spPr>
        <a:xfrm>
          <a:off x="8750300" y="65501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164846</xdr:rowOff>
    </xdr:from>
    <xdr:to>
      <xdr:col>41</xdr:col>
      <xdr:colOff>101600</xdr:colOff>
      <xdr:row>38</xdr:row>
      <xdr:rowOff>94996</xdr:rowOff>
    </xdr:to>
    <xdr:sp macro="" textlink="">
      <xdr:nvSpPr>
        <xdr:cNvPr id="135" name="楕円 134"/>
        <xdr:cNvSpPr/>
      </xdr:nvSpPr>
      <xdr:spPr>
        <a:xfrm>
          <a:off x="78105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35052</xdr:rowOff>
    </xdr:from>
    <xdr:to>
      <xdr:col>45</xdr:col>
      <xdr:colOff>177800</xdr:colOff>
      <xdr:row>38</xdr:row>
      <xdr:rowOff>44196</xdr:rowOff>
    </xdr:to>
    <xdr:cxnSp macro="">
      <xdr:nvCxnSpPr>
        <xdr:cNvPr id="136" name="直線コネクタ 135"/>
        <xdr:cNvCxnSpPr/>
      </xdr:nvCxnSpPr>
      <xdr:spPr>
        <a:xfrm flipV="1">
          <a:off x="7861300" y="65501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164846</xdr:rowOff>
    </xdr:from>
    <xdr:to>
      <xdr:col>36</xdr:col>
      <xdr:colOff>165100</xdr:colOff>
      <xdr:row>38</xdr:row>
      <xdr:rowOff>94996</xdr:rowOff>
    </xdr:to>
    <xdr:sp macro="" textlink="">
      <xdr:nvSpPr>
        <xdr:cNvPr id="137" name="楕円 136"/>
        <xdr:cNvSpPr/>
      </xdr:nvSpPr>
      <xdr:spPr>
        <a:xfrm>
          <a:off x="69215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44196</xdr:rowOff>
    </xdr:from>
    <xdr:to>
      <xdr:col>41</xdr:col>
      <xdr:colOff>50800</xdr:colOff>
      <xdr:row>38</xdr:row>
      <xdr:rowOff>44196</xdr:rowOff>
    </xdr:to>
    <xdr:cxnSp macro="">
      <xdr:nvCxnSpPr>
        <xdr:cNvPr id="138" name="直線コネクタ 137"/>
        <xdr:cNvCxnSpPr/>
      </xdr:nvCxnSpPr>
      <xdr:spPr>
        <a:xfrm>
          <a:off x="6972300" y="6559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70121</xdr:rowOff>
    </xdr:from>
    <xdr:ext cx="469744" cy="259045"/>
    <xdr:sp macro="" textlink="">
      <xdr:nvSpPr>
        <xdr:cNvPr id="139" name="n_1aveValue【図書館】&#10;一人当たり面積"/>
        <xdr:cNvSpPr txBox="1"/>
      </xdr:nvSpPr>
      <xdr:spPr>
        <a:xfrm>
          <a:off x="9391727"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79265</xdr:rowOff>
    </xdr:from>
    <xdr:ext cx="469744" cy="259045"/>
    <xdr:sp macro="" textlink="">
      <xdr:nvSpPr>
        <xdr:cNvPr id="140" name="n_2aveValue【図書館】&#10;一人当たり面積"/>
        <xdr:cNvSpPr txBox="1"/>
      </xdr:nvSpPr>
      <xdr:spPr>
        <a:xfrm>
          <a:off x="8515427" y="67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79265</xdr:rowOff>
    </xdr:from>
    <xdr:ext cx="469744" cy="259045"/>
    <xdr:sp macro="" textlink="">
      <xdr:nvSpPr>
        <xdr:cNvPr id="141" name="n_3aveValue【図書館】&#10;一人当たり面積"/>
        <xdr:cNvSpPr txBox="1"/>
      </xdr:nvSpPr>
      <xdr:spPr>
        <a:xfrm>
          <a:off x="7626427" y="67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79265</xdr:rowOff>
    </xdr:from>
    <xdr:ext cx="469744" cy="259045"/>
    <xdr:sp macro="" textlink="">
      <xdr:nvSpPr>
        <xdr:cNvPr id="142" name="n_4aveValue【図書館】&#10;一人当たり面積"/>
        <xdr:cNvSpPr txBox="1"/>
      </xdr:nvSpPr>
      <xdr:spPr>
        <a:xfrm>
          <a:off x="6737427" y="67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102379</xdr:rowOff>
    </xdr:from>
    <xdr:ext cx="469744" cy="259045"/>
    <xdr:sp macro="" textlink="">
      <xdr:nvSpPr>
        <xdr:cNvPr id="143" name="n_1mainValue【図書館】&#10;一人当たり面積"/>
        <xdr:cNvSpPr txBox="1"/>
      </xdr:nvSpPr>
      <xdr:spPr>
        <a:xfrm>
          <a:off x="93917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102379</xdr:rowOff>
    </xdr:from>
    <xdr:ext cx="469744" cy="259045"/>
    <xdr:sp macro="" textlink="">
      <xdr:nvSpPr>
        <xdr:cNvPr id="144" name="n_2mainValue【図書館】&#10;一人当たり面積"/>
        <xdr:cNvSpPr txBox="1"/>
      </xdr:nvSpPr>
      <xdr:spPr>
        <a:xfrm>
          <a:off x="85154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111523</xdr:rowOff>
    </xdr:from>
    <xdr:ext cx="469744" cy="259045"/>
    <xdr:sp macro="" textlink="">
      <xdr:nvSpPr>
        <xdr:cNvPr id="145" name="n_3mainValue【図書館】&#10;一人当たり面積"/>
        <xdr:cNvSpPr txBox="1"/>
      </xdr:nvSpPr>
      <xdr:spPr>
        <a:xfrm>
          <a:off x="76264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111523</xdr:rowOff>
    </xdr:from>
    <xdr:ext cx="469744" cy="259045"/>
    <xdr:sp macro="" textlink="">
      <xdr:nvSpPr>
        <xdr:cNvPr id="146" name="n_4mainValue【図書館】&#10;一人当たり面積"/>
        <xdr:cNvSpPr txBox="1"/>
      </xdr:nvSpPr>
      <xdr:spPr>
        <a:xfrm>
          <a:off x="67374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78105</xdr:rowOff>
    </xdr:from>
    <xdr:to>
      <xdr:col>24</xdr:col>
      <xdr:colOff>62865</xdr:colOff>
      <xdr:row>64</xdr:row>
      <xdr:rowOff>47625</xdr:rowOff>
    </xdr:to>
    <xdr:cxnSp macro="">
      <xdr:nvCxnSpPr>
        <xdr:cNvPr id="171" name="直線コネクタ 170"/>
        <xdr:cNvCxnSpPr/>
      </xdr:nvCxnSpPr>
      <xdr:spPr>
        <a:xfrm flipV="1">
          <a:off x="4634865" y="9507855"/>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51452</xdr:rowOff>
    </xdr:from>
    <xdr:ext cx="405111" cy="259045"/>
    <xdr:sp macro="" textlink="">
      <xdr:nvSpPr>
        <xdr:cNvPr id="172" name="【体育館・プール】&#10;有形固定資産減価償却率最小値テキスト"/>
        <xdr:cNvSpPr txBox="1"/>
      </xdr:nvSpPr>
      <xdr:spPr>
        <a:xfrm>
          <a:off x="4673600"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47625</xdr:rowOff>
    </xdr:from>
    <xdr:to>
      <xdr:col>24</xdr:col>
      <xdr:colOff>152400</xdr:colOff>
      <xdr:row>64</xdr:row>
      <xdr:rowOff>47625</xdr:rowOff>
    </xdr:to>
    <xdr:cxnSp macro="">
      <xdr:nvCxnSpPr>
        <xdr:cNvPr id="173" name="直線コネクタ 172"/>
        <xdr:cNvCxnSpPr/>
      </xdr:nvCxnSpPr>
      <xdr:spPr>
        <a:xfrm>
          <a:off x="4546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24782</xdr:rowOff>
    </xdr:from>
    <xdr:ext cx="405111" cy="259045"/>
    <xdr:sp macro="" textlink="">
      <xdr:nvSpPr>
        <xdr:cNvPr id="174" name="【体育館・プール】&#10;有形固定資産減価償却率最大値テキスト"/>
        <xdr:cNvSpPr txBox="1"/>
      </xdr:nvSpPr>
      <xdr:spPr>
        <a:xfrm>
          <a:off x="4673600" y="928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78105</xdr:rowOff>
    </xdr:from>
    <xdr:to>
      <xdr:col>24</xdr:col>
      <xdr:colOff>152400</xdr:colOff>
      <xdr:row>55</xdr:row>
      <xdr:rowOff>78105</xdr:rowOff>
    </xdr:to>
    <xdr:cxnSp macro="">
      <xdr:nvCxnSpPr>
        <xdr:cNvPr id="175" name="直線コネクタ 174"/>
        <xdr:cNvCxnSpPr/>
      </xdr:nvCxnSpPr>
      <xdr:spPr>
        <a:xfrm>
          <a:off x="4546600" y="950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47642</xdr:rowOff>
    </xdr:from>
    <xdr:ext cx="405111" cy="259045"/>
    <xdr:sp macro="" textlink="">
      <xdr:nvSpPr>
        <xdr:cNvPr id="176" name="【体育館・プール】&#10;有形固定資産減価償却率平均値テキスト"/>
        <xdr:cNvSpPr txBox="1"/>
      </xdr:nvSpPr>
      <xdr:spPr>
        <a:xfrm>
          <a:off x="4673600" y="1033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69215</xdr:rowOff>
    </xdr:from>
    <xdr:to>
      <xdr:col>24</xdr:col>
      <xdr:colOff>114300</xdr:colOff>
      <xdr:row>60</xdr:row>
      <xdr:rowOff>170815</xdr:rowOff>
    </xdr:to>
    <xdr:sp macro="" textlink="">
      <xdr:nvSpPr>
        <xdr:cNvPr id="177" name="フローチャート: 判断 176"/>
        <xdr:cNvSpPr/>
      </xdr:nvSpPr>
      <xdr:spPr>
        <a:xfrm>
          <a:off x="4584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27305</xdr:rowOff>
    </xdr:from>
    <xdr:to>
      <xdr:col>20</xdr:col>
      <xdr:colOff>38100</xdr:colOff>
      <xdr:row>60</xdr:row>
      <xdr:rowOff>128905</xdr:rowOff>
    </xdr:to>
    <xdr:sp macro="" textlink="">
      <xdr:nvSpPr>
        <xdr:cNvPr id="178" name="フローチャート: 判断 177"/>
        <xdr:cNvSpPr/>
      </xdr:nvSpPr>
      <xdr:spPr>
        <a:xfrm>
          <a:off x="3746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79" name="フローチャート: 判断 178"/>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1" name="フローチャート: 判断 180"/>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78740</xdr:rowOff>
    </xdr:from>
    <xdr:to>
      <xdr:col>24</xdr:col>
      <xdr:colOff>114300</xdr:colOff>
      <xdr:row>59</xdr:row>
      <xdr:rowOff>8890</xdr:rowOff>
    </xdr:to>
    <xdr:sp macro="" textlink="">
      <xdr:nvSpPr>
        <xdr:cNvPr id="187" name="楕円 186"/>
        <xdr:cNvSpPr/>
      </xdr:nvSpPr>
      <xdr:spPr>
        <a:xfrm>
          <a:off x="45847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101617</xdr:rowOff>
    </xdr:from>
    <xdr:ext cx="405111" cy="259045"/>
    <xdr:sp macro="" textlink="">
      <xdr:nvSpPr>
        <xdr:cNvPr id="188" name="【体育館・プール】&#10;有形固定資産減価償却率該当値テキスト"/>
        <xdr:cNvSpPr txBox="1"/>
      </xdr:nvSpPr>
      <xdr:spPr>
        <a:xfrm>
          <a:off x="4673600"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69215</xdr:rowOff>
    </xdr:from>
    <xdr:to>
      <xdr:col>20</xdr:col>
      <xdr:colOff>38100</xdr:colOff>
      <xdr:row>58</xdr:row>
      <xdr:rowOff>170815</xdr:rowOff>
    </xdr:to>
    <xdr:sp macro="" textlink="">
      <xdr:nvSpPr>
        <xdr:cNvPr id="189" name="楕円 188"/>
        <xdr:cNvSpPr/>
      </xdr:nvSpPr>
      <xdr:spPr>
        <a:xfrm>
          <a:off x="3746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120015</xdr:rowOff>
    </xdr:from>
    <xdr:to>
      <xdr:col>24</xdr:col>
      <xdr:colOff>63500</xdr:colOff>
      <xdr:row>58</xdr:row>
      <xdr:rowOff>129540</xdr:rowOff>
    </xdr:to>
    <xdr:cxnSp macro="">
      <xdr:nvCxnSpPr>
        <xdr:cNvPr id="190" name="直線コネクタ 189"/>
        <xdr:cNvCxnSpPr/>
      </xdr:nvCxnSpPr>
      <xdr:spPr>
        <a:xfrm>
          <a:off x="3797300" y="1006411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27305</xdr:rowOff>
    </xdr:from>
    <xdr:to>
      <xdr:col>15</xdr:col>
      <xdr:colOff>101600</xdr:colOff>
      <xdr:row>58</xdr:row>
      <xdr:rowOff>128905</xdr:rowOff>
    </xdr:to>
    <xdr:sp macro="" textlink="">
      <xdr:nvSpPr>
        <xdr:cNvPr id="191" name="楕円 190"/>
        <xdr:cNvSpPr/>
      </xdr:nvSpPr>
      <xdr:spPr>
        <a:xfrm>
          <a:off x="2857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78105</xdr:rowOff>
    </xdr:from>
    <xdr:to>
      <xdr:col>19</xdr:col>
      <xdr:colOff>177800</xdr:colOff>
      <xdr:row>58</xdr:row>
      <xdr:rowOff>120015</xdr:rowOff>
    </xdr:to>
    <xdr:cxnSp macro="">
      <xdr:nvCxnSpPr>
        <xdr:cNvPr id="192" name="直線コネクタ 191"/>
        <xdr:cNvCxnSpPr/>
      </xdr:nvCxnSpPr>
      <xdr:spPr>
        <a:xfrm>
          <a:off x="2908300" y="100222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156845</xdr:rowOff>
    </xdr:from>
    <xdr:to>
      <xdr:col>10</xdr:col>
      <xdr:colOff>165100</xdr:colOff>
      <xdr:row>58</xdr:row>
      <xdr:rowOff>86995</xdr:rowOff>
    </xdr:to>
    <xdr:sp macro="" textlink="">
      <xdr:nvSpPr>
        <xdr:cNvPr id="193" name="楕円 192"/>
        <xdr:cNvSpPr/>
      </xdr:nvSpPr>
      <xdr:spPr>
        <a:xfrm>
          <a:off x="19685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36195</xdr:rowOff>
    </xdr:from>
    <xdr:to>
      <xdr:col>15</xdr:col>
      <xdr:colOff>50800</xdr:colOff>
      <xdr:row>58</xdr:row>
      <xdr:rowOff>78105</xdr:rowOff>
    </xdr:to>
    <xdr:cxnSp macro="">
      <xdr:nvCxnSpPr>
        <xdr:cNvPr id="194" name="直線コネクタ 193"/>
        <xdr:cNvCxnSpPr/>
      </xdr:nvCxnSpPr>
      <xdr:spPr>
        <a:xfrm>
          <a:off x="2019300" y="99802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114935</xdr:rowOff>
    </xdr:from>
    <xdr:to>
      <xdr:col>6</xdr:col>
      <xdr:colOff>38100</xdr:colOff>
      <xdr:row>58</xdr:row>
      <xdr:rowOff>45085</xdr:rowOff>
    </xdr:to>
    <xdr:sp macro="" textlink="">
      <xdr:nvSpPr>
        <xdr:cNvPr id="195" name="楕円 194"/>
        <xdr:cNvSpPr/>
      </xdr:nvSpPr>
      <xdr:spPr>
        <a:xfrm>
          <a:off x="1079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165735</xdr:rowOff>
    </xdr:from>
    <xdr:to>
      <xdr:col>10</xdr:col>
      <xdr:colOff>114300</xdr:colOff>
      <xdr:row>58</xdr:row>
      <xdr:rowOff>36195</xdr:rowOff>
    </xdr:to>
    <xdr:cxnSp macro="">
      <xdr:nvCxnSpPr>
        <xdr:cNvPr id="196" name="直線コネクタ 195"/>
        <xdr:cNvCxnSpPr/>
      </xdr:nvCxnSpPr>
      <xdr:spPr>
        <a:xfrm>
          <a:off x="1130300" y="99383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120032</xdr:rowOff>
    </xdr:from>
    <xdr:ext cx="405111" cy="259045"/>
    <xdr:sp macro="" textlink="">
      <xdr:nvSpPr>
        <xdr:cNvPr id="197" name="n_1aveValue【体育館・プール】&#10;有形固定資産減価償却率"/>
        <xdr:cNvSpPr txBox="1"/>
      </xdr:nvSpPr>
      <xdr:spPr>
        <a:xfrm>
          <a:off x="35820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102887</xdr:rowOff>
    </xdr:from>
    <xdr:ext cx="405111" cy="259045"/>
    <xdr:sp macro="" textlink="">
      <xdr:nvSpPr>
        <xdr:cNvPr id="198" name="n_2aveValue【体育館・プール】&#10;有形固定資産減価償却率"/>
        <xdr:cNvSpPr txBox="1"/>
      </xdr:nvSpPr>
      <xdr:spPr>
        <a:xfrm>
          <a:off x="2705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99" name="n_3aveValue【体育館・プール】&#10;有形固定資産減価償却率"/>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76217</xdr:rowOff>
    </xdr:from>
    <xdr:ext cx="405111" cy="259045"/>
    <xdr:sp macro="" textlink="">
      <xdr:nvSpPr>
        <xdr:cNvPr id="200" name="n_4aveValue【体育館・プール】&#10;有形固定資産減価償却率"/>
        <xdr:cNvSpPr txBox="1"/>
      </xdr:nvSpPr>
      <xdr:spPr>
        <a:xfrm>
          <a:off x="927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15892</xdr:rowOff>
    </xdr:from>
    <xdr:ext cx="405111" cy="259045"/>
    <xdr:sp macro="" textlink="">
      <xdr:nvSpPr>
        <xdr:cNvPr id="201" name="n_1mainValue【体育館・プール】&#10;有形固定資産減価償却率"/>
        <xdr:cNvSpPr txBox="1"/>
      </xdr:nvSpPr>
      <xdr:spPr>
        <a:xfrm>
          <a:off x="35820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145432</xdr:rowOff>
    </xdr:from>
    <xdr:ext cx="405111" cy="259045"/>
    <xdr:sp macro="" textlink="">
      <xdr:nvSpPr>
        <xdr:cNvPr id="202" name="n_2mainValue【体育館・プール】&#10;有形固定資産減価償却率"/>
        <xdr:cNvSpPr txBox="1"/>
      </xdr:nvSpPr>
      <xdr:spPr>
        <a:xfrm>
          <a:off x="27057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103522</xdr:rowOff>
    </xdr:from>
    <xdr:ext cx="405111" cy="259045"/>
    <xdr:sp macro="" textlink="">
      <xdr:nvSpPr>
        <xdr:cNvPr id="203" name="n_3mainValue【体育館・プール】&#10;有形固定資産減価償却率"/>
        <xdr:cNvSpPr txBox="1"/>
      </xdr:nvSpPr>
      <xdr:spPr>
        <a:xfrm>
          <a:off x="18167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61612</xdr:rowOff>
    </xdr:from>
    <xdr:ext cx="405111" cy="259045"/>
    <xdr:sp macro="" textlink="">
      <xdr:nvSpPr>
        <xdr:cNvPr id="204" name="n_4mainValue【体育館・プール】&#10;有形固定資産減価償却率"/>
        <xdr:cNvSpPr txBox="1"/>
      </xdr:nvSpPr>
      <xdr:spPr>
        <a:xfrm>
          <a:off x="927744"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60960</xdr:rowOff>
    </xdr:to>
    <xdr:cxnSp macro="">
      <xdr:nvCxnSpPr>
        <xdr:cNvPr id="228" name="直線コネクタ 227"/>
        <xdr:cNvCxnSpPr/>
      </xdr:nvCxnSpPr>
      <xdr:spPr>
        <a:xfrm flipV="1">
          <a:off x="10476865" y="962596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29"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0" name="直線コネクタ 229"/>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1"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2" name="直線コネクタ 231"/>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133367</xdr:rowOff>
    </xdr:from>
    <xdr:ext cx="469744" cy="259045"/>
    <xdr:sp macro="" textlink="">
      <xdr:nvSpPr>
        <xdr:cNvPr id="233" name="【体育館・プール】&#10;一人当たり面積平均値テキスト"/>
        <xdr:cNvSpPr txBox="1"/>
      </xdr:nvSpPr>
      <xdr:spPr>
        <a:xfrm>
          <a:off x="10515600" y="1059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4" name="フローチャート: 判断 233"/>
        <xdr:cNvSpPr/>
      </xdr:nvSpPr>
      <xdr:spPr>
        <a:xfrm>
          <a:off x="10426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154940</xdr:rowOff>
    </xdr:from>
    <xdr:to>
      <xdr:col>50</xdr:col>
      <xdr:colOff>165100</xdr:colOff>
      <xdr:row>62</xdr:row>
      <xdr:rowOff>85090</xdr:rowOff>
    </xdr:to>
    <xdr:sp macro="" textlink="">
      <xdr:nvSpPr>
        <xdr:cNvPr id="235" name="フローチャート: 判断 234"/>
        <xdr:cNvSpPr/>
      </xdr:nvSpPr>
      <xdr:spPr>
        <a:xfrm>
          <a:off x="9588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151130</xdr:rowOff>
    </xdr:from>
    <xdr:to>
      <xdr:col>46</xdr:col>
      <xdr:colOff>38100</xdr:colOff>
      <xdr:row>62</xdr:row>
      <xdr:rowOff>81280</xdr:rowOff>
    </xdr:to>
    <xdr:sp macro="" textlink="">
      <xdr:nvSpPr>
        <xdr:cNvPr id="236" name="フローチャート: 判断 235"/>
        <xdr:cNvSpPr/>
      </xdr:nvSpPr>
      <xdr:spPr>
        <a:xfrm>
          <a:off x="8699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23495</xdr:rowOff>
    </xdr:from>
    <xdr:to>
      <xdr:col>41</xdr:col>
      <xdr:colOff>101600</xdr:colOff>
      <xdr:row>62</xdr:row>
      <xdr:rowOff>125095</xdr:rowOff>
    </xdr:to>
    <xdr:sp macro="" textlink="">
      <xdr:nvSpPr>
        <xdr:cNvPr id="237" name="フローチャート: 判断 236"/>
        <xdr:cNvSpPr/>
      </xdr:nvSpPr>
      <xdr:spPr>
        <a:xfrm>
          <a:off x="7810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12065</xdr:rowOff>
    </xdr:from>
    <xdr:to>
      <xdr:col>36</xdr:col>
      <xdr:colOff>165100</xdr:colOff>
      <xdr:row>62</xdr:row>
      <xdr:rowOff>113665</xdr:rowOff>
    </xdr:to>
    <xdr:sp macro="" textlink="">
      <xdr:nvSpPr>
        <xdr:cNvPr id="238" name="フローチャート: 判断 237"/>
        <xdr:cNvSpPr/>
      </xdr:nvSpPr>
      <xdr:spPr>
        <a:xfrm>
          <a:off x="6921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44" name="楕円 243"/>
        <xdr:cNvSpPr/>
      </xdr:nvSpPr>
      <xdr:spPr>
        <a:xfrm>
          <a:off x="10426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6367</xdr:rowOff>
    </xdr:from>
    <xdr:ext cx="469744" cy="259045"/>
    <xdr:sp macro="" textlink="">
      <xdr:nvSpPr>
        <xdr:cNvPr id="245" name="【体育館・プール】&#10;一人当たり面積該当値テキスト"/>
        <xdr:cNvSpPr txBox="1"/>
      </xdr:nvSpPr>
      <xdr:spPr>
        <a:xfrm>
          <a:off x="10515600"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156845</xdr:rowOff>
    </xdr:from>
    <xdr:to>
      <xdr:col>50</xdr:col>
      <xdr:colOff>165100</xdr:colOff>
      <xdr:row>61</xdr:row>
      <xdr:rowOff>86995</xdr:rowOff>
    </xdr:to>
    <xdr:sp macro="" textlink="">
      <xdr:nvSpPr>
        <xdr:cNvPr id="246" name="楕円 245"/>
        <xdr:cNvSpPr/>
      </xdr:nvSpPr>
      <xdr:spPr>
        <a:xfrm>
          <a:off x="9588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34290</xdr:rowOff>
    </xdr:from>
    <xdr:to>
      <xdr:col>55</xdr:col>
      <xdr:colOff>0</xdr:colOff>
      <xdr:row>61</xdr:row>
      <xdr:rowOff>36195</xdr:rowOff>
    </xdr:to>
    <xdr:cxnSp macro="">
      <xdr:nvCxnSpPr>
        <xdr:cNvPr id="247" name="直線コネクタ 246"/>
        <xdr:cNvCxnSpPr/>
      </xdr:nvCxnSpPr>
      <xdr:spPr>
        <a:xfrm flipV="1">
          <a:off x="9639300" y="1049274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158750</xdr:rowOff>
    </xdr:from>
    <xdr:to>
      <xdr:col>46</xdr:col>
      <xdr:colOff>38100</xdr:colOff>
      <xdr:row>61</xdr:row>
      <xdr:rowOff>88900</xdr:rowOff>
    </xdr:to>
    <xdr:sp macro="" textlink="">
      <xdr:nvSpPr>
        <xdr:cNvPr id="248" name="楕円 247"/>
        <xdr:cNvSpPr/>
      </xdr:nvSpPr>
      <xdr:spPr>
        <a:xfrm>
          <a:off x="8699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36195</xdr:rowOff>
    </xdr:from>
    <xdr:to>
      <xdr:col>50</xdr:col>
      <xdr:colOff>114300</xdr:colOff>
      <xdr:row>61</xdr:row>
      <xdr:rowOff>38100</xdr:rowOff>
    </xdr:to>
    <xdr:cxnSp macro="">
      <xdr:nvCxnSpPr>
        <xdr:cNvPr id="249" name="直線コネクタ 248"/>
        <xdr:cNvCxnSpPr/>
      </xdr:nvCxnSpPr>
      <xdr:spPr>
        <a:xfrm flipV="1">
          <a:off x="8750300" y="104946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162560</xdr:rowOff>
    </xdr:from>
    <xdr:to>
      <xdr:col>41</xdr:col>
      <xdr:colOff>101600</xdr:colOff>
      <xdr:row>61</xdr:row>
      <xdr:rowOff>92710</xdr:rowOff>
    </xdr:to>
    <xdr:sp macro="" textlink="">
      <xdr:nvSpPr>
        <xdr:cNvPr id="250" name="楕円 249"/>
        <xdr:cNvSpPr/>
      </xdr:nvSpPr>
      <xdr:spPr>
        <a:xfrm>
          <a:off x="7810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38100</xdr:rowOff>
    </xdr:from>
    <xdr:to>
      <xdr:col>45</xdr:col>
      <xdr:colOff>177800</xdr:colOff>
      <xdr:row>61</xdr:row>
      <xdr:rowOff>41910</xdr:rowOff>
    </xdr:to>
    <xdr:cxnSp macro="">
      <xdr:nvCxnSpPr>
        <xdr:cNvPr id="251" name="直線コネクタ 250"/>
        <xdr:cNvCxnSpPr/>
      </xdr:nvCxnSpPr>
      <xdr:spPr>
        <a:xfrm flipV="1">
          <a:off x="7861300" y="104965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168275</xdr:rowOff>
    </xdr:from>
    <xdr:to>
      <xdr:col>36</xdr:col>
      <xdr:colOff>165100</xdr:colOff>
      <xdr:row>61</xdr:row>
      <xdr:rowOff>98425</xdr:rowOff>
    </xdr:to>
    <xdr:sp macro="" textlink="">
      <xdr:nvSpPr>
        <xdr:cNvPr id="252" name="楕円 251"/>
        <xdr:cNvSpPr/>
      </xdr:nvSpPr>
      <xdr:spPr>
        <a:xfrm>
          <a:off x="6921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41910</xdr:rowOff>
    </xdr:from>
    <xdr:to>
      <xdr:col>41</xdr:col>
      <xdr:colOff>50800</xdr:colOff>
      <xdr:row>61</xdr:row>
      <xdr:rowOff>47625</xdr:rowOff>
    </xdr:to>
    <xdr:cxnSp macro="">
      <xdr:nvCxnSpPr>
        <xdr:cNvPr id="253" name="直線コネクタ 252"/>
        <xdr:cNvCxnSpPr/>
      </xdr:nvCxnSpPr>
      <xdr:spPr>
        <a:xfrm flipV="1">
          <a:off x="6972300" y="105003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76217</xdr:rowOff>
    </xdr:from>
    <xdr:ext cx="469744" cy="259045"/>
    <xdr:sp macro="" textlink="">
      <xdr:nvSpPr>
        <xdr:cNvPr id="254" name="n_1aveValue【体育館・プール】&#10;一人当たり面積"/>
        <xdr:cNvSpPr txBox="1"/>
      </xdr:nvSpPr>
      <xdr:spPr>
        <a:xfrm>
          <a:off x="93917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72407</xdr:rowOff>
    </xdr:from>
    <xdr:ext cx="469744" cy="259045"/>
    <xdr:sp macro="" textlink="">
      <xdr:nvSpPr>
        <xdr:cNvPr id="255" name="n_2aveValue【体育館・プール】&#10;一人当たり面積"/>
        <xdr:cNvSpPr txBox="1"/>
      </xdr:nvSpPr>
      <xdr:spPr>
        <a:xfrm>
          <a:off x="85154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116222</xdr:rowOff>
    </xdr:from>
    <xdr:ext cx="469744" cy="259045"/>
    <xdr:sp macro="" textlink="">
      <xdr:nvSpPr>
        <xdr:cNvPr id="256" name="n_3aveValue【体育館・プール】&#10;一人当たり面積"/>
        <xdr:cNvSpPr txBox="1"/>
      </xdr:nvSpPr>
      <xdr:spPr>
        <a:xfrm>
          <a:off x="76264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104792</xdr:rowOff>
    </xdr:from>
    <xdr:ext cx="469744" cy="259045"/>
    <xdr:sp macro="" textlink="">
      <xdr:nvSpPr>
        <xdr:cNvPr id="257" name="n_4aveValue【体育館・プール】&#10;一人当たり面積"/>
        <xdr:cNvSpPr txBox="1"/>
      </xdr:nvSpPr>
      <xdr:spPr>
        <a:xfrm>
          <a:off x="67374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103522</xdr:rowOff>
    </xdr:from>
    <xdr:ext cx="469744" cy="259045"/>
    <xdr:sp macro="" textlink="">
      <xdr:nvSpPr>
        <xdr:cNvPr id="258" name="n_1mainValue【体育館・プール】&#10;一人当たり面積"/>
        <xdr:cNvSpPr txBox="1"/>
      </xdr:nvSpPr>
      <xdr:spPr>
        <a:xfrm>
          <a:off x="9391727" y="1021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105427</xdr:rowOff>
    </xdr:from>
    <xdr:ext cx="469744" cy="259045"/>
    <xdr:sp macro="" textlink="">
      <xdr:nvSpPr>
        <xdr:cNvPr id="259" name="n_2mainValue【体育館・プール】&#10;一人当たり面積"/>
        <xdr:cNvSpPr txBox="1"/>
      </xdr:nvSpPr>
      <xdr:spPr>
        <a:xfrm>
          <a:off x="8515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109237</xdr:rowOff>
    </xdr:from>
    <xdr:ext cx="469744" cy="259045"/>
    <xdr:sp macro="" textlink="">
      <xdr:nvSpPr>
        <xdr:cNvPr id="260" name="n_3mainValue【体育館・プール】&#10;一人当たり面積"/>
        <xdr:cNvSpPr txBox="1"/>
      </xdr:nvSpPr>
      <xdr:spPr>
        <a:xfrm>
          <a:off x="7626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114952</xdr:rowOff>
    </xdr:from>
    <xdr:ext cx="469744" cy="259045"/>
    <xdr:sp macro="" textlink="">
      <xdr:nvSpPr>
        <xdr:cNvPr id="261" name="n_4mainValue【体育館・プール】&#10;一人当たり面積"/>
        <xdr:cNvSpPr txBox="1"/>
      </xdr:nvSpPr>
      <xdr:spPr>
        <a:xfrm>
          <a:off x="6737427" y="102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108965</xdr:rowOff>
    </xdr:from>
    <xdr:to>
      <xdr:col>24</xdr:col>
      <xdr:colOff>62865</xdr:colOff>
      <xdr:row>86</xdr:row>
      <xdr:rowOff>33528</xdr:rowOff>
    </xdr:to>
    <xdr:cxnSp macro="">
      <xdr:nvCxnSpPr>
        <xdr:cNvPr id="284" name="直線コネクタ 283"/>
        <xdr:cNvCxnSpPr/>
      </xdr:nvCxnSpPr>
      <xdr:spPr>
        <a:xfrm flipV="1">
          <a:off x="4634865" y="13310615"/>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37355</xdr:rowOff>
    </xdr:from>
    <xdr:ext cx="405111" cy="259045"/>
    <xdr:sp macro="" textlink="">
      <xdr:nvSpPr>
        <xdr:cNvPr id="285" name="【福祉施設】&#10;有形固定資産減価償却率最小値テキスト"/>
        <xdr:cNvSpPr txBox="1"/>
      </xdr:nvSpPr>
      <xdr:spPr>
        <a:xfrm>
          <a:off x="4673600" y="14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33528</xdr:rowOff>
    </xdr:from>
    <xdr:to>
      <xdr:col>24</xdr:col>
      <xdr:colOff>152400</xdr:colOff>
      <xdr:row>86</xdr:row>
      <xdr:rowOff>33528</xdr:rowOff>
    </xdr:to>
    <xdr:cxnSp macro="">
      <xdr:nvCxnSpPr>
        <xdr:cNvPr id="286" name="直線コネクタ 285"/>
        <xdr:cNvCxnSpPr/>
      </xdr:nvCxnSpPr>
      <xdr:spPr>
        <a:xfrm>
          <a:off x="4546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55642</xdr:rowOff>
    </xdr:from>
    <xdr:ext cx="405111" cy="259045"/>
    <xdr:sp macro="" textlink="">
      <xdr:nvSpPr>
        <xdr:cNvPr id="287" name="【福祉施設】&#10;有形固定資産減価償却率最大値テキスト"/>
        <xdr:cNvSpPr txBox="1"/>
      </xdr:nvSpPr>
      <xdr:spPr>
        <a:xfrm>
          <a:off x="4673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108965</xdr:rowOff>
    </xdr:from>
    <xdr:to>
      <xdr:col>24</xdr:col>
      <xdr:colOff>152400</xdr:colOff>
      <xdr:row>77</xdr:row>
      <xdr:rowOff>108965</xdr:rowOff>
    </xdr:to>
    <xdr:cxnSp macro="">
      <xdr:nvCxnSpPr>
        <xdr:cNvPr id="288" name="直線コネクタ 287"/>
        <xdr:cNvCxnSpPr/>
      </xdr:nvCxnSpPr>
      <xdr:spPr>
        <a:xfrm>
          <a:off x="4546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42181</xdr:rowOff>
    </xdr:from>
    <xdr:ext cx="405111" cy="259045"/>
    <xdr:sp macro="" textlink="">
      <xdr:nvSpPr>
        <xdr:cNvPr id="289" name="【福祉施設】&#10;有形固定資産減価償却率平均値テキスト"/>
        <xdr:cNvSpPr txBox="1"/>
      </xdr:nvSpPr>
      <xdr:spPr>
        <a:xfrm>
          <a:off x="4673600" y="137581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19304</xdr:rowOff>
    </xdr:from>
    <xdr:to>
      <xdr:col>24</xdr:col>
      <xdr:colOff>114300</xdr:colOff>
      <xdr:row>81</xdr:row>
      <xdr:rowOff>120904</xdr:rowOff>
    </xdr:to>
    <xdr:sp macro="" textlink="">
      <xdr:nvSpPr>
        <xdr:cNvPr id="290" name="フローチャート: 判断 289"/>
        <xdr:cNvSpPr/>
      </xdr:nvSpPr>
      <xdr:spPr>
        <a:xfrm>
          <a:off x="4584700" y="13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10161</xdr:rowOff>
    </xdr:from>
    <xdr:to>
      <xdr:col>20</xdr:col>
      <xdr:colOff>38100</xdr:colOff>
      <xdr:row>81</xdr:row>
      <xdr:rowOff>111761</xdr:rowOff>
    </xdr:to>
    <xdr:sp macro="" textlink="">
      <xdr:nvSpPr>
        <xdr:cNvPr id="291" name="フローチャート: 判断 290"/>
        <xdr:cNvSpPr/>
      </xdr:nvSpPr>
      <xdr:spPr>
        <a:xfrm>
          <a:off x="3746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161037</xdr:rowOff>
    </xdr:from>
    <xdr:to>
      <xdr:col>15</xdr:col>
      <xdr:colOff>101600</xdr:colOff>
      <xdr:row>81</xdr:row>
      <xdr:rowOff>91187</xdr:rowOff>
    </xdr:to>
    <xdr:sp macro="" textlink="">
      <xdr:nvSpPr>
        <xdr:cNvPr id="292" name="フローチャート: 判断 291"/>
        <xdr:cNvSpPr/>
      </xdr:nvSpPr>
      <xdr:spPr>
        <a:xfrm>
          <a:off x="2857500" y="1387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131318</xdr:rowOff>
    </xdr:from>
    <xdr:to>
      <xdr:col>10</xdr:col>
      <xdr:colOff>165100</xdr:colOff>
      <xdr:row>81</xdr:row>
      <xdr:rowOff>61468</xdr:rowOff>
    </xdr:to>
    <xdr:sp macro="" textlink="">
      <xdr:nvSpPr>
        <xdr:cNvPr id="293" name="フローチャート: 判断 292"/>
        <xdr:cNvSpPr/>
      </xdr:nvSpPr>
      <xdr:spPr>
        <a:xfrm>
          <a:off x="1968500" y="138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294" name="フローチャート: 判断 293"/>
        <xdr:cNvSpPr/>
      </xdr:nvSpPr>
      <xdr:spPr>
        <a:xfrm>
          <a:off x="1079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126746</xdr:rowOff>
    </xdr:from>
    <xdr:to>
      <xdr:col>24</xdr:col>
      <xdr:colOff>114300</xdr:colOff>
      <xdr:row>83</xdr:row>
      <xdr:rowOff>56896</xdr:rowOff>
    </xdr:to>
    <xdr:sp macro="" textlink="">
      <xdr:nvSpPr>
        <xdr:cNvPr id="300" name="楕円 299"/>
        <xdr:cNvSpPr/>
      </xdr:nvSpPr>
      <xdr:spPr>
        <a:xfrm>
          <a:off x="4584700" y="1418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105173</xdr:rowOff>
    </xdr:from>
    <xdr:ext cx="405111" cy="259045"/>
    <xdr:sp macro="" textlink="">
      <xdr:nvSpPr>
        <xdr:cNvPr id="301" name="【福祉施設】&#10;有形固定資産減価償却率該当値テキスト"/>
        <xdr:cNvSpPr txBox="1"/>
      </xdr:nvSpPr>
      <xdr:spPr>
        <a:xfrm>
          <a:off x="4673600" y="1416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71882</xdr:rowOff>
    </xdr:from>
    <xdr:to>
      <xdr:col>20</xdr:col>
      <xdr:colOff>38100</xdr:colOff>
      <xdr:row>83</xdr:row>
      <xdr:rowOff>2032</xdr:rowOff>
    </xdr:to>
    <xdr:sp macro="" textlink="">
      <xdr:nvSpPr>
        <xdr:cNvPr id="302" name="楕円 301"/>
        <xdr:cNvSpPr/>
      </xdr:nvSpPr>
      <xdr:spPr>
        <a:xfrm>
          <a:off x="3746500" y="141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122682</xdr:rowOff>
    </xdr:from>
    <xdr:to>
      <xdr:col>24</xdr:col>
      <xdr:colOff>63500</xdr:colOff>
      <xdr:row>83</xdr:row>
      <xdr:rowOff>6096</xdr:rowOff>
    </xdr:to>
    <xdr:cxnSp macro="">
      <xdr:nvCxnSpPr>
        <xdr:cNvPr id="303" name="直線コネクタ 302"/>
        <xdr:cNvCxnSpPr/>
      </xdr:nvCxnSpPr>
      <xdr:spPr>
        <a:xfrm>
          <a:off x="3797300" y="1418158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37592</xdr:rowOff>
    </xdr:from>
    <xdr:to>
      <xdr:col>15</xdr:col>
      <xdr:colOff>101600</xdr:colOff>
      <xdr:row>82</xdr:row>
      <xdr:rowOff>139192</xdr:rowOff>
    </xdr:to>
    <xdr:sp macro="" textlink="">
      <xdr:nvSpPr>
        <xdr:cNvPr id="304" name="楕円 303"/>
        <xdr:cNvSpPr/>
      </xdr:nvSpPr>
      <xdr:spPr>
        <a:xfrm>
          <a:off x="2857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88392</xdr:rowOff>
    </xdr:from>
    <xdr:to>
      <xdr:col>19</xdr:col>
      <xdr:colOff>177800</xdr:colOff>
      <xdr:row>82</xdr:row>
      <xdr:rowOff>122682</xdr:rowOff>
    </xdr:to>
    <xdr:cxnSp macro="">
      <xdr:nvCxnSpPr>
        <xdr:cNvPr id="305" name="直線コネクタ 304"/>
        <xdr:cNvCxnSpPr/>
      </xdr:nvCxnSpPr>
      <xdr:spPr>
        <a:xfrm>
          <a:off x="2908300" y="1414729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161037</xdr:rowOff>
    </xdr:from>
    <xdr:to>
      <xdr:col>10</xdr:col>
      <xdr:colOff>165100</xdr:colOff>
      <xdr:row>82</xdr:row>
      <xdr:rowOff>91187</xdr:rowOff>
    </xdr:to>
    <xdr:sp macro="" textlink="">
      <xdr:nvSpPr>
        <xdr:cNvPr id="306" name="楕円 305"/>
        <xdr:cNvSpPr/>
      </xdr:nvSpPr>
      <xdr:spPr>
        <a:xfrm>
          <a:off x="1968500" y="140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40387</xdr:rowOff>
    </xdr:from>
    <xdr:to>
      <xdr:col>15</xdr:col>
      <xdr:colOff>50800</xdr:colOff>
      <xdr:row>82</xdr:row>
      <xdr:rowOff>88392</xdr:rowOff>
    </xdr:to>
    <xdr:cxnSp macro="">
      <xdr:nvCxnSpPr>
        <xdr:cNvPr id="307" name="直線コネクタ 306"/>
        <xdr:cNvCxnSpPr/>
      </xdr:nvCxnSpPr>
      <xdr:spPr>
        <a:xfrm>
          <a:off x="2019300" y="14099287"/>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108458</xdr:rowOff>
    </xdr:from>
    <xdr:to>
      <xdr:col>6</xdr:col>
      <xdr:colOff>38100</xdr:colOff>
      <xdr:row>82</xdr:row>
      <xdr:rowOff>38608</xdr:rowOff>
    </xdr:to>
    <xdr:sp macro="" textlink="">
      <xdr:nvSpPr>
        <xdr:cNvPr id="308" name="楕円 307"/>
        <xdr:cNvSpPr/>
      </xdr:nvSpPr>
      <xdr:spPr>
        <a:xfrm>
          <a:off x="10795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159258</xdr:rowOff>
    </xdr:from>
    <xdr:to>
      <xdr:col>10</xdr:col>
      <xdr:colOff>114300</xdr:colOff>
      <xdr:row>82</xdr:row>
      <xdr:rowOff>40387</xdr:rowOff>
    </xdr:to>
    <xdr:cxnSp macro="">
      <xdr:nvCxnSpPr>
        <xdr:cNvPr id="309" name="直線コネクタ 308"/>
        <xdr:cNvCxnSpPr/>
      </xdr:nvCxnSpPr>
      <xdr:spPr>
        <a:xfrm>
          <a:off x="1130300" y="14046708"/>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128288</xdr:rowOff>
    </xdr:from>
    <xdr:ext cx="405111" cy="259045"/>
    <xdr:sp macro="" textlink="">
      <xdr:nvSpPr>
        <xdr:cNvPr id="310" name="n_1aveValue【福祉施設】&#10;有形固定資産減価償却率"/>
        <xdr:cNvSpPr txBox="1"/>
      </xdr:nvSpPr>
      <xdr:spPr>
        <a:xfrm>
          <a:off x="3582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107714</xdr:rowOff>
    </xdr:from>
    <xdr:ext cx="405111" cy="259045"/>
    <xdr:sp macro="" textlink="">
      <xdr:nvSpPr>
        <xdr:cNvPr id="311" name="n_2aveValue【福祉施設】&#10;有形固定資産減価償却率"/>
        <xdr:cNvSpPr txBox="1"/>
      </xdr:nvSpPr>
      <xdr:spPr>
        <a:xfrm>
          <a:off x="2705744" y="1365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77995</xdr:rowOff>
    </xdr:from>
    <xdr:ext cx="405111" cy="259045"/>
    <xdr:sp macro="" textlink="">
      <xdr:nvSpPr>
        <xdr:cNvPr id="312" name="n_3aveValue【福祉施設】&#10;有形固定資産減価償却率"/>
        <xdr:cNvSpPr txBox="1"/>
      </xdr:nvSpPr>
      <xdr:spPr>
        <a:xfrm>
          <a:off x="1816744" y="1362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2557</xdr:rowOff>
    </xdr:from>
    <xdr:ext cx="405111" cy="259045"/>
    <xdr:sp macro="" textlink="">
      <xdr:nvSpPr>
        <xdr:cNvPr id="313" name="n_4aveValue【福祉施設】&#10;有形固定資産減価償却率"/>
        <xdr:cNvSpPr txBox="1"/>
      </xdr:nvSpPr>
      <xdr:spPr>
        <a:xfrm>
          <a:off x="927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164609</xdr:rowOff>
    </xdr:from>
    <xdr:ext cx="405111" cy="259045"/>
    <xdr:sp macro="" textlink="">
      <xdr:nvSpPr>
        <xdr:cNvPr id="314" name="n_1mainValue【福祉施設】&#10;有形固定資産減価償却率"/>
        <xdr:cNvSpPr txBox="1"/>
      </xdr:nvSpPr>
      <xdr:spPr>
        <a:xfrm>
          <a:off x="3582044" y="1422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130319</xdr:rowOff>
    </xdr:from>
    <xdr:ext cx="405111" cy="259045"/>
    <xdr:sp macro="" textlink="">
      <xdr:nvSpPr>
        <xdr:cNvPr id="315" name="n_2mainValue【福祉施設】&#10;有形固定資産減価償却率"/>
        <xdr:cNvSpPr txBox="1"/>
      </xdr:nvSpPr>
      <xdr:spPr>
        <a:xfrm>
          <a:off x="2705744"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82314</xdr:rowOff>
    </xdr:from>
    <xdr:ext cx="405111" cy="259045"/>
    <xdr:sp macro="" textlink="">
      <xdr:nvSpPr>
        <xdr:cNvPr id="316" name="n_3mainValue【福祉施設】&#10;有形固定資産減価償却率"/>
        <xdr:cNvSpPr txBox="1"/>
      </xdr:nvSpPr>
      <xdr:spPr>
        <a:xfrm>
          <a:off x="1816744" y="141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29735</xdr:rowOff>
    </xdr:from>
    <xdr:ext cx="405111" cy="259045"/>
    <xdr:sp macro="" textlink="">
      <xdr:nvSpPr>
        <xdr:cNvPr id="317" name="n_4mainValue【福祉施設】&#10;有形固定資産減価償却率"/>
        <xdr:cNvSpPr txBox="1"/>
      </xdr:nvSpPr>
      <xdr:spPr>
        <a:xfrm>
          <a:off x="9277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102870</xdr:rowOff>
    </xdr:to>
    <xdr:cxnSp macro="">
      <xdr:nvCxnSpPr>
        <xdr:cNvPr id="341" name="直線コネクタ 340"/>
        <xdr:cNvCxnSpPr/>
      </xdr:nvCxnSpPr>
      <xdr:spPr>
        <a:xfrm flipV="1">
          <a:off x="10476865" y="1355978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2" name="【福祉施設】&#10;一人当たり面積最小値テキスト"/>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3" name="直線コネクタ 342"/>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macro="" textlink="">
      <xdr:nvSpPr>
        <xdr:cNvPr id="344" name="【福祉施設】&#10;一人当たり面積最大値テキスト"/>
        <xdr:cNvSpPr txBox="1"/>
      </xdr:nvSpPr>
      <xdr:spPr>
        <a:xfrm>
          <a:off x="10515600"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345" name="直線コネクタ 344"/>
        <xdr:cNvCxnSpPr/>
      </xdr:nvCxnSpPr>
      <xdr:spPr>
        <a:xfrm>
          <a:off x="10388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109238</xdr:rowOff>
    </xdr:from>
    <xdr:ext cx="469744" cy="259045"/>
    <xdr:sp macro="" textlink="">
      <xdr:nvSpPr>
        <xdr:cNvPr id="346" name="【福祉施設】&#10;一人当たり面積平均値テキスト"/>
        <xdr:cNvSpPr txBox="1"/>
      </xdr:nvSpPr>
      <xdr:spPr>
        <a:xfrm>
          <a:off x="10515600" y="14339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347" name="フローチャート: 判断 346"/>
        <xdr:cNvSpPr/>
      </xdr:nvSpPr>
      <xdr:spPr>
        <a:xfrm>
          <a:off x="10426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93980</xdr:rowOff>
    </xdr:from>
    <xdr:to>
      <xdr:col>50</xdr:col>
      <xdr:colOff>165100</xdr:colOff>
      <xdr:row>85</xdr:row>
      <xdr:rowOff>24130</xdr:rowOff>
    </xdr:to>
    <xdr:sp macro="" textlink="">
      <xdr:nvSpPr>
        <xdr:cNvPr id="348" name="フローチャート: 判断 347"/>
        <xdr:cNvSpPr/>
      </xdr:nvSpPr>
      <xdr:spPr>
        <a:xfrm>
          <a:off x="95885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90170</xdr:rowOff>
    </xdr:from>
    <xdr:to>
      <xdr:col>46</xdr:col>
      <xdr:colOff>38100</xdr:colOff>
      <xdr:row>85</xdr:row>
      <xdr:rowOff>20320</xdr:rowOff>
    </xdr:to>
    <xdr:sp macro="" textlink="">
      <xdr:nvSpPr>
        <xdr:cNvPr id="349" name="フローチャート: 判断 348"/>
        <xdr:cNvSpPr/>
      </xdr:nvSpPr>
      <xdr:spPr>
        <a:xfrm>
          <a:off x="8699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109220</xdr:rowOff>
    </xdr:from>
    <xdr:to>
      <xdr:col>41</xdr:col>
      <xdr:colOff>101600</xdr:colOff>
      <xdr:row>85</xdr:row>
      <xdr:rowOff>39370</xdr:rowOff>
    </xdr:to>
    <xdr:sp macro="" textlink="">
      <xdr:nvSpPr>
        <xdr:cNvPr id="350" name="フローチャート: 判断 349"/>
        <xdr:cNvSpPr/>
      </xdr:nvSpPr>
      <xdr:spPr>
        <a:xfrm>
          <a:off x="7810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74930</xdr:rowOff>
    </xdr:from>
    <xdr:to>
      <xdr:col>36</xdr:col>
      <xdr:colOff>165100</xdr:colOff>
      <xdr:row>85</xdr:row>
      <xdr:rowOff>5080</xdr:rowOff>
    </xdr:to>
    <xdr:sp macro="" textlink="">
      <xdr:nvSpPr>
        <xdr:cNvPr id="351" name="フローチャート: 判断 350"/>
        <xdr:cNvSpPr/>
      </xdr:nvSpPr>
      <xdr:spPr>
        <a:xfrm>
          <a:off x="6921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97789</xdr:rowOff>
    </xdr:from>
    <xdr:to>
      <xdr:col>55</xdr:col>
      <xdr:colOff>50800</xdr:colOff>
      <xdr:row>86</xdr:row>
      <xdr:rowOff>27939</xdr:rowOff>
    </xdr:to>
    <xdr:sp macro="" textlink="">
      <xdr:nvSpPr>
        <xdr:cNvPr id="357" name="楕円 356"/>
        <xdr:cNvSpPr/>
      </xdr:nvSpPr>
      <xdr:spPr>
        <a:xfrm>
          <a:off x="104267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12716</xdr:rowOff>
    </xdr:from>
    <xdr:ext cx="469744" cy="259045"/>
    <xdr:sp macro="" textlink="">
      <xdr:nvSpPr>
        <xdr:cNvPr id="358" name="【福祉施設】&#10;一人当たり面積該当値テキスト"/>
        <xdr:cNvSpPr txBox="1"/>
      </xdr:nvSpPr>
      <xdr:spPr>
        <a:xfrm>
          <a:off x="10515600" y="1458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97789</xdr:rowOff>
    </xdr:from>
    <xdr:to>
      <xdr:col>50</xdr:col>
      <xdr:colOff>165100</xdr:colOff>
      <xdr:row>86</xdr:row>
      <xdr:rowOff>27939</xdr:rowOff>
    </xdr:to>
    <xdr:sp macro="" textlink="">
      <xdr:nvSpPr>
        <xdr:cNvPr id="359" name="楕円 358"/>
        <xdr:cNvSpPr/>
      </xdr:nvSpPr>
      <xdr:spPr>
        <a:xfrm>
          <a:off x="9588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148589</xdr:rowOff>
    </xdr:from>
    <xdr:to>
      <xdr:col>55</xdr:col>
      <xdr:colOff>0</xdr:colOff>
      <xdr:row>85</xdr:row>
      <xdr:rowOff>148589</xdr:rowOff>
    </xdr:to>
    <xdr:cxnSp macro="">
      <xdr:nvCxnSpPr>
        <xdr:cNvPr id="360" name="直線コネクタ 359"/>
        <xdr:cNvCxnSpPr/>
      </xdr:nvCxnSpPr>
      <xdr:spPr>
        <a:xfrm>
          <a:off x="9639300" y="14721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97789</xdr:rowOff>
    </xdr:from>
    <xdr:to>
      <xdr:col>46</xdr:col>
      <xdr:colOff>38100</xdr:colOff>
      <xdr:row>86</xdr:row>
      <xdr:rowOff>27939</xdr:rowOff>
    </xdr:to>
    <xdr:sp macro="" textlink="">
      <xdr:nvSpPr>
        <xdr:cNvPr id="361" name="楕円 360"/>
        <xdr:cNvSpPr/>
      </xdr:nvSpPr>
      <xdr:spPr>
        <a:xfrm>
          <a:off x="8699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148589</xdr:rowOff>
    </xdr:from>
    <xdr:to>
      <xdr:col>50</xdr:col>
      <xdr:colOff>114300</xdr:colOff>
      <xdr:row>85</xdr:row>
      <xdr:rowOff>148589</xdr:rowOff>
    </xdr:to>
    <xdr:cxnSp macro="">
      <xdr:nvCxnSpPr>
        <xdr:cNvPr id="362" name="直線コネクタ 361"/>
        <xdr:cNvCxnSpPr/>
      </xdr:nvCxnSpPr>
      <xdr:spPr>
        <a:xfrm>
          <a:off x="8750300" y="14721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97789</xdr:rowOff>
    </xdr:from>
    <xdr:to>
      <xdr:col>41</xdr:col>
      <xdr:colOff>101600</xdr:colOff>
      <xdr:row>86</xdr:row>
      <xdr:rowOff>27939</xdr:rowOff>
    </xdr:to>
    <xdr:sp macro="" textlink="">
      <xdr:nvSpPr>
        <xdr:cNvPr id="363" name="楕円 362"/>
        <xdr:cNvSpPr/>
      </xdr:nvSpPr>
      <xdr:spPr>
        <a:xfrm>
          <a:off x="7810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148589</xdr:rowOff>
    </xdr:from>
    <xdr:to>
      <xdr:col>45</xdr:col>
      <xdr:colOff>177800</xdr:colOff>
      <xdr:row>85</xdr:row>
      <xdr:rowOff>148589</xdr:rowOff>
    </xdr:to>
    <xdr:cxnSp macro="">
      <xdr:nvCxnSpPr>
        <xdr:cNvPr id="364" name="直線コネクタ 363"/>
        <xdr:cNvCxnSpPr/>
      </xdr:nvCxnSpPr>
      <xdr:spPr>
        <a:xfrm>
          <a:off x="7861300" y="14721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101600</xdr:rowOff>
    </xdr:from>
    <xdr:to>
      <xdr:col>36</xdr:col>
      <xdr:colOff>165100</xdr:colOff>
      <xdr:row>86</xdr:row>
      <xdr:rowOff>31750</xdr:rowOff>
    </xdr:to>
    <xdr:sp macro="" textlink="">
      <xdr:nvSpPr>
        <xdr:cNvPr id="365" name="楕円 364"/>
        <xdr:cNvSpPr/>
      </xdr:nvSpPr>
      <xdr:spPr>
        <a:xfrm>
          <a:off x="6921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148589</xdr:rowOff>
    </xdr:from>
    <xdr:to>
      <xdr:col>41</xdr:col>
      <xdr:colOff>50800</xdr:colOff>
      <xdr:row>85</xdr:row>
      <xdr:rowOff>152400</xdr:rowOff>
    </xdr:to>
    <xdr:cxnSp macro="">
      <xdr:nvCxnSpPr>
        <xdr:cNvPr id="366" name="直線コネクタ 365"/>
        <xdr:cNvCxnSpPr/>
      </xdr:nvCxnSpPr>
      <xdr:spPr>
        <a:xfrm flipV="1">
          <a:off x="6972300" y="147218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40657</xdr:rowOff>
    </xdr:from>
    <xdr:ext cx="469744" cy="259045"/>
    <xdr:sp macro="" textlink="">
      <xdr:nvSpPr>
        <xdr:cNvPr id="367" name="n_1aveValue【福祉施設】&#10;一人当たり面積"/>
        <xdr:cNvSpPr txBox="1"/>
      </xdr:nvSpPr>
      <xdr:spPr>
        <a:xfrm>
          <a:off x="9391727" y="142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36847</xdr:rowOff>
    </xdr:from>
    <xdr:ext cx="469744" cy="259045"/>
    <xdr:sp macro="" textlink="">
      <xdr:nvSpPr>
        <xdr:cNvPr id="368" name="n_2aveValue【福祉施設】&#10;一人当たり面積"/>
        <xdr:cNvSpPr txBox="1"/>
      </xdr:nvSpPr>
      <xdr:spPr>
        <a:xfrm>
          <a:off x="85154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55897</xdr:rowOff>
    </xdr:from>
    <xdr:ext cx="469744" cy="259045"/>
    <xdr:sp macro="" textlink="">
      <xdr:nvSpPr>
        <xdr:cNvPr id="369" name="n_3aveValue【福祉施設】&#10;一人当たり面積"/>
        <xdr:cNvSpPr txBox="1"/>
      </xdr:nvSpPr>
      <xdr:spPr>
        <a:xfrm>
          <a:off x="7626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21607</xdr:rowOff>
    </xdr:from>
    <xdr:ext cx="469744" cy="259045"/>
    <xdr:sp macro="" textlink="">
      <xdr:nvSpPr>
        <xdr:cNvPr id="370" name="n_4aveValue【福祉施設】&#10;一人当たり面積"/>
        <xdr:cNvSpPr txBox="1"/>
      </xdr:nvSpPr>
      <xdr:spPr>
        <a:xfrm>
          <a:off x="6737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19066</xdr:rowOff>
    </xdr:from>
    <xdr:ext cx="469744" cy="259045"/>
    <xdr:sp macro="" textlink="">
      <xdr:nvSpPr>
        <xdr:cNvPr id="371" name="n_1mainValue【福祉施設】&#10;一人当たり面積"/>
        <xdr:cNvSpPr txBox="1"/>
      </xdr:nvSpPr>
      <xdr:spPr>
        <a:xfrm>
          <a:off x="93917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19066</xdr:rowOff>
    </xdr:from>
    <xdr:ext cx="469744" cy="259045"/>
    <xdr:sp macro="" textlink="">
      <xdr:nvSpPr>
        <xdr:cNvPr id="372" name="n_2mainValue【福祉施設】&#10;一人当たり面積"/>
        <xdr:cNvSpPr txBox="1"/>
      </xdr:nvSpPr>
      <xdr:spPr>
        <a:xfrm>
          <a:off x="85154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19066</xdr:rowOff>
    </xdr:from>
    <xdr:ext cx="469744" cy="259045"/>
    <xdr:sp macro="" textlink="">
      <xdr:nvSpPr>
        <xdr:cNvPr id="373" name="n_3mainValue【福祉施設】&#10;一人当たり面積"/>
        <xdr:cNvSpPr txBox="1"/>
      </xdr:nvSpPr>
      <xdr:spPr>
        <a:xfrm>
          <a:off x="76264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22877</xdr:rowOff>
    </xdr:from>
    <xdr:ext cx="469744" cy="259045"/>
    <xdr:sp macro="" textlink="">
      <xdr:nvSpPr>
        <xdr:cNvPr id="374" name="n_4mainValue【福祉施設】&#10;一人当たり面積"/>
        <xdr:cNvSpPr txBox="1"/>
      </xdr:nvSpPr>
      <xdr:spPr>
        <a:xfrm>
          <a:off x="6737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41</xdr:row>
      <xdr:rowOff>141515</xdr:rowOff>
    </xdr:to>
    <xdr:cxnSp macro="">
      <xdr:nvCxnSpPr>
        <xdr:cNvPr id="416" name="直線コネクタ 415"/>
        <xdr:cNvCxnSpPr/>
      </xdr:nvCxnSpPr>
      <xdr:spPr>
        <a:xfrm flipV="1">
          <a:off x="16318864" y="58793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145342</xdr:rowOff>
    </xdr:from>
    <xdr:ext cx="405111" cy="259045"/>
    <xdr:sp macro="" textlink="">
      <xdr:nvSpPr>
        <xdr:cNvPr id="417" name="【一般廃棄物処理施設】&#10;有形固定資産減価償却率最小値テキスト"/>
        <xdr:cNvSpPr txBox="1"/>
      </xdr:nvSpPr>
      <xdr:spPr>
        <a:xfrm>
          <a:off x="16357600" y="717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141515</xdr:rowOff>
    </xdr:from>
    <xdr:to>
      <xdr:col>86</xdr:col>
      <xdr:colOff>25400</xdr:colOff>
      <xdr:row>41</xdr:row>
      <xdr:rowOff>141515</xdr:rowOff>
    </xdr:to>
    <xdr:cxnSp macro="">
      <xdr:nvCxnSpPr>
        <xdr:cNvPr id="418" name="直線コネクタ 417"/>
        <xdr:cNvCxnSpPr/>
      </xdr:nvCxnSpPr>
      <xdr:spPr>
        <a:xfrm>
          <a:off x="16230600" y="717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419"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420" name="直線コネクタ 419"/>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125021</xdr:rowOff>
    </xdr:from>
    <xdr:ext cx="405111" cy="259045"/>
    <xdr:sp macro="" textlink="">
      <xdr:nvSpPr>
        <xdr:cNvPr id="421" name="【一般廃棄物処理施設】&#10;有形固定資産減価償却率平均値テキスト"/>
        <xdr:cNvSpPr txBox="1"/>
      </xdr:nvSpPr>
      <xdr:spPr>
        <a:xfrm>
          <a:off x="16357600" y="646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102144</xdr:rowOff>
    </xdr:from>
    <xdr:to>
      <xdr:col>85</xdr:col>
      <xdr:colOff>177800</xdr:colOff>
      <xdr:row>39</xdr:row>
      <xdr:rowOff>32294</xdr:rowOff>
    </xdr:to>
    <xdr:sp macro="" textlink="">
      <xdr:nvSpPr>
        <xdr:cNvPr id="422" name="フローチャート: 判断 421"/>
        <xdr:cNvSpPr/>
      </xdr:nvSpPr>
      <xdr:spPr>
        <a:xfrm>
          <a:off x="16268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76019</xdr:rowOff>
    </xdr:from>
    <xdr:to>
      <xdr:col>81</xdr:col>
      <xdr:colOff>101600</xdr:colOff>
      <xdr:row>39</xdr:row>
      <xdr:rowOff>6169</xdr:rowOff>
    </xdr:to>
    <xdr:sp macro="" textlink="">
      <xdr:nvSpPr>
        <xdr:cNvPr id="423" name="フローチャート: 判断 422"/>
        <xdr:cNvSpPr/>
      </xdr:nvSpPr>
      <xdr:spPr>
        <a:xfrm>
          <a:off x="154305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113574</xdr:rowOff>
    </xdr:from>
    <xdr:to>
      <xdr:col>76</xdr:col>
      <xdr:colOff>165100</xdr:colOff>
      <xdr:row>39</xdr:row>
      <xdr:rowOff>43724</xdr:rowOff>
    </xdr:to>
    <xdr:sp macro="" textlink="">
      <xdr:nvSpPr>
        <xdr:cNvPr id="424" name="フローチャート: 判断 423"/>
        <xdr:cNvSpPr/>
      </xdr:nvSpPr>
      <xdr:spPr>
        <a:xfrm>
          <a:off x="14541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116840</xdr:rowOff>
    </xdr:from>
    <xdr:to>
      <xdr:col>72</xdr:col>
      <xdr:colOff>38100</xdr:colOff>
      <xdr:row>39</xdr:row>
      <xdr:rowOff>46990</xdr:rowOff>
    </xdr:to>
    <xdr:sp macro="" textlink="">
      <xdr:nvSpPr>
        <xdr:cNvPr id="425" name="フローチャート: 判断 424"/>
        <xdr:cNvSpPr/>
      </xdr:nvSpPr>
      <xdr:spPr>
        <a:xfrm>
          <a:off x="1365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27033</xdr:rowOff>
    </xdr:from>
    <xdr:to>
      <xdr:col>67</xdr:col>
      <xdr:colOff>101600</xdr:colOff>
      <xdr:row>39</xdr:row>
      <xdr:rowOff>128633</xdr:rowOff>
    </xdr:to>
    <xdr:sp macro="" textlink="">
      <xdr:nvSpPr>
        <xdr:cNvPr id="426" name="フローチャート: 判断 425"/>
        <xdr:cNvSpPr/>
      </xdr:nvSpPr>
      <xdr:spPr>
        <a:xfrm>
          <a:off x="12763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432" name="楕円 431"/>
        <xdr:cNvSpPr/>
      </xdr:nvSpPr>
      <xdr:spPr>
        <a:xfrm>
          <a:off x="16268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106697</xdr:rowOff>
    </xdr:from>
    <xdr:ext cx="405111" cy="259045"/>
    <xdr:sp macro="" textlink="">
      <xdr:nvSpPr>
        <xdr:cNvPr id="433" name="【一般廃棄物処理施設】&#10;有形固定資産減価償却率該当値テキスト"/>
        <xdr:cNvSpPr txBox="1"/>
      </xdr:nvSpPr>
      <xdr:spPr>
        <a:xfrm>
          <a:off x="16357600"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154396</xdr:rowOff>
    </xdr:from>
    <xdr:to>
      <xdr:col>81</xdr:col>
      <xdr:colOff>101600</xdr:colOff>
      <xdr:row>39</xdr:row>
      <xdr:rowOff>84546</xdr:rowOff>
    </xdr:to>
    <xdr:sp macro="" textlink="">
      <xdr:nvSpPr>
        <xdr:cNvPr id="434" name="楕円 433"/>
        <xdr:cNvSpPr/>
      </xdr:nvSpPr>
      <xdr:spPr>
        <a:xfrm>
          <a:off x="15430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7620</xdr:rowOff>
    </xdr:from>
    <xdr:to>
      <xdr:col>85</xdr:col>
      <xdr:colOff>127000</xdr:colOff>
      <xdr:row>39</xdr:row>
      <xdr:rowOff>33746</xdr:rowOff>
    </xdr:to>
    <xdr:cxnSp macro="">
      <xdr:nvCxnSpPr>
        <xdr:cNvPr id="435" name="直線コネクタ 434"/>
        <xdr:cNvCxnSpPr/>
      </xdr:nvCxnSpPr>
      <xdr:spPr>
        <a:xfrm flipV="1">
          <a:off x="15481300" y="669417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116840</xdr:rowOff>
    </xdr:from>
    <xdr:to>
      <xdr:col>76</xdr:col>
      <xdr:colOff>165100</xdr:colOff>
      <xdr:row>39</xdr:row>
      <xdr:rowOff>46990</xdr:rowOff>
    </xdr:to>
    <xdr:sp macro="" textlink="">
      <xdr:nvSpPr>
        <xdr:cNvPr id="436" name="楕円 435"/>
        <xdr:cNvSpPr/>
      </xdr:nvSpPr>
      <xdr:spPr>
        <a:xfrm>
          <a:off x="14541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167640</xdr:rowOff>
    </xdr:from>
    <xdr:to>
      <xdr:col>81</xdr:col>
      <xdr:colOff>50800</xdr:colOff>
      <xdr:row>39</xdr:row>
      <xdr:rowOff>33746</xdr:rowOff>
    </xdr:to>
    <xdr:cxnSp macro="">
      <xdr:nvCxnSpPr>
        <xdr:cNvPr id="437" name="直線コネクタ 436"/>
        <xdr:cNvCxnSpPr/>
      </xdr:nvCxnSpPr>
      <xdr:spPr>
        <a:xfrm>
          <a:off x="14592300" y="668274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107043</xdr:rowOff>
    </xdr:from>
    <xdr:to>
      <xdr:col>72</xdr:col>
      <xdr:colOff>38100</xdr:colOff>
      <xdr:row>39</xdr:row>
      <xdr:rowOff>37193</xdr:rowOff>
    </xdr:to>
    <xdr:sp macro="" textlink="">
      <xdr:nvSpPr>
        <xdr:cNvPr id="438" name="楕円 437"/>
        <xdr:cNvSpPr/>
      </xdr:nvSpPr>
      <xdr:spPr>
        <a:xfrm>
          <a:off x="13652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157843</xdr:rowOff>
    </xdr:from>
    <xdr:to>
      <xdr:col>76</xdr:col>
      <xdr:colOff>114300</xdr:colOff>
      <xdr:row>38</xdr:row>
      <xdr:rowOff>167640</xdr:rowOff>
    </xdr:to>
    <xdr:cxnSp macro="">
      <xdr:nvCxnSpPr>
        <xdr:cNvPr id="439" name="直線コネクタ 438"/>
        <xdr:cNvCxnSpPr/>
      </xdr:nvCxnSpPr>
      <xdr:spPr>
        <a:xfrm>
          <a:off x="13703300" y="667294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72753</xdr:rowOff>
    </xdr:from>
    <xdr:to>
      <xdr:col>67</xdr:col>
      <xdr:colOff>101600</xdr:colOff>
      <xdr:row>39</xdr:row>
      <xdr:rowOff>2903</xdr:rowOff>
    </xdr:to>
    <xdr:sp macro="" textlink="">
      <xdr:nvSpPr>
        <xdr:cNvPr id="440" name="楕円 439"/>
        <xdr:cNvSpPr/>
      </xdr:nvSpPr>
      <xdr:spPr>
        <a:xfrm>
          <a:off x="12763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123553</xdr:rowOff>
    </xdr:from>
    <xdr:to>
      <xdr:col>71</xdr:col>
      <xdr:colOff>177800</xdr:colOff>
      <xdr:row>38</xdr:row>
      <xdr:rowOff>157843</xdr:rowOff>
    </xdr:to>
    <xdr:cxnSp macro="">
      <xdr:nvCxnSpPr>
        <xdr:cNvPr id="441" name="直線コネクタ 440"/>
        <xdr:cNvCxnSpPr/>
      </xdr:nvCxnSpPr>
      <xdr:spPr>
        <a:xfrm>
          <a:off x="12814300" y="663865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22696</xdr:rowOff>
    </xdr:from>
    <xdr:ext cx="405111" cy="259045"/>
    <xdr:sp macro="" textlink="">
      <xdr:nvSpPr>
        <xdr:cNvPr id="442" name="n_1aveValue【一般廃棄物処理施設】&#10;有形固定資産減価償却率"/>
        <xdr:cNvSpPr txBox="1"/>
      </xdr:nvSpPr>
      <xdr:spPr>
        <a:xfrm>
          <a:off x="15266044" y="636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60251</xdr:rowOff>
    </xdr:from>
    <xdr:ext cx="405111" cy="259045"/>
    <xdr:sp macro="" textlink="">
      <xdr:nvSpPr>
        <xdr:cNvPr id="443" name="n_2aveValue【一般廃棄物処理施設】&#10;有形固定資産減価償却率"/>
        <xdr:cNvSpPr txBox="1"/>
      </xdr:nvSpPr>
      <xdr:spPr>
        <a:xfrm>
          <a:off x="143897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38117</xdr:rowOff>
    </xdr:from>
    <xdr:ext cx="405111" cy="259045"/>
    <xdr:sp macro="" textlink="">
      <xdr:nvSpPr>
        <xdr:cNvPr id="444" name="n_3aveValue【一般廃棄物処理施設】&#10;有形固定資産減価償却率"/>
        <xdr:cNvSpPr txBox="1"/>
      </xdr:nvSpPr>
      <xdr:spPr>
        <a:xfrm>
          <a:off x="13500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119760</xdr:rowOff>
    </xdr:from>
    <xdr:ext cx="405111" cy="259045"/>
    <xdr:sp macro="" textlink="">
      <xdr:nvSpPr>
        <xdr:cNvPr id="445" name="n_4aveValue【一般廃棄物処理施設】&#10;有形固定資産減価償却率"/>
        <xdr:cNvSpPr txBox="1"/>
      </xdr:nvSpPr>
      <xdr:spPr>
        <a:xfrm>
          <a:off x="12611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75673</xdr:rowOff>
    </xdr:from>
    <xdr:ext cx="405111" cy="259045"/>
    <xdr:sp macro="" textlink="">
      <xdr:nvSpPr>
        <xdr:cNvPr id="446" name="n_1mainValue【一般廃棄物処理施設】&#10;有形固定資産減価償却率"/>
        <xdr:cNvSpPr txBox="1"/>
      </xdr:nvSpPr>
      <xdr:spPr>
        <a:xfrm>
          <a:off x="152660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38117</xdr:rowOff>
    </xdr:from>
    <xdr:ext cx="405111" cy="259045"/>
    <xdr:sp macro="" textlink="">
      <xdr:nvSpPr>
        <xdr:cNvPr id="447" name="n_2mainValue【一般廃棄物処理施設】&#10;有形固定資産減価償却率"/>
        <xdr:cNvSpPr txBox="1"/>
      </xdr:nvSpPr>
      <xdr:spPr>
        <a:xfrm>
          <a:off x="14389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53720</xdr:rowOff>
    </xdr:from>
    <xdr:ext cx="405111" cy="259045"/>
    <xdr:sp macro="" textlink="">
      <xdr:nvSpPr>
        <xdr:cNvPr id="448" name="n_3mainValue【一般廃棄物処理施設】&#10;有形固定資産減価償却率"/>
        <xdr:cNvSpPr txBox="1"/>
      </xdr:nvSpPr>
      <xdr:spPr>
        <a:xfrm>
          <a:off x="13500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19430</xdr:rowOff>
    </xdr:from>
    <xdr:ext cx="405111" cy="259045"/>
    <xdr:sp macro="" textlink="">
      <xdr:nvSpPr>
        <xdr:cNvPr id="449" name="n_4mainValue【一般廃棄物処理施設】&#10;有形固定資産減価償却率"/>
        <xdr:cNvSpPr txBox="1"/>
      </xdr:nvSpPr>
      <xdr:spPr>
        <a:xfrm>
          <a:off x="12611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1" name="テキスト ボックス 46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3" name="テキスト ボックス 46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5" name="テキスト ボックス 46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7" name="テキスト ボックス 46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9" name="テキスト ボックス 46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1" name="テキスト ボックス 4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103582</xdr:rowOff>
    </xdr:from>
    <xdr:to>
      <xdr:col>116</xdr:col>
      <xdr:colOff>62864</xdr:colOff>
      <xdr:row>42</xdr:row>
      <xdr:rowOff>36397</xdr:rowOff>
    </xdr:to>
    <xdr:cxnSp macro="">
      <xdr:nvCxnSpPr>
        <xdr:cNvPr id="473" name="直線コネクタ 472"/>
        <xdr:cNvCxnSpPr/>
      </xdr:nvCxnSpPr>
      <xdr:spPr>
        <a:xfrm flipV="1">
          <a:off x="22160864" y="5932882"/>
          <a:ext cx="0" cy="1304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474" name="【一般廃棄物処理施設】&#10;一人当たり有形固定資産（償却資産）額最小値テキスト"/>
        <xdr:cNvSpPr txBox="1"/>
      </xdr:nvSpPr>
      <xdr:spPr>
        <a:xfrm>
          <a:off x="22199600" y="724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475" name="直線コネクタ 474"/>
        <xdr:cNvCxnSpPr/>
      </xdr:nvCxnSpPr>
      <xdr:spPr>
        <a:xfrm>
          <a:off x="22072600" y="723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50259</xdr:rowOff>
    </xdr:from>
    <xdr:ext cx="599010" cy="259045"/>
    <xdr:sp macro="" textlink="">
      <xdr:nvSpPr>
        <xdr:cNvPr id="476" name="【一般廃棄物処理施設】&#10;一人当たり有形固定資産（償却資産）額最大値テキスト"/>
        <xdr:cNvSpPr txBox="1"/>
      </xdr:nvSpPr>
      <xdr:spPr>
        <a:xfrm>
          <a:off x="22199600" y="5708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103582</xdr:rowOff>
    </xdr:from>
    <xdr:to>
      <xdr:col>116</xdr:col>
      <xdr:colOff>152400</xdr:colOff>
      <xdr:row>34</xdr:row>
      <xdr:rowOff>103582</xdr:rowOff>
    </xdr:to>
    <xdr:cxnSp macro="">
      <xdr:nvCxnSpPr>
        <xdr:cNvPr id="477" name="直線コネクタ 476"/>
        <xdr:cNvCxnSpPr/>
      </xdr:nvCxnSpPr>
      <xdr:spPr>
        <a:xfrm>
          <a:off x="22072600" y="593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168471</xdr:rowOff>
    </xdr:from>
    <xdr:ext cx="534377" cy="259045"/>
    <xdr:sp macro="" textlink="">
      <xdr:nvSpPr>
        <xdr:cNvPr id="478" name="【一般廃棄物処理施設】&#10;一人当たり有形固定資産（償却資産）額平均値テキスト"/>
        <xdr:cNvSpPr txBox="1"/>
      </xdr:nvSpPr>
      <xdr:spPr>
        <a:xfrm>
          <a:off x="22199600" y="6683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145594</xdr:rowOff>
    </xdr:from>
    <xdr:to>
      <xdr:col>116</xdr:col>
      <xdr:colOff>114300</xdr:colOff>
      <xdr:row>40</xdr:row>
      <xdr:rowOff>75744</xdr:rowOff>
    </xdr:to>
    <xdr:sp macro="" textlink="">
      <xdr:nvSpPr>
        <xdr:cNvPr id="479" name="フローチャート: 判断 478"/>
        <xdr:cNvSpPr/>
      </xdr:nvSpPr>
      <xdr:spPr>
        <a:xfrm>
          <a:off x="22110700" y="68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145495</xdr:rowOff>
    </xdr:from>
    <xdr:to>
      <xdr:col>112</xdr:col>
      <xdr:colOff>38100</xdr:colOff>
      <xdr:row>40</xdr:row>
      <xdr:rowOff>75645</xdr:rowOff>
    </xdr:to>
    <xdr:sp macro="" textlink="">
      <xdr:nvSpPr>
        <xdr:cNvPr id="480" name="フローチャート: 判断 479"/>
        <xdr:cNvSpPr/>
      </xdr:nvSpPr>
      <xdr:spPr>
        <a:xfrm>
          <a:off x="21272500" y="683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2453</xdr:rowOff>
    </xdr:from>
    <xdr:to>
      <xdr:col>107</xdr:col>
      <xdr:colOff>101600</xdr:colOff>
      <xdr:row>40</xdr:row>
      <xdr:rowOff>104053</xdr:rowOff>
    </xdr:to>
    <xdr:sp macro="" textlink="">
      <xdr:nvSpPr>
        <xdr:cNvPr id="481" name="フローチャート: 判断 480"/>
        <xdr:cNvSpPr/>
      </xdr:nvSpPr>
      <xdr:spPr>
        <a:xfrm>
          <a:off x="20383500" y="686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152852</xdr:rowOff>
    </xdr:from>
    <xdr:to>
      <xdr:col>102</xdr:col>
      <xdr:colOff>165100</xdr:colOff>
      <xdr:row>40</xdr:row>
      <xdr:rowOff>83002</xdr:rowOff>
    </xdr:to>
    <xdr:sp macro="" textlink="">
      <xdr:nvSpPr>
        <xdr:cNvPr id="482" name="フローチャート: 判断 481"/>
        <xdr:cNvSpPr/>
      </xdr:nvSpPr>
      <xdr:spPr>
        <a:xfrm>
          <a:off x="19494500" y="683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152018</xdr:rowOff>
    </xdr:from>
    <xdr:to>
      <xdr:col>98</xdr:col>
      <xdr:colOff>38100</xdr:colOff>
      <xdr:row>40</xdr:row>
      <xdr:rowOff>82168</xdr:rowOff>
    </xdr:to>
    <xdr:sp macro="" textlink="">
      <xdr:nvSpPr>
        <xdr:cNvPr id="483" name="フローチャート: 判断 482"/>
        <xdr:cNvSpPr/>
      </xdr:nvSpPr>
      <xdr:spPr>
        <a:xfrm>
          <a:off x="18605500" y="683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10926</xdr:rowOff>
    </xdr:from>
    <xdr:to>
      <xdr:col>116</xdr:col>
      <xdr:colOff>114300</xdr:colOff>
      <xdr:row>40</xdr:row>
      <xdr:rowOff>112526</xdr:rowOff>
    </xdr:to>
    <xdr:sp macro="" textlink="">
      <xdr:nvSpPr>
        <xdr:cNvPr id="489" name="楕円 488"/>
        <xdr:cNvSpPr/>
      </xdr:nvSpPr>
      <xdr:spPr>
        <a:xfrm>
          <a:off x="22110700" y="686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160803</xdr:rowOff>
    </xdr:from>
    <xdr:ext cx="534377" cy="259045"/>
    <xdr:sp macro="" textlink="">
      <xdr:nvSpPr>
        <xdr:cNvPr id="490" name="【一般廃棄物処理施設】&#10;一人当たり有形固定資産（償却資産）額該当値テキスト"/>
        <xdr:cNvSpPr txBox="1"/>
      </xdr:nvSpPr>
      <xdr:spPr>
        <a:xfrm>
          <a:off x="22199600" y="684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31808</xdr:rowOff>
    </xdr:from>
    <xdr:to>
      <xdr:col>112</xdr:col>
      <xdr:colOff>38100</xdr:colOff>
      <xdr:row>40</xdr:row>
      <xdr:rowOff>133408</xdr:rowOff>
    </xdr:to>
    <xdr:sp macro="" textlink="">
      <xdr:nvSpPr>
        <xdr:cNvPr id="491" name="楕円 490"/>
        <xdr:cNvSpPr/>
      </xdr:nvSpPr>
      <xdr:spPr>
        <a:xfrm>
          <a:off x="21272500" y="688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61726</xdr:rowOff>
    </xdr:from>
    <xdr:to>
      <xdr:col>116</xdr:col>
      <xdr:colOff>63500</xdr:colOff>
      <xdr:row>40</xdr:row>
      <xdr:rowOff>82608</xdr:rowOff>
    </xdr:to>
    <xdr:cxnSp macro="">
      <xdr:nvCxnSpPr>
        <xdr:cNvPr id="492" name="直線コネクタ 491"/>
        <xdr:cNvCxnSpPr/>
      </xdr:nvCxnSpPr>
      <xdr:spPr>
        <a:xfrm flipV="1">
          <a:off x="21323300" y="6919726"/>
          <a:ext cx="838200" cy="2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33047</xdr:rowOff>
    </xdr:from>
    <xdr:to>
      <xdr:col>107</xdr:col>
      <xdr:colOff>101600</xdr:colOff>
      <xdr:row>40</xdr:row>
      <xdr:rowOff>134647</xdr:rowOff>
    </xdr:to>
    <xdr:sp macro="" textlink="">
      <xdr:nvSpPr>
        <xdr:cNvPr id="493" name="楕円 492"/>
        <xdr:cNvSpPr/>
      </xdr:nvSpPr>
      <xdr:spPr>
        <a:xfrm>
          <a:off x="20383500" y="689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82608</xdr:rowOff>
    </xdr:from>
    <xdr:to>
      <xdr:col>111</xdr:col>
      <xdr:colOff>177800</xdr:colOff>
      <xdr:row>40</xdr:row>
      <xdr:rowOff>83847</xdr:rowOff>
    </xdr:to>
    <xdr:cxnSp macro="">
      <xdr:nvCxnSpPr>
        <xdr:cNvPr id="494" name="直線コネクタ 493"/>
        <xdr:cNvCxnSpPr/>
      </xdr:nvCxnSpPr>
      <xdr:spPr>
        <a:xfrm flipV="1">
          <a:off x="20434300" y="6940608"/>
          <a:ext cx="8890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21517</xdr:rowOff>
    </xdr:from>
    <xdr:to>
      <xdr:col>102</xdr:col>
      <xdr:colOff>165100</xdr:colOff>
      <xdr:row>40</xdr:row>
      <xdr:rowOff>123117</xdr:rowOff>
    </xdr:to>
    <xdr:sp macro="" textlink="">
      <xdr:nvSpPr>
        <xdr:cNvPr id="495" name="楕円 494"/>
        <xdr:cNvSpPr/>
      </xdr:nvSpPr>
      <xdr:spPr>
        <a:xfrm>
          <a:off x="19494500" y="687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72317</xdr:rowOff>
    </xdr:from>
    <xdr:to>
      <xdr:col>107</xdr:col>
      <xdr:colOff>50800</xdr:colOff>
      <xdr:row>40</xdr:row>
      <xdr:rowOff>83847</xdr:rowOff>
    </xdr:to>
    <xdr:cxnSp macro="">
      <xdr:nvCxnSpPr>
        <xdr:cNvPr id="496" name="直線コネクタ 495"/>
        <xdr:cNvCxnSpPr/>
      </xdr:nvCxnSpPr>
      <xdr:spPr>
        <a:xfrm>
          <a:off x="19545300" y="6930317"/>
          <a:ext cx="889000" cy="1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23834</xdr:rowOff>
    </xdr:from>
    <xdr:to>
      <xdr:col>98</xdr:col>
      <xdr:colOff>38100</xdr:colOff>
      <xdr:row>40</xdr:row>
      <xdr:rowOff>125434</xdr:rowOff>
    </xdr:to>
    <xdr:sp macro="" textlink="">
      <xdr:nvSpPr>
        <xdr:cNvPr id="497" name="楕円 496"/>
        <xdr:cNvSpPr/>
      </xdr:nvSpPr>
      <xdr:spPr>
        <a:xfrm>
          <a:off x="18605500" y="688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72317</xdr:rowOff>
    </xdr:from>
    <xdr:to>
      <xdr:col>102</xdr:col>
      <xdr:colOff>114300</xdr:colOff>
      <xdr:row>40</xdr:row>
      <xdr:rowOff>74634</xdr:rowOff>
    </xdr:to>
    <xdr:cxnSp macro="">
      <xdr:nvCxnSpPr>
        <xdr:cNvPr id="498" name="直線コネクタ 497"/>
        <xdr:cNvCxnSpPr/>
      </xdr:nvCxnSpPr>
      <xdr:spPr>
        <a:xfrm flipV="1">
          <a:off x="18656300" y="6930317"/>
          <a:ext cx="889000" cy="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92172</xdr:rowOff>
    </xdr:from>
    <xdr:ext cx="534377" cy="259045"/>
    <xdr:sp macro="" textlink="">
      <xdr:nvSpPr>
        <xdr:cNvPr id="499" name="n_1aveValue【一般廃棄物処理施設】&#10;一人当たり有形固定資産（償却資産）額"/>
        <xdr:cNvSpPr txBox="1"/>
      </xdr:nvSpPr>
      <xdr:spPr>
        <a:xfrm>
          <a:off x="21043411" y="660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120580</xdr:rowOff>
    </xdr:from>
    <xdr:ext cx="534377" cy="259045"/>
    <xdr:sp macro="" textlink="">
      <xdr:nvSpPr>
        <xdr:cNvPr id="500" name="n_2aveValue【一般廃棄物処理施設】&#10;一人当たり有形固定資産（償却資産）額"/>
        <xdr:cNvSpPr txBox="1"/>
      </xdr:nvSpPr>
      <xdr:spPr>
        <a:xfrm>
          <a:off x="20167111" y="663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99529</xdr:rowOff>
    </xdr:from>
    <xdr:ext cx="534377" cy="259045"/>
    <xdr:sp macro="" textlink="">
      <xdr:nvSpPr>
        <xdr:cNvPr id="501" name="n_3aveValue【一般廃棄物処理施設】&#10;一人当たり有形固定資産（償却資産）額"/>
        <xdr:cNvSpPr txBox="1"/>
      </xdr:nvSpPr>
      <xdr:spPr>
        <a:xfrm>
          <a:off x="19278111" y="661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98695</xdr:rowOff>
    </xdr:from>
    <xdr:ext cx="534377" cy="259045"/>
    <xdr:sp macro="" textlink="">
      <xdr:nvSpPr>
        <xdr:cNvPr id="502" name="n_4aveValue【一般廃棄物処理施設】&#10;一人当たり有形固定資産（償却資産）額"/>
        <xdr:cNvSpPr txBox="1"/>
      </xdr:nvSpPr>
      <xdr:spPr>
        <a:xfrm>
          <a:off x="18389111" y="661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124535</xdr:rowOff>
    </xdr:from>
    <xdr:ext cx="534377" cy="259045"/>
    <xdr:sp macro="" textlink="">
      <xdr:nvSpPr>
        <xdr:cNvPr id="503" name="n_1mainValue【一般廃棄物処理施設】&#10;一人当たり有形固定資産（償却資産）額"/>
        <xdr:cNvSpPr txBox="1"/>
      </xdr:nvSpPr>
      <xdr:spPr>
        <a:xfrm>
          <a:off x="21043411" y="69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125774</xdr:rowOff>
    </xdr:from>
    <xdr:ext cx="534377" cy="259045"/>
    <xdr:sp macro="" textlink="">
      <xdr:nvSpPr>
        <xdr:cNvPr id="504" name="n_2mainValue【一般廃棄物処理施設】&#10;一人当たり有形固定資産（償却資産）額"/>
        <xdr:cNvSpPr txBox="1"/>
      </xdr:nvSpPr>
      <xdr:spPr>
        <a:xfrm>
          <a:off x="20167111" y="698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114244</xdr:rowOff>
    </xdr:from>
    <xdr:ext cx="534377" cy="259045"/>
    <xdr:sp macro="" textlink="">
      <xdr:nvSpPr>
        <xdr:cNvPr id="505" name="n_3mainValue【一般廃棄物処理施設】&#10;一人当たり有形固定資産（償却資産）額"/>
        <xdr:cNvSpPr txBox="1"/>
      </xdr:nvSpPr>
      <xdr:spPr>
        <a:xfrm>
          <a:off x="19278111" y="697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116561</xdr:rowOff>
    </xdr:from>
    <xdr:ext cx="534377" cy="259045"/>
    <xdr:sp macro="" textlink="">
      <xdr:nvSpPr>
        <xdr:cNvPr id="506" name="n_4mainValue【一般廃棄物処理施設】&#10;一人当たり有形固定資産（償却資産）額"/>
        <xdr:cNvSpPr txBox="1"/>
      </xdr:nvSpPr>
      <xdr:spPr>
        <a:xfrm>
          <a:off x="18389111" y="697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130628</xdr:rowOff>
    </xdr:to>
    <xdr:cxnSp macro="">
      <xdr:nvCxnSpPr>
        <xdr:cNvPr id="532" name="直線コネクタ 531"/>
        <xdr:cNvCxnSpPr/>
      </xdr:nvCxnSpPr>
      <xdr:spPr>
        <a:xfrm flipV="1">
          <a:off x="16318864" y="9540784"/>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535" name="【保健センター・保健所】&#10;有形固定資産減価償却率最大値テキスト"/>
        <xdr:cNvSpPr txBox="1"/>
      </xdr:nvSpPr>
      <xdr:spPr>
        <a:xfrm>
          <a:off x="16357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536" name="直線コネクタ 535"/>
        <xdr:cNvCxnSpPr/>
      </xdr:nvCxnSpPr>
      <xdr:spPr>
        <a:xfrm>
          <a:off x="16230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537" name="【保健センター・保健所】&#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538" name="フローチャート: 判断 537"/>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25944</xdr:rowOff>
    </xdr:from>
    <xdr:to>
      <xdr:col>81</xdr:col>
      <xdr:colOff>101600</xdr:colOff>
      <xdr:row>60</xdr:row>
      <xdr:rowOff>127544</xdr:rowOff>
    </xdr:to>
    <xdr:sp macro="" textlink="">
      <xdr:nvSpPr>
        <xdr:cNvPr id="539" name="フローチャート: 判断 538"/>
        <xdr:cNvSpPr/>
      </xdr:nvSpPr>
      <xdr:spPr>
        <a:xfrm>
          <a:off x="154305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3084</xdr:rowOff>
    </xdr:from>
    <xdr:to>
      <xdr:col>76</xdr:col>
      <xdr:colOff>165100</xdr:colOff>
      <xdr:row>60</xdr:row>
      <xdr:rowOff>104684</xdr:rowOff>
    </xdr:to>
    <xdr:sp macro="" textlink="">
      <xdr:nvSpPr>
        <xdr:cNvPr id="540" name="フローチャート: 判断 539"/>
        <xdr:cNvSpPr/>
      </xdr:nvSpPr>
      <xdr:spPr>
        <a:xfrm>
          <a:off x="145415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1451</xdr:rowOff>
    </xdr:from>
    <xdr:to>
      <xdr:col>72</xdr:col>
      <xdr:colOff>38100</xdr:colOff>
      <xdr:row>60</xdr:row>
      <xdr:rowOff>103051</xdr:rowOff>
    </xdr:to>
    <xdr:sp macro="" textlink="">
      <xdr:nvSpPr>
        <xdr:cNvPr id="541" name="フローチャート: 判断 540"/>
        <xdr:cNvSpPr/>
      </xdr:nvSpPr>
      <xdr:spPr>
        <a:xfrm>
          <a:off x="13652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148409</xdr:rowOff>
    </xdr:from>
    <xdr:to>
      <xdr:col>67</xdr:col>
      <xdr:colOff>101600</xdr:colOff>
      <xdr:row>60</xdr:row>
      <xdr:rowOff>78559</xdr:rowOff>
    </xdr:to>
    <xdr:sp macro="" textlink="">
      <xdr:nvSpPr>
        <xdr:cNvPr id="542" name="フローチャート: 判断 541"/>
        <xdr:cNvSpPr/>
      </xdr:nvSpPr>
      <xdr:spPr>
        <a:xfrm>
          <a:off x="12763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548" name="楕円 547"/>
        <xdr:cNvSpPr/>
      </xdr:nvSpPr>
      <xdr:spPr>
        <a:xfrm>
          <a:off x="162687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76580</xdr:rowOff>
    </xdr:from>
    <xdr:ext cx="405111" cy="259045"/>
    <xdr:sp macro="" textlink="">
      <xdr:nvSpPr>
        <xdr:cNvPr id="549" name="【保健センター・保健所】&#10;有形固定資産減価償却率該当値テキスト"/>
        <xdr:cNvSpPr txBox="1"/>
      </xdr:nvSpPr>
      <xdr:spPr>
        <a:xfrm>
          <a:off x="16357600" y="10020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19413</xdr:rowOff>
    </xdr:from>
    <xdr:to>
      <xdr:col>81</xdr:col>
      <xdr:colOff>101600</xdr:colOff>
      <xdr:row>59</xdr:row>
      <xdr:rowOff>121013</xdr:rowOff>
    </xdr:to>
    <xdr:sp macro="" textlink="">
      <xdr:nvSpPr>
        <xdr:cNvPr id="550" name="楕円 549"/>
        <xdr:cNvSpPr/>
      </xdr:nvSpPr>
      <xdr:spPr>
        <a:xfrm>
          <a:off x="15430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70213</xdr:rowOff>
    </xdr:from>
    <xdr:to>
      <xdr:col>85</xdr:col>
      <xdr:colOff>127000</xdr:colOff>
      <xdr:row>59</xdr:row>
      <xdr:rowOff>104503</xdr:rowOff>
    </xdr:to>
    <xdr:cxnSp macro="">
      <xdr:nvCxnSpPr>
        <xdr:cNvPr id="551" name="直線コネクタ 550"/>
        <xdr:cNvCxnSpPr/>
      </xdr:nvCxnSpPr>
      <xdr:spPr>
        <a:xfrm>
          <a:off x="15481300" y="1018576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163104</xdr:rowOff>
    </xdr:from>
    <xdr:to>
      <xdr:col>76</xdr:col>
      <xdr:colOff>165100</xdr:colOff>
      <xdr:row>59</xdr:row>
      <xdr:rowOff>93254</xdr:rowOff>
    </xdr:to>
    <xdr:sp macro="" textlink="">
      <xdr:nvSpPr>
        <xdr:cNvPr id="552" name="楕円 551"/>
        <xdr:cNvSpPr/>
      </xdr:nvSpPr>
      <xdr:spPr>
        <a:xfrm>
          <a:off x="14541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42454</xdr:rowOff>
    </xdr:from>
    <xdr:to>
      <xdr:col>81</xdr:col>
      <xdr:colOff>50800</xdr:colOff>
      <xdr:row>59</xdr:row>
      <xdr:rowOff>70213</xdr:rowOff>
    </xdr:to>
    <xdr:cxnSp macro="">
      <xdr:nvCxnSpPr>
        <xdr:cNvPr id="553" name="直線コネクタ 552"/>
        <xdr:cNvCxnSpPr/>
      </xdr:nvCxnSpPr>
      <xdr:spPr>
        <a:xfrm>
          <a:off x="14592300" y="1015800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143510</xdr:rowOff>
    </xdr:from>
    <xdr:to>
      <xdr:col>72</xdr:col>
      <xdr:colOff>38100</xdr:colOff>
      <xdr:row>59</xdr:row>
      <xdr:rowOff>73660</xdr:rowOff>
    </xdr:to>
    <xdr:sp macro="" textlink="">
      <xdr:nvSpPr>
        <xdr:cNvPr id="554" name="楕円 553"/>
        <xdr:cNvSpPr/>
      </xdr:nvSpPr>
      <xdr:spPr>
        <a:xfrm>
          <a:off x="13652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22860</xdr:rowOff>
    </xdr:from>
    <xdr:to>
      <xdr:col>76</xdr:col>
      <xdr:colOff>114300</xdr:colOff>
      <xdr:row>59</xdr:row>
      <xdr:rowOff>42454</xdr:rowOff>
    </xdr:to>
    <xdr:cxnSp macro="">
      <xdr:nvCxnSpPr>
        <xdr:cNvPr id="555" name="直線コネクタ 554"/>
        <xdr:cNvCxnSpPr/>
      </xdr:nvCxnSpPr>
      <xdr:spPr>
        <a:xfrm>
          <a:off x="13703300" y="1013841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112485</xdr:rowOff>
    </xdr:from>
    <xdr:to>
      <xdr:col>67</xdr:col>
      <xdr:colOff>101600</xdr:colOff>
      <xdr:row>59</xdr:row>
      <xdr:rowOff>42635</xdr:rowOff>
    </xdr:to>
    <xdr:sp macro="" textlink="">
      <xdr:nvSpPr>
        <xdr:cNvPr id="556" name="楕円 555"/>
        <xdr:cNvSpPr/>
      </xdr:nvSpPr>
      <xdr:spPr>
        <a:xfrm>
          <a:off x="127635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163285</xdr:rowOff>
    </xdr:from>
    <xdr:to>
      <xdr:col>71</xdr:col>
      <xdr:colOff>177800</xdr:colOff>
      <xdr:row>59</xdr:row>
      <xdr:rowOff>22860</xdr:rowOff>
    </xdr:to>
    <xdr:cxnSp macro="">
      <xdr:nvCxnSpPr>
        <xdr:cNvPr id="557" name="直線コネクタ 556"/>
        <xdr:cNvCxnSpPr/>
      </xdr:nvCxnSpPr>
      <xdr:spPr>
        <a:xfrm>
          <a:off x="12814300" y="1010738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118671</xdr:rowOff>
    </xdr:from>
    <xdr:ext cx="405111" cy="259045"/>
    <xdr:sp macro="" textlink="">
      <xdr:nvSpPr>
        <xdr:cNvPr id="558" name="n_1aveValue【保健センター・保健所】&#10;有形固定資産減価償却率"/>
        <xdr:cNvSpPr txBox="1"/>
      </xdr:nvSpPr>
      <xdr:spPr>
        <a:xfrm>
          <a:off x="15266044" y="1040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95811</xdr:rowOff>
    </xdr:from>
    <xdr:ext cx="405111" cy="259045"/>
    <xdr:sp macro="" textlink="">
      <xdr:nvSpPr>
        <xdr:cNvPr id="559" name="n_2aveValue【保健センター・保健所】&#10;有形固定資産減価償却率"/>
        <xdr:cNvSpPr txBox="1"/>
      </xdr:nvSpPr>
      <xdr:spPr>
        <a:xfrm>
          <a:off x="14389744" y="103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94178</xdr:rowOff>
    </xdr:from>
    <xdr:ext cx="405111" cy="259045"/>
    <xdr:sp macro="" textlink="">
      <xdr:nvSpPr>
        <xdr:cNvPr id="560" name="n_3aveValue【保健センター・保健所】&#10;有形固定資産減価償却率"/>
        <xdr:cNvSpPr txBox="1"/>
      </xdr:nvSpPr>
      <xdr:spPr>
        <a:xfrm>
          <a:off x="13500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69686</xdr:rowOff>
    </xdr:from>
    <xdr:ext cx="405111" cy="259045"/>
    <xdr:sp macro="" textlink="">
      <xdr:nvSpPr>
        <xdr:cNvPr id="561" name="n_4aveValue【保健センター・保健所】&#10;有形固定資産減価償却率"/>
        <xdr:cNvSpPr txBox="1"/>
      </xdr:nvSpPr>
      <xdr:spPr>
        <a:xfrm>
          <a:off x="12611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137540</xdr:rowOff>
    </xdr:from>
    <xdr:ext cx="405111" cy="259045"/>
    <xdr:sp macro="" textlink="">
      <xdr:nvSpPr>
        <xdr:cNvPr id="562" name="n_1mainValue【保健センター・保健所】&#10;有形固定資産減価償却率"/>
        <xdr:cNvSpPr txBox="1"/>
      </xdr:nvSpPr>
      <xdr:spPr>
        <a:xfrm>
          <a:off x="152660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109781</xdr:rowOff>
    </xdr:from>
    <xdr:ext cx="405111" cy="259045"/>
    <xdr:sp macro="" textlink="">
      <xdr:nvSpPr>
        <xdr:cNvPr id="563" name="n_2mainValue【保健センター・保健所】&#10;有形固定資産減価償却率"/>
        <xdr:cNvSpPr txBox="1"/>
      </xdr:nvSpPr>
      <xdr:spPr>
        <a:xfrm>
          <a:off x="143897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90187</xdr:rowOff>
    </xdr:from>
    <xdr:ext cx="405111" cy="259045"/>
    <xdr:sp macro="" textlink="">
      <xdr:nvSpPr>
        <xdr:cNvPr id="564" name="n_3mainValue【保健センター・保健所】&#10;有形固定資産減価償却率"/>
        <xdr:cNvSpPr txBox="1"/>
      </xdr:nvSpPr>
      <xdr:spPr>
        <a:xfrm>
          <a:off x="13500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59162</xdr:rowOff>
    </xdr:from>
    <xdr:ext cx="405111" cy="259045"/>
    <xdr:sp macro="" textlink="">
      <xdr:nvSpPr>
        <xdr:cNvPr id="565" name="n_4mainValue【保健センター・保健所】&#10;有形固定資産減価償却率"/>
        <xdr:cNvSpPr txBox="1"/>
      </xdr:nvSpPr>
      <xdr:spPr>
        <a:xfrm>
          <a:off x="12611744" y="983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6" name="直線コネクタ 57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7" name="テキスト ボックス 57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8" name="直線コネクタ 57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9" name="テキスト ボックス 57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0" name="直線コネクタ 57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1" name="テキスト ボックス 58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2" name="直線コネクタ 58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3" name="テキスト ボックス 58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4" name="直線コネクタ 58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5" name="テキスト ボックス 58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6" name="直線コネクタ 58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7" name="テキスト ボックス 58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108857</xdr:rowOff>
    </xdr:to>
    <xdr:cxnSp macro="">
      <xdr:nvCxnSpPr>
        <xdr:cNvPr id="591" name="直線コネクタ 590"/>
        <xdr:cNvCxnSpPr/>
      </xdr:nvCxnSpPr>
      <xdr:spPr>
        <a:xfrm flipV="1">
          <a:off x="22160864" y="96012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592"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593" name="直線コネクタ 592"/>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94"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95" name="直線コネクタ 594"/>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104520</xdr:rowOff>
    </xdr:from>
    <xdr:ext cx="469744" cy="259045"/>
    <xdr:sp macro="" textlink="">
      <xdr:nvSpPr>
        <xdr:cNvPr id="596" name="【保健センター・保健所】&#10;一人当たり面積平均値テキスト"/>
        <xdr:cNvSpPr txBox="1"/>
      </xdr:nvSpPr>
      <xdr:spPr>
        <a:xfrm>
          <a:off x="22199600" y="1056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126093</xdr:rowOff>
    </xdr:from>
    <xdr:to>
      <xdr:col>116</xdr:col>
      <xdr:colOff>114300</xdr:colOff>
      <xdr:row>62</xdr:row>
      <xdr:rowOff>56243</xdr:rowOff>
    </xdr:to>
    <xdr:sp macro="" textlink="">
      <xdr:nvSpPr>
        <xdr:cNvPr id="597" name="フローチャート: 判断 596"/>
        <xdr:cNvSpPr/>
      </xdr:nvSpPr>
      <xdr:spPr>
        <a:xfrm>
          <a:off x="22110700" y="1058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598" name="フローチャート: 判断 597"/>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147865</xdr:rowOff>
    </xdr:from>
    <xdr:to>
      <xdr:col>107</xdr:col>
      <xdr:colOff>101600</xdr:colOff>
      <xdr:row>62</xdr:row>
      <xdr:rowOff>78015</xdr:rowOff>
    </xdr:to>
    <xdr:sp macro="" textlink="">
      <xdr:nvSpPr>
        <xdr:cNvPr id="599" name="フローチャート: 判断 598"/>
        <xdr:cNvSpPr/>
      </xdr:nvSpPr>
      <xdr:spPr>
        <a:xfrm>
          <a:off x="20383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600" name="フローチャート: 判断 599"/>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601" name="フローチャート: 判断 600"/>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3628</xdr:rowOff>
    </xdr:from>
    <xdr:to>
      <xdr:col>116</xdr:col>
      <xdr:colOff>114300</xdr:colOff>
      <xdr:row>60</xdr:row>
      <xdr:rowOff>105228</xdr:rowOff>
    </xdr:to>
    <xdr:sp macro="" textlink="">
      <xdr:nvSpPr>
        <xdr:cNvPr id="607" name="楕円 606"/>
        <xdr:cNvSpPr/>
      </xdr:nvSpPr>
      <xdr:spPr>
        <a:xfrm>
          <a:off x="22110700" y="1029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26505</xdr:rowOff>
    </xdr:from>
    <xdr:ext cx="469744" cy="259045"/>
    <xdr:sp macro="" textlink="">
      <xdr:nvSpPr>
        <xdr:cNvPr id="608" name="【保健センター・保健所】&#10;一人当たり面積該当値テキスト"/>
        <xdr:cNvSpPr txBox="1"/>
      </xdr:nvSpPr>
      <xdr:spPr>
        <a:xfrm>
          <a:off x="22199600"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44450</xdr:rowOff>
    </xdr:from>
    <xdr:to>
      <xdr:col>112</xdr:col>
      <xdr:colOff>38100</xdr:colOff>
      <xdr:row>59</xdr:row>
      <xdr:rowOff>146050</xdr:rowOff>
    </xdr:to>
    <xdr:sp macro="" textlink="">
      <xdr:nvSpPr>
        <xdr:cNvPr id="609" name="楕円 608"/>
        <xdr:cNvSpPr/>
      </xdr:nvSpPr>
      <xdr:spPr>
        <a:xfrm>
          <a:off x="21272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95250</xdr:rowOff>
    </xdr:from>
    <xdr:to>
      <xdr:col>116</xdr:col>
      <xdr:colOff>63500</xdr:colOff>
      <xdr:row>60</xdr:row>
      <xdr:rowOff>54428</xdr:rowOff>
    </xdr:to>
    <xdr:cxnSp macro="">
      <xdr:nvCxnSpPr>
        <xdr:cNvPr id="610" name="直線コネクタ 609"/>
        <xdr:cNvCxnSpPr/>
      </xdr:nvCxnSpPr>
      <xdr:spPr>
        <a:xfrm>
          <a:off x="21323300" y="102108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14515</xdr:rowOff>
    </xdr:from>
    <xdr:to>
      <xdr:col>107</xdr:col>
      <xdr:colOff>101600</xdr:colOff>
      <xdr:row>60</xdr:row>
      <xdr:rowOff>116115</xdr:rowOff>
    </xdr:to>
    <xdr:sp macro="" textlink="">
      <xdr:nvSpPr>
        <xdr:cNvPr id="611" name="楕円 610"/>
        <xdr:cNvSpPr/>
      </xdr:nvSpPr>
      <xdr:spPr>
        <a:xfrm>
          <a:off x="20383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95250</xdr:rowOff>
    </xdr:from>
    <xdr:to>
      <xdr:col>111</xdr:col>
      <xdr:colOff>177800</xdr:colOff>
      <xdr:row>60</xdr:row>
      <xdr:rowOff>65315</xdr:rowOff>
    </xdr:to>
    <xdr:cxnSp macro="">
      <xdr:nvCxnSpPr>
        <xdr:cNvPr id="612" name="直線コネクタ 611"/>
        <xdr:cNvCxnSpPr/>
      </xdr:nvCxnSpPr>
      <xdr:spPr>
        <a:xfrm flipV="1">
          <a:off x="20434300" y="102108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14515</xdr:rowOff>
    </xdr:from>
    <xdr:to>
      <xdr:col>102</xdr:col>
      <xdr:colOff>165100</xdr:colOff>
      <xdr:row>60</xdr:row>
      <xdr:rowOff>116115</xdr:rowOff>
    </xdr:to>
    <xdr:sp macro="" textlink="">
      <xdr:nvSpPr>
        <xdr:cNvPr id="613" name="楕円 612"/>
        <xdr:cNvSpPr/>
      </xdr:nvSpPr>
      <xdr:spPr>
        <a:xfrm>
          <a:off x="19494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65315</xdr:rowOff>
    </xdr:from>
    <xdr:to>
      <xdr:col>107</xdr:col>
      <xdr:colOff>50800</xdr:colOff>
      <xdr:row>60</xdr:row>
      <xdr:rowOff>65315</xdr:rowOff>
    </xdr:to>
    <xdr:cxnSp macro="">
      <xdr:nvCxnSpPr>
        <xdr:cNvPr id="614" name="直線コネクタ 613"/>
        <xdr:cNvCxnSpPr/>
      </xdr:nvCxnSpPr>
      <xdr:spPr>
        <a:xfrm>
          <a:off x="19545300" y="1035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25400</xdr:rowOff>
    </xdr:from>
    <xdr:to>
      <xdr:col>98</xdr:col>
      <xdr:colOff>38100</xdr:colOff>
      <xdr:row>60</xdr:row>
      <xdr:rowOff>127000</xdr:rowOff>
    </xdr:to>
    <xdr:sp macro="" textlink="">
      <xdr:nvSpPr>
        <xdr:cNvPr id="615" name="楕円 614"/>
        <xdr:cNvSpPr/>
      </xdr:nvSpPr>
      <xdr:spPr>
        <a:xfrm>
          <a:off x="18605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65315</xdr:rowOff>
    </xdr:from>
    <xdr:to>
      <xdr:col>102</xdr:col>
      <xdr:colOff>114300</xdr:colOff>
      <xdr:row>60</xdr:row>
      <xdr:rowOff>76200</xdr:rowOff>
    </xdr:to>
    <xdr:cxnSp macro="">
      <xdr:nvCxnSpPr>
        <xdr:cNvPr id="616" name="直線コネクタ 615"/>
        <xdr:cNvCxnSpPr/>
      </xdr:nvCxnSpPr>
      <xdr:spPr>
        <a:xfrm flipV="1">
          <a:off x="18656300" y="103523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617" name="n_1aveValue【保健センター・保健所】&#10;一人当たり面積"/>
        <xdr:cNvSpPr txBox="1"/>
      </xdr:nvSpPr>
      <xdr:spPr>
        <a:xfrm>
          <a:off x="21075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69142</xdr:rowOff>
    </xdr:from>
    <xdr:ext cx="469744" cy="259045"/>
    <xdr:sp macro="" textlink="">
      <xdr:nvSpPr>
        <xdr:cNvPr id="618" name="n_2aveValue【保健センター・保健所】&#10;一人当たり面積"/>
        <xdr:cNvSpPr txBox="1"/>
      </xdr:nvSpPr>
      <xdr:spPr>
        <a:xfrm>
          <a:off x="201994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619" name="n_3aveValue【保健センター・保健所】&#10;一人当たり面積"/>
        <xdr:cNvSpPr txBox="1"/>
      </xdr:nvSpPr>
      <xdr:spPr>
        <a:xfrm>
          <a:off x="19310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58255</xdr:rowOff>
    </xdr:from>
    <xdr:ext cx="469744" cy="259045"/>
    <xdr:sp macro="" textlink="">
      <xdr:nvSpPr>
        <xdr:cNvPr id="620" name="n_4aveValue【保健センター・保健所】&#10;一人当たり面積"/>
        <xdr:cNvSpPr txBox="1"/>
      </xdr:nvSpPr>
      <xdr:spPr>
        <a:xfrm>
          <a:off x="18421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162577</xdr:rowOff>
    </xdr:from>
    <xdr:ext cx="469744" cy="259045"/>
    <xdr:sp macro="" textlink="">
      <xdr:nvSpPr>
        <xdr:cNvPr id="621" name="n_1mainValue【保健センター・保健所】&#10;一人当たり面積"/>
        <xdr:cNvSpPr txBox="1"/>
      </xdr:nvSpPr>
      <xdr:spPr>
        <a:xfrm>
          <a:off x="21075727"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132642</xdr:rowOff>
    </xdr:from>
    <xdr:ext cx="469744" cy="259045"/>
    <xdr:sp macro="" textlink="">
      <xdr:nvSpPr>
        <xdr:cNvPr id="622" name="n_2mainValue【保健センター・保健所】&#10;一人当たり面積"/>
        <xdr:cNvSpPr txBox="1"/>
      </xdr:nvSpPr>
      <xdr:spPr>
        <a:xfrm>
          <a:off x="201994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132642</xdr:rowOff>
    </xdr:from>
    <xdr:ext cx="469744" cy="259045"/>
    <xdr:sp macro="" textlink="">
      <xdr:nvSpPr>
        <xdr:cNvPr id="623" name="n_3mainValue【保健センター・保健所】&#10;一人当たり面積"/>
        <xdr:cNvSpPr txBox="1"/>
      </xdr:nvSpPr>
      <xdr:spPr>
        <a:xfrm>
          <a:off x="193104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143527</xdr:rowOff>
    </xdr:from>
    <xdr:ext cx="469744" cy="259045"/>
    <xdr:sp macro="" textlink="">
      <xdr:nvSpPr>
        <xdr:cNvPr id="624" name="n_4mainValue【保健センター・保健所】&#10;一人当たり面積"/>
        <xdr:cNvSpPr txBox="1"/>
      </xdr:nvSpPr>
      <xdr:spPr>
        <a:xfrm>
          <a:off x="184214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59055</xdr:rowOff>
    </xdr:from>
    <xdr:to>
      <xdr:col>85</xdr:col>
      <xdr:colOff>126364</xdr:colOff>
      <xdr:row>86</xdr:row>
      <xdr:rowOff>83820</xdr:rowOff>
    </xdr:to>
    <xdr:cxnSp macro="">
      <xdr:nvCxnSpPr>
        <xdr:cNvPr id="649" name="直線コネクタ 648"/>
        <xdr:cNvCxnSpPr/>
      </xdr:nvCxnSpPr>
      <xdr:spPr>
        <a:xfrm flipV="1">
          <a:off x="16318864" y="13432155"/>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650" name="【消防施設】&#10;有形固定資産減価償却率最小値テキスト"/>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651" name="直線コネクタ 650"/>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5732</xdr:rowOff>
    </xdr:from>
    <xdr:ext cx="405111" cy="259045"/>
    <xdr:sp macro="" textlink="">
      <xdr:nvSpPr>
        <xdr:cNvPr id="652" name="【消防施設】&#10;有形固定資産減価償却率最大値テキスト"/>
        <xdr:cNvSpPr txBox="1"/>
      </xdr:nvSpPr>
      <xdr:spPr>
        <a:xfrm>
          <a:off x="16357600" y="1320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59055</xdr:rowOff>
    </xdr:from>
    <xdr:to>
      <xdr:col>86</xdr:col>
      <xdr:colOff>25400</xdr:colOff>
      <xdr:row>78</xdr:row>
      <xdr:rowOff>59055</xdr:rowOff>
    </xdr:to>
    <xdr:cxnSp macro="">
      <xdr:nvCxnSpPr>
        <xdr:cNvPr id="653" name="直線コネクタ 652"/>
        <xdr:cNvCxnSpPr/>
      </xdr:nvCxnSpPr>
      <xdr:spPr>
        <a:xfrm>
          <a:off x="16230600" y="1343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95902</xdr:rowOff>
    </xdr:from>
    <xdr:ext cx="405111" cy="259045"/>
    <xdr:sp macro="" textlink="">
      <xdr:nvSpPr>
        <xdr:cNvPr id="654" name="【消防施設】&#10;有形固定資産減価償却率平均値テキスト"/>
        <xdr:cNvSpPr txBox="1"/>
      </xdr:nvSpPr>
      <xdr:spPr>
        <a:xfrm>
          <a:off x="16357600" y="1398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73025</xdr:rowOff>
    </xdr:from>
    <xdr:to>
      <xdr:col>85</xdr:col>
      <xdr:colOff>177800</xdr:colOff>
      <xdr:row>83</xdr:row>
      <xdr:rowOff>3175</xdr:rowOff>
    </xdr:to>
    <xdr:sp macro="" textlink="">
      <xdr:nvSpPr>
        <xdr:cNvPr id="655" name="フローチャート: 判断 654"/>
        <xdr:cNvSpPr/>
      </xdr:nvSpPr>
      <xdr:spPr>
        <a:xfrm>
          <a:off x="162687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656" name="フローチャート: 判断 655"/>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19686</xdr:rowOff>
    </xdr:from>
    <xdr:to>
      <xdr:col>76</xdr:col>
      <xdr:colOff>165100</xdr:colOff>
      <xdr:row>82</xdr:row>
      <xdr:rowOff>121286</xdr:rowOff>
    </xdr:to>
    <xdr:sp macro="" textlink="">
      <xdr:nvSpPr>
        <xdr:cNvPr id="657" name="フローチャート: 判断 656"/>
        <xdr:cNvSpPr/>
      </xdr:nvSpPr>
      <xdr:spPr>
        <a:xfrm>
          <a:off x="14541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xdr:rowOff>
    </xdr:from>
    <xdr:to>
      <xdr:col>72</xdr:col>
      <xdr:colOff>38100</xdr:colOff>
      <xdr:row>82</xdr:row>
      <xdr:rowOff>106045</xdr:rowOff>
    </xdr:to>
    <xdr:sp macro="" textlink="">
      <xdr:nvSpPr>
        <xdr:cNvPr id="658" name="フローチャート: 判断 657"/>
        <xdr:cNvSpPr/>
      </xdr:nvSpPr>
      <xdr:spPr>
        <a:xfrm>
          <a:off x="13652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160655</xdr:rowOff>
    </xdr:from>
    <xdr:to>
      <xdr:col>67</xdr:col>
      <xdr:colOff>101600</xdr:colOff>
      <xdr:row>82</xdr:row>
      <xdr:rowOff>90805</xdr:rowOff>
    </xdr:to>
    <xdr:sp macro="" textlink="">
      <xdr:nvSpPr>
        <xdr:cNvPr id="659" name="フローチャート: 判断 658"/>
        <xdr:cNvSpPr/>
      </xdr:nvSpPr>
      <xdr:spPr>
        <a:xfrm>
          <a:off x="12763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130175</xdr:rowOff>
    </xdr:from>
    <xdr:to>
      <xdr:col>85</xdr:col>
      <xdr:colOff>177800</xdr:colOff>
      <xdr:row>84</xdr:row>
      <xdr:rowOff>60325</xdr:rowOff>
    </xdr:to>
    <xdr:sp macro="" textlink="">
      <xdr:nvSpPr>
        <xdr:cNvPr id="665" name="楕円 664"/>
        <xdr:cNvSpPr/>
      </xdr:nvSpPr>
      <xdr:spPr>
        <a:xfrm>
          <a:off x="162687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108602</xdr:rowOff>
    </xdr:from>
    <xdr:ext cx="405111" cy="259045"/>
    <xdr:sp macro="" textlink="">
      <xdr:nvSpPr>
        <xdr:cNvPr id="666" name="【消防施設】&#10;有形固定資産減価償却率該当値テキスト"/>
        <xdr:cNvSpPr txBox="1"/>
      </xdr:nvSpPr>
      <xdr:spPr>
        <a:xfrm>
          <a:off x="16357600"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109220</xdr:rowOff>
    </xdr:from>
    <xdr:to>
      <xdr:col>81</xdr:col>
      <xdr:colOff>101600</xdr:colOff>
      <xdr:row>84</xdr:row>
      <xdr:rowOff>39370</xdr:rowOff>
    </xdr:to>
    <xdr:sp macro="" textlink="">
      <xdr:nvSpPr>
        <xdr:cNvPr id="667" name="楕円 666"/>
        <xdr:cNvSpPr/>
      </xdr:nvSpPr>
      <xdr:spPr>
        <a:xfrm>
          <a:off x="15430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160020</xdr:rowOff>
    </xdr:from>
    <xdr:to>
      <xdr:col>85</xdr:col>
      <xdr:colOff>127000</xdr:colOff>
      <xdr:row>84</xdr:row>
      <xdr:rowOff>9525</xdr:rowOff>
    </xdr:to>
    <xdr:cxnSp macro="">
      <xdr:nvCxnSpPr>
        <xdr:cNvPr id="668" name="直線コネクタ 667"/>
        <xdr:cNvCxnSpPr/>
      </xdr:nvCxnSpPr>
      <xdr:spPr>
        <a:xfrm>
          <a:off x="15481300" y="1439037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67311</xdr:rowOff>
    </xdr:from>
    <xdr:to>
      <xdr:col>76</xdr:col>
      <xdr:colOff>165100</xdr:colOff>
      <xdr:row>83</xdr:row>
      <xdr:rowOff>168911</xdr:rowOff>
    </xdr:to>
    <xdr:sp macro="" textlink="">
      <xdr:nvSpPr>
        <xdr:cNvPr id="669" name="楕円 668"/>
        <xdr:cNvSpPr/>
      </xdr:nvSpPr>
      <xdr:spPr>
        <a:xfrm>
          <a:off x="14541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118111</xdr:rowOff>
    </xdr:from>
    <xdr:to>
      <xdr:col>81</xdr:col>
      <xdr:colOff>50800</xdr:colOff>
      <xdr:row>83</xdr:row>
      <xdr:rowOff>160020</xdr:rowOff>
    </xdr:to>
    <xdr:cxnSp macro="">
      <xdr:nvCxnSpPr>
        <xdr:cNvPr id="670" name="直線コネクタ 669"/>
        <xdr:cNvCxnSpPr/>
      </xdr:nvCxnSpPr>
      <xdr:spPr>
        <a:xfrm>
          <a:off x="14592300" y="143484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23495</xdr:rowOff>
    </xdr:from>
    <xdr:to>
      <xdr:col>72</xdr:col>
      <xdr:colOff>38100</xdr:colOff>
      <xdr:row>83</xdr:row>
      <xdr:rowOff>125095</xdr:rowOff>
    </xdr:to>
    <xdr:sp macro="" textlink="">
      <xdr:nvSpPr>
        <xdr:cNvPr id="671" name="楕円 670"/>
        <xdr:cNvSpPr/>
      </xdr:nvSpPr>
      <xdr:spPr>
        <a:xfrm>
          <a:off x="13652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74295</xdr:rowOff>
    </xdr:from>
    <xdr:to>
      <xdr:col>76</xdr:col>
      <xdr:colOff>114300</xdr:colOff>
      <xdr:row>83</xdr:row>
      <xdr:rowOff>118111</xdr:rowOff>
    </xdr:to>
    <xdr:cxnSp macro="">
      <xdr:nvCxnSpPr>
        <xdr:cNvPr id="672" name="直線コネクタ 671"/>
        <xdr:cNvCxnSpPr/>
      </xdr:nvCxnSpPr>
      <xdr:spPr>
        <a:xfrm>
          <a:off x="13703300" y="1430464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154939</xdr:rowOff>
    </xdr:from>
    <xdr:to>
      <xdr:col>67</xdr:col>
      <xdr:colOff>101600</xdr:colOff>
      <xdr:row>83</xdr:row>
      <xdr:rowOff>85089</xdr:rowOff>
    </xdr:to>
    <xdr:sp macro="" textlink="">
      <xdr:nvSpPr>
        <xdr:cNvPr id="673" name="楕円 672"/>
        <xdr:cNvSpPr/>
      </xdr:nvSpPr>
      <xdr:spPr>
        <a:xfrm>
          <a:off x="12763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34289</xdr:rowOff>
    </xdr:from>
    <xdr:to>
      <xdr:col>71</xdr:col>
      <xdr:colOff>177800</xdr:colOff>
      <xdr:row>83</xdr:row>
      <xdr:rowOff>74295</xdr:rowOff>
    </xdr:to>
    <xdr:cxnSp macro="">
      <xdr:nvCxnSpPr>
        <xdr:cNvPr id="674" name="直線コネクタ 673"/>
        <xdr:cNvCxnSpPr/>
      </xdr:nvCxnSpPr>
      <xdr:spPr>
        <a:xfrm>
          <a:off x="12814300" y="142646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652</xdr:rowOff>
    </xdr:from>
    <xdr:ext cx="405111" cy="259045"/>
    <xdr:sp macro="" textlink="">
      <xdr:nvSpPr>
        <xdr:cNvPr id="675" name="n_1aveValue【消防施設】&#10;有形固定資産減価償却率"/>
        <xdr:cNvSpPr txBox="1"/>
      </xdr:nvSpPr>
      <xdr:spPr>
        <a:xfrm>
          <a:off x="15266044"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137813</xdr:rowOff>
    </xdr:from>
    <xdr:ext cx="405111" cy="259045"/>
    <xdr:sp macro="" textlink="">
      <xdr:nvSpPr>
        <xdr:cNvPr id="676" name="n_2aveValue【消防施設】&#10;有形固定資産減価償却率"/>
        <xdr:cNvSpPr txBox="1"/>
      </xdr:nvSpPr>
      <xdr:spPr>
        <a:xfrm>
          <a:off x="14389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122572</xdr:rowOff>
    </xdr:from>
    <xdr:ext cx="405111" cy="259045"/>
    <xdr:sp macro="" textlink="">
      <xdr:nvSpPr>
        <xdr:cNvPr id="677" name="n_3aveValue【消防施設】&#10;有形固定資産減価償却率"/>
        <xdr:cNvSpPr txBox="1"/>
      </xdr:nvSpPr>
      <xdr:spPr>
        <a:xfrm>
          <a:off x="13500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107332</xdr:rowOff>
    </xdr:from>
    <xdr:ext cx="405111" cy="259045"/>
    <xdr:sp macro="" textlink="">
      <xdr:nvSpPr>
        <xdr:cNvPr id="678" name="n_4aveValue【消防施設】&#10;有形固定資産減価償却率"/>
        <xdr:cNvSpPr txBox="1"/>
      </xdr:nvSpPr>
      <xdr:spPr>
        <a:xfrm>
          <a:off x="12611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30497</xdr:rowOff>
    </xdr:from>
    <xdr:ext cx="405111" cy="259045"/>
    <xdr:sp macro="" textlink="">
      <xdr:nvSpPr>
        <xdr:cNvPr id="679" name="n_1mainValue【消防施設】&#10;有形固定資産減価償却率"/>
        <xdr:cNvSpPr txBox="1"/>
      </xdr:nvSpPr>
      <xdr:spPr>
        <a:xfrm>
          <a:off x="152660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680" name="n_2mainValue【消防施設】&#10;有形固定資産減価償却率"/>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116222</xdr:rowOff>
    </xdr:from>
    <xdr:ext cx="405111" cy="259045"/>
    <xdr:sp macro="" textlink="">
      <xdr:nvSpPr>
        <xdr:cNvPr id="681" name="n_3mainValue【消防施設】&#10;有形固定資産減価償却率"/>
        <xdr:cNvSpPr txBox="1"/>
      </xdr:nvSpPr>
      <xdr:spPr>
        <a:xfrm>
          <a:off x="13500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76216</xdr:rowOff>
    </xdr:from>
    <xdr:ext cx="405111" cy="259045"/>
    <xdr:sp macro="" textlink="">
      <xdr:nvSpPr>
        <xdr:cNvPr id="682" name="n_4mainValue【消防施設】&#10;有形固定資産減価償却率"/>
        <xdr:cNvSpPr txBox="1"/>
      </xdr:nvSpPr>
      <xdr:spPr>
        <a:xfrm>
          <a:off x="12611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93" name="直線コネクタ 692"/>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94" name="テキスト ボックス 693"/>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97" name="直線コネクタ 696"/>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98" name="テキスト ボックス 697"/>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xdr:rowOff>
    </xdr:from>
    <xdr:to>
      <xdr:col>116</xdr:col>
      <xdr:colOff>62864</xdr:colOff>
      <xdr:row>85</xdr:row>
      <xdr:rowOff>55245</xdr:rowOff>
    </xdr:to>
    <xdr:cxnSp macro="">
      <xdr:nvCxnSpPr>
        <xdr:cNvPr id="702" name="直線コネクタ 701"/>
        <xdr:cNvCxnSpPr/>
      </xdr:nvCxnSpPr>
      <xdr:spPr>
        <a:xfrm flipV="1">
          <a:off x="22160864" y="133826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703" name="【消防施設】&#10;一人当たり面積最小値テキスト"/>
        <xdr:cNvSpPr txBox="1"/>
      </xdr:nvSpPr>
      <xdr:spPr>
        <a:xfrm>
          <a:off x="22199600" y="1463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704" name="直線コネクタ 703"/>
        <xdr:cNvCxnSpPr/>
      </xdr:nvCxnSpPr>
      <xdr:spPr>
        <a:xfrm>
          <a:off x="22072600" y="146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127652</xdr:rowOff>
    </xdr:from>
    <xdr:ext cx="469744" cy="259045"/>
    <xdr:sp macro="" textlink="">
      <xdr:nvSpPr>
        <xdr:cNvPr id="705" name="【消防施設】&#10;一人当たり面積最大値テキスト"/>
        <xdr:cNvSpPr txBox="1"/>
      </xdr:nvSpPr>
      <xdr:spPr>
        <a:xfrm>
          <a:off x="22199600" y="1315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xdr:rowOff>
    </xdr:from>
    <xdr:to>
      <xdr:col>116</xdr:col>
      <xdr:colOff>152400</xdr:colOff>
      <xdr:row>78</xdr:row>
      <xdr:rowOff>9525</xdr:rowOff>
    </xdr:to>
    <xdr:cxnSp macro="">
      <xdr:nvCxnSpPr>
        <xdr:cNvPr id="706" name="直線コネクタ 705"/>
        <xdr:cNvCxnSpPr/>
      </xdr:nvCxnSpPr>
      <xdr:spPr>
        <a:xfrm>
          <a:off x="22072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95902</xdr:rowOff>
    </xdr:from>
    <xdr:ext cx="469744" cy="259045"/>
    <xdr:sp macro="" textlink="">
      <xdr:nvSpPr>
        <xdr:cNvPr id="707" name="【消防施設】&#10;一人当たり面積平均値テキスト"/>
        <xdr:cNvSpPr txBox="1"/>
      </xdr:nvSpPr>
      <xdr:spPr>
        <a:xfrm>
          <a:off x="22199600" y="13983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73025</xdr:rowOff>
    </xdr:from>
    <xdr:to>
      <xdr:col>116</xdr:col>
      <xdr:colOff>114300</xdr:colOff>
      <xdr:row>83</xdr:row>
      <xdr:rowOff>3175</xdr:rowOff>
    </xdr:to>
    <xdr:sp macro="" textlink="">
      <xdr:nvSpPr>
        <xdr:cNvPr id="708" name="フローチャート: 判断 707"/>
        <xdr:cNvSpPr/>
      </xdr:nvSpPr>
      <xdr:spPr>
        <a:xfrm>
          <a:off x="221107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709" name="フローチャート: 判断 708"/>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38736</xdr:rowOff>
    </xdr:from>
    <xdr:to>
      <xdr:col>107</xdr:col>
      <xdr:colOff>101600</xdr:colOff>
      <xdr:row>82</xdr:row>
      <xdr:rowOff>140336</xdr:rowOff>
    </xdr:to>
    <xdr:sp macro="" textlink="">
      <xdr:nvSpPr>
        <xdr:cNvPr id="710" name="フローチャート: 判断 709"/>
        <xdr:cNvSpPr/>
      </xdr:nvSpPr>
      <xdr:spPr>
        <a:xfrm>
          <a:off x="203835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90170</xdr:rowOff>
    </xdr:from>
    <xdr:to>
      <xdr:col>102</xdr:col>
      <xdr:colOff>165100</xdr:colOff>
      <xdr:row>83</xdr:row>
      <xdr:rowOff>20320</xdr:rowOff>
    </xdr:to>
    <xdr:sp macro="" textlink="">
      <xdr:nvSpPr>
        <xdr:cNvPr id="711" name="フローチャート: 判断 710"/>
        <xdr:cNvSpPr/>
      </xdr:nvSpPr>
      <xdr:spPr>
        <a:xfrm>
          <a:off x="19494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44450</xdr:rowOff>
    </xdr:from>
    <xdr:to>
      <xdr:col>98</xdr:col>
      <xdr:colOff>38100</xdr:colOff>
      <xdr:row>82</xdr:row>
      <xdr:rowOff>146050</xdr:rowOff>
    </xdr:to>
    <xdr:sp macro="" textlink="">
      <xdr:nvSpPr>
        <xdr:cNvPr id="712" name="フローチャート: 判断 711"/>
        <xdr:cNvSpPr/>
      </xdr:nvSpPr>
      <xdr:spPr>
        <a:xfrm>
          <a:off x="18605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170180</xdr:rowOff>
    </xdr:from>
    <xdr:to>
      <xdr:col>116</xdr:col>
      <xdr:colOff>114300</xdr:colOff>
      <xdr:row>83</xdr:row>
      <xdr:rowOff>100330</xdr:rowOff>
    </xdr:to>
    <xdr:sp macro="" textlink="">
      <xdr:nvSpPr>
        <xdr:cNvPr id="718" name="楕円 717"/>
        <xdr:cNvSpPr/>
      </xdr:nvSpPr>
      <xdr:spPr>
        <a:xfrm>
          <a:off x="22110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148607</xdr:rowOff>
    </xdr:from>
    <xdr:ext cx="469744" cy="259045"/>
    <xdr:sp macro="" textlink="">
      <xdr:nvSpPr>
        <xdr:cNvPr id="719" name="【消防施設】&#10;一人当たり面積該当値テキスト"/>
        <xdr:cNvSpPr txBox="1"/>
      </xdr:nvSpPr>
      <xdr:spPr>
        <a:xfrm>
          <a:off x="22199600"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170180</xdr:rowOff>
    </xdr:from>
    <xdr:to>
      <xdr:col>112</xdr:col>
      <xdr:colOff>38100</xdr:colOff>
      <xdr:row>83</xdr:row>
      <xdr:rowOff>100330</xdr:rowOff>
    </xdr:to>
    <xdr:sp macro="" textlink="">
      <xdr:nvSpPr>
        <xdr:cNvPr id="720" name="楕円 719"/>
        <xdr:cNvSpPr/>
      </xdr:nvSpPr>
      <xdr:spPr>
        <a:xfrm>
          <a:off x="21272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49530</xdr:rowOff>
    </xdr:from>
    <xdr:to>
      <xdr:col>116</xdr:col>
      <xdr:colOff>63500</xdr:colOff>
      <xdr:row>83</xdr:row>
      <xdr:rowOff>49530</xdr:rowOff>
    </xdr:to>
    <xdr:cxnSp macro="">
      <xdr:nvCxnSpPr>
        <xdr:cNvPr id="721" name="直線コネクタ 720"/>
        <xdr:cNvCxnSpPr/>
      </xdr:nvCxnSpPr>
      <xdr:spPr>
        <a:xfrm>
          <a:off x="21323300" y="1427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xdr:rowOff>
    </xdr:from>
    <xdr:to>
      <xdr:col>107</xdr:col>
      <xdr:colOff>101600</xdr:colOff>
      <xdr:row>83</xdr:row>
      <xdr:rowOff>106045</xdr:rowOff>
    </xdr:to>
    <xdr:sp macro="" textlink="">
      <xdr:nvSpPr>
        <xdr:cNvPr id="722" name="楕円 721"/>
        <xdr:cNvSpPr/>
      </xdr:nvSpPr>
      <xdr:spPr>
        <a:xfrm>
          <a:off x="20383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49530</xdr:rowOff>
    </xdr:from>
    <xdr:to>
      <xdr:col>111</xdr:col>
      <xdr:colOff>177800</xdr:colOff>
      <xdr:row>83</xdr:row>
      <xdr:rowOff>55245</xdr:rowOff>
    </xdr:to>
    <xdr:cxnSp macro="">
      <xdr:nvCxnSpPr>
        <xdr:cNvPr id="723" name="直線コネクタ 722"/>
        <xdr:cNvCxnSpPr/>
      </xdr:nvCxnSpPr>
      <xdr:spPr>
        <a:xfrm flipV="1">
          <a:off x="20434300" y="142798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xdr:rowOff>
    </xdr:from>
    <xdr:to>
      <xdr:col>102</xdr:col>
      <xdr:colOff>165100</xdr:colOff>
      <xdr:row>83</xdr:row>
      <xdr:rowOff>106045</xdr:rowOff>
    </xdr:to>
    <xdr:sp macro="" textlink="">
      <xdr:nvSpPr>
        <xdr:cNvPr id="724" name="楕円 723"/>
        <xdr:cNvSpPr/>
      </xdr:nvSpPr>
      <xdr:spPr>
        <a:xfrm>
          <a:off x="19494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55245</xdr:rowOff>
    </xdr:from>
    <xdr:to>
      <xdr:col>107</xdr:col>
      <xdr:colOff>50800</xdr:colOff>
      <xdr:row>83</xdr:row>
      <xdr:rowOff>55245</xdr:rowOff>
    </xdr:to>
    <xdr:cxnSp macro="">
      <xdr:nvCxnSpPr>
        <xdr:cNvPr id="725" name="直線コネクタ 724"/>
        <xdr:cNvCxnSpPr/>
      </xdr:nvCxnSpPr>
      <xdr:spPr>
        <a:xfrm>
          <a:off x="19545300" y="14285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10161</xdr:rowOff>
    </xdr:from>
    <xdr:to>
      <xdr:col>98</xdr:col>
      <xdr:colOff>38100</xdr:colOff>
      <xdr:row>83</xdr:row>
      <xdr:rowOff>111761</xdr:rowOff>
    </xdr:to>
    <xdr:sp macro="" textlink="">
      <xdr:nvSpPr>
        <xdr:cNvPr id="726" name="楕円 725"/>
        <xdr:cNvSpPr/>
      </xdr:nvSpPr>
      <xdr:spPr>
        <a:xfrm>
          <a:off x="18605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55245</xdr:rowOff>
    </xdr:from>
    <xdr:to>
      <xdr:col>102</xdr:col>
      <xdr:colOff>114300</xdr:colOff>
      <xdr:row>83</xdr:row>
      <xdr:rowOff>60961</xdr:rowOff>
    </xdr:to>
    <xdr:cxnSp macro="">
      <xdr:nvCxnSpPr>
        <xdr:cNvPr id="727" name="直線コネクタ 726"/>
        <xdr:cNvCxnSpPr/>
      </xdr:nvCxnSpPr>
      <xdr:spPr>
        <a:xfrm flipV="1">
          <a:off x="18656300" y="142855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728" name="n_1aveValue【消防施設】&#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156863</xdr:rowOff>
    </xdr:from>
    <xdr:ext cx="469744" cy="259045"/>
    <xdr:sp macro="" textlink="">
      <xdr:nvSpPr>
        <xdr:cNvPr id="729" name="n_2aveValue【消防施設】&#10;一人当たり面積"/>
        <xdr:cNvSpPr txBox="1"/>
      </xdr:nvSpPr>
      <xdr:spPr>
        <a:xfrm>
          <a:off x="20199427" y="138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36847</xdr:rowOff>
    </xdr:from>
    <xdr:ext cx="469744" cy="259045"/>
    <xdr:sp macro="" textlink="">
      <xdr:nvSpPr>
        <xdr:cNvPr id="730" name="n_3aveValue【消防施設】&#10;一人当たり面積"/>
        <xdr:cNvSpPr txBox="1"/>
      </xdr:nvSpPr>
      <xdr:spPr>
        <a:xfrm>
          <a:off x="193104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162577</xdr:rowOff>
    </xdr:from>
    <xdr:ext cx="469744" cy="259045"/>
    <xdr:sp macro="" textlink="">
      <xdr:nvSpPr>
        <xdr:cNvPr id="731" name="n_4aveValue【消防施設】&#10;一人当たり面積"/>
        <xdr:cNvSpPr txBox="1"/>
      </xdr:nvSpPr>
      <xdr:spPr>
        <a:xfrm>
          <a:off x="18421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91457</xdr:rowOff>
    </xdr:from>
    <xdr:ext cx="469744" cy="259045"/>
    <xdr:sp macro="" textlink="">
      <xdr:nvSpPr>
        <xdr:cNvPr id="732" name="n_1mainValue【消防施設】&#10;一人当たり面積"/>
        <xdr:cNvSpPr txBox="1"/>
      </xdr:nvSpPr>
      <xdr:spPr>
        <a:xfrm>
          <a:off x="21075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97172</xdr:rowOff>
    </xdr:from>
    <xdr:ext cx="469744" cy="259045"/>
    <xdr:sp macro="" textlink="">
      <xdr:nvSpPr>
        <xdr:cNvPr id="733" name="n_2mainValue【消防施設】&#10;一人当たり面積"/>
        <xdr:cNvSpPr txBox="1"/>
      </xdr:nvSpPr>
      <xdr:spPr>
        <a:xfrm>
          <a:off x="20199427" y="1432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97172</xdr:rowOff>
    </xdr:from>
    <xdr:ext cx="469744" cy="259045"/>
    <xdr:sp macro="" textlink="">
      <xdr:nvSpPr>
        <xdr:cNvPr id="734" name="n_3mainValue【消防施設】&#10;一人当たり面積"/>
        <xdr:cNvSpPr txBox="1"/>
      </xdr:nvSpPr>
      <xdr:spPr>
        <a:xfrm>
          <a:off x="19310427" y="1432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102888</xdr:rowOff>
    </xdr:from>
    <xdr:ext cx="469744" cy="259045"/>
    <xdr:sp macro="" textlink="">
      <xdr:nvSpPr>
        <xdr:cNvPr id="735" name="n_4mainValue【消防施設】&#10;一人当たり面積"/>
        <xdr:cNvSpPr txBox="1"/>
      </xdr:nvSpPr>
      <xdr:spPr>
        <a:xfrm>
          <a:off x="18421427" y="143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109</xdr:row>
      <xdr:rowOff>33745</xdr:rowOff>
    </xdr:to>
    <xdr:cxnSp macro="">
      <xdr:nvCxnSpPr>
        <xdr:cNvPr id="761" name="直線コネクタ 760"/>
        <xdr:cNvCxnSpPr/>
      </xdr:nvCxnSpPr>
      <xdr:spPr>
        <a:xfrm flipV="1">
          <a:off x="16318864" y="17281616"/>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62"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63" name="直線コネクタ 762"/>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764"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765" name="直線コネクタ 764"/>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766" name="【庁舎】&#10;有形固定資産減価償却率平均値テキスト"/>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67" name="フローチャート: 判断 766"/>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17236</xdr:rowOff>
    </xdr:from>
    <xdr:to>
      <xdr:col>81</xdr:col>
      <xdr:colOff>101600</xdr:colOff>
      <xdr:row>104</xdr:row>
      <xdr:rowOff>118836</xdr:rowOff>
    </xdr:to>
    <xdr:sp macro="" textlink="">
      <xdr:nvSpPr>
        <xdr:cNvPr id="768" name="フローチャート: 判断 767"/>
        <xdr:cNvSpPr/>
      </xdr:nvSpPr>
      <xdr:spPr>
        <a:xfrm>
          <a:off x="15430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769" name="フローチャート: 判断 768"/>
        <xdr:cNvSpPr/>
      </xdr:nvSpPr>
      <xdr:spPr>
        <a:xfrm>
          <a:off x="1454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770" name="フローチャート: 判断 769"/>
        <xdr:cNvSpPr/>
      </xdr:nvSpPr>
      <xdr:spPr>
        <a:xfrm>
          <a:off x="13652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71" name="フローチャート: 判断 770"/>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121738</xdr:rowOff>
    </xdr:from>
    <xdr:to>
      <xdr:col>85</xdr:col>
      <xdr:colOff>177800</xdr:colOff>
      <xdr:row>108</xdr:row>
      <xdr:rowOff>51888</xdr:rowOff>
    </xdr:to>
    <xdr:sp macro="" textlink="">
      <xdr:nvSpPr>
        <xdr:cNvPr id="777" name="楕円 776"/>
        <xdr:cNvSpPr/>
      </xdr:nvSpPr>
      <xdr:spPr>
        <a:xfrm>
          <a:off x="162687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100165</xdr:rowOff>
    </xdr:from>
    <xdr:ext cx="405111" cy="259045"/>
    <xdr:sp macro="" textlink="">
      <xdr:nvSpPr>
        <xdr:cNvPr id="778" name="【庁舎】&#10;有形固定資産減価償却率該当値テキスト"/>
        <xdr:cNvSpPr txBox="1"/>
      </xdr:nvSpPr>
      <xdr:spPr>
        <a:xfrm>
          <a:off x="16357600" y="1844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64588</xdr:rowOff>
    </xdr:from>
    <xdr:to>
      <xdr:col>81</xdr:col>
      <xdr:colOff>101600</xdr:colOff>
      <xdr:row>108</xdr:row>
      <xdr:rowOff>166188</xdr:rowOff>
    </xdr:to>
    <xdr:sp macro="" textlink="">
      <xdr:nvSpPr>
        <xdr:cNvPr id="779" name="楕円 778"/>
        <xdr:cNvSpPr/>
      </xdr:nvSpPr>
      <xdr:spPr>
        <a:xfrm>
          <a:off x="15430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1088</xdr:rowOff>
    </xdr:from>
    <xdr:to>
      <xdr:col>85</xdr:col>
      <xdr:colOff>127000</xdr:colOff>
      <xdr:row>108</xdr:row>
      <xdr:rowOff>115388</xdr:rowOff>
    </xdr:to>
    <xdr:cxnSp macro="">
      <xdr:nvCxnSpPr>
        <xdr:cNvPr id="780" name="直線コネクタ 779"/>
        <xdr:cNvCxnSpPr/>
      </xdr:nvCxnSpPr>
      <xdr:spPr>
        <a:xfrm flipV="1">
          <a:off x="15481300" y="1851768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31931</xdr:rowOff>
    </xdr:from>
    <xdr:to>
      <xdr:col>76</xdr:col>
      <xdr:colOff>165100</xdr:colOff>
      <xdr:row>108</xdr:row>
      <xdr:rowOff>133531</xdr:rowOff>
    </xdr:to>
    <xdr:sp macro="" textlink="">
      <xdr:nvSpPr>
        <xdr:cNvPr id="781" name="楕円 780"/>
        <xdr:cNvSpPr/>
      </xdr:nvSpPr>
      <xdr:spPr>
        <a:xfrm>
          <a:off x="14541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82731</xdr:rowOff>
    </xdr:from>
    <xdr:to>
      <xdr:col>81</xdr:col>
      <xdr:colOff>50800</xdr:colOff>
      <xdr:row>108</xdr:row>
      <xdr:rowOff>115388</xdr:rowOff>
    </xdr:to>
    <xdr:cxnSp macro="">
      <xdr:nvCxnSpPr>
        <xdr:cNvPr id="782" name="直線コネクタ 781"/>
        <xdr:cNvCxnSpPr/>
      </xdr:nvCxnSpPr>
      <xdr:spPr>
        <a:xfrm>
          <a:off x="14592300" y="185993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27032</xdr:rowOff>
    </xdr:from>
    <xdr:to>
      <xdr:col>72</xdr:col>
      <xdr:colOff>38100</xdr:colOff>
      <xdr:row>108</xdr:row>
      <xdr:rowOff>128632</xdr:rowOff>
    </xdr:to>
    <xdr:sp macro="" textlink="">
      <xdr:nvSpPr>
        <xdr:cNvPr id="783" name="楕円 782"/>
        <xdr:cNvSpPr/>
      </xdr:nvSpPr>
      <xdr:spPr>
        <a:xfrm>
          <a:off x="13652500" y="185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77832</xdr:rowOff>
    </xdr:from>
    <xdr:to>
      <xdr:col>76</xdr:col>
      <xdr:colOff>114300</xdr:colOff>
      <xdr:row>108</xdr:row>
      <xdr:rowOff>82731</xdr:rowOff>
    </xdr:to>
    <xdr:cxnSp macro="">
      <xdr:nvCxnSpPr>
        <xdr:cNvPr id="784" name="直線コネクタ 783"/>
        <xdr:cNvCxnSpPr/>
      </xdr:nvCxnSpPr>
      <xdr:spPr>
        <a:xfrm>
          <a:off x="13703300" y="1859443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169092</xdr:rowOff>
    </xdr:from>
    <xdr:to>
      <xdr:col>67</xdr:col>
      <xdr:colOff>101600</xdr:colOff>
      <xdr:row>108</xdr:row>
      <xdr:rowOff>99242</xdr:rowOff>
    </xdr:to>
    <xdr:sp macro="" textlink="">
      <xdr:nvSpPr>
        <xdr:cNvPr id="785" name="楕円 784"/>
        <xdr:cNvSpPr/>
      </xdr:nvSpPr>
      <xdr:spPr>
        <a:xfrm>
          <a:off x="127635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48442</xdr:rowOff>
    </xdr:from>
    <xdr:to>
      <xdr:col>71</xdr:col>
      <xdr:colOff>177800</xdr:colOff>
      <xdr:row>108</xdr:row>
      <xdr:rowOff>77832</xdr:rowOff>
    </xdr:to>
    <xdr:cxnSp macro="">
      <xdr:nvCxnSpPr>
        <xdr:cNvPr id="786" name="直線コネクタ 785"/>
        <xdr:cNvCxnSpPr/>
      </xdr:nvCxnSpPr>
      <xdr:spPr>
        <a:xfrm>
          <a:off x="12814300" y="1856504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135363</xdr:rowOff>
    </xdr:from>
    <xdr:ext cx="405111" cy="259045"/>
    <xdr:sp macro="" textlink="">
      <xdr:nvSpPr>
        <xdr:cNvPr id="787" name="n_1aveValue【庁舎】&#10;有形固定資産減価償却率"/>
        <xdr:cNvSpPr txBox="1"/>
      </xdr:nvSpPr>
      <xdr:spPr>
        <a:xfrm>
          <a:off x="152660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132097</xdr:rowOff>
    </xdr:from>
    <xdr:ext cx="405111" cy="259045"/>
    <xdr:sp macro="" textlink="">
      <xdr:nvSpPr>
        <xdr:cNvPr id="788" name="n_2aveValue【庁舎】&#10;有形固定資産減価償却率"/>
        <xdr:cNvSpPr txBox="1"/>
      </xdr:nvSpPr>
      <xdr:spPr>
        <a:xfrm>
          <a:off x="14389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789" name="n_3aveValue【庁舎】&#10;有形固定資産減価償却率"/>
        <xdr:cNvSpPr txBox="1"/>
      </xdr:nvSpPr>
      <xdr:spPr>
        <a:xfrm>
          <a:off x="13500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790" name="n_4aveValue【庁舎】&#10;有形固定資産減価償却率"/>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157315</xdr:rowOff>
    </xdr:from>
    <xdr:ext cx="405111" cy="259045"/>
    <xdr:sp macro="" textlink="">
      <xdr:nvSpPr>
        <xdr:cNvPr id="791" name="n_1mainValue【庁舎】&#10;有形固定資産減価償却率"/>
        <xdr:cNvSpPr txBox="1"/>
      </xdr:nvSpPr>
      <xdr:spPr>
        <a:xfrm>
          <a:off x="15266044" y="1867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124658</xdr:rowOff>
    </xdr:from>
    <xdr:ext cx="405111" cy="259045"/>
    <xdr:sp macro="" textlink="">
      <xdr:nvSpPr>
        <xdr:cNvPr id="792" name="n_2mainValue【庁舎】&#10;有形固定資産減価償却率"/>
        <xdr:cNvSpPr txBox="1"/>
      </xdr:nvSpPr>
      <xdr:spPr>
        <a:xfrm>
          <a:off x="14389744" y="186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119759</xdr:rowOff>
    </xdr:from>
    <xdr:ext cx="405111" cy="259045"/>
    <xdr:sp macro="" textlink="">
      <xdr:nvSpPr>
        <xdr:cNvPr id="793" name="n_3mainValue【庁舎】&#10;有形固定資産減価償却率"/>
        <xdr:cNvSpPr txBox="1"/>
      </xdr:nvSpPr>
      <xdr:spPr>
        <a:xfrm>
          <a:off x="13500744" y="1863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90369</xdr:rowOff>
    </xdr:from>
    <xdr:ext cx="405111" cy="259045"/>
    <xdr:sp macro="" textlink="">
      <xdr:nvSpPr>
        <xdr:cNvPr id="794" name="n_4mainValue【庁舎】&#10;有形固定資産減価償却率"/>
        <xdr:cNvSpPr txBox="1"/>
      </xdr:nvSpPr>
      <xdr:spPr>
        <a:xfrm>
          <a:off x="12611744" y="1860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5" name="テキスト ボックス 80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32113</xdr:rowOff>
    </xdr:to>
    <xdr:cxnSp macro="">
      <xdr:nvCxnSpPr>
        <xdr:cNvPr id="821" name="直線コネクタ 820"/>
        <xdr:cNvCxnSpPr/>
      </xdr:nvCxnSpPr>
      <xdr:spPr>
        <a:xfrm flipV="1">
          <a:off x="22160864" y="17168949"/>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22" name="【庁舎】&#10;一人当たり面積最小値テキスト"/>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23" name="直線コネクタ 822"/>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824" name="【庁舎】&#10;一人当たり面積最大値テキスト"/>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825" name="直線コネクタ 824"/>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64606</xdr:rowOff>
    </xdr:from>
    <xdr:ext cx="469744" cy="259045"/>
    <xdr:sp macro="" textlink="">
      <xdr:nvSpPr>
        <xdr:cNvPr id="826" name="【庁舎】&#10;一人当たり面積平均値テキスト"/>
        <xdr:cNvSpPr txBox="1"/>
      </xdr:nvSpPr>
      <xdr:spPr>
        <a:xfrm>
          <a:off x="22199600" y="18066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827" name="フローチャート: 判断 826"/>
        <xdr:cNvSpPr/>
      </xdr:nvSpPr>
      <xdr:spPr>
        <a:xfrm>
          <a:off x="221107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74386</xdr:rowOff>
    </xdr:from>
    <xdr:to>
      <xdr:col>112</xdr:col>
      <xdr:colOff>38100</xdr:colOff>
      <xdr:row>107</xdr:row>
      <xdr:rowOff>4536</xdr:rowOff>
    </xdr:to>
    <xdr:sp macro="" textlink="">
      <xdr:nvSpPr>
        <xdr:cNvPr id="828" name="フローチャート: 判断 827"/>
        <xdr:cNvSpPr/>
      </xdr:nvSpPr>
      <xdr:spPr>
        <a:xfrm>
          <a:off x="21272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77651</xdr:rowOff>
    </xdr:from>
    <xdr:to>
      <xdr:col>107</xdr:col>
      <xdr:colOff>101600</xdr:colOff>
      <xdr:row>107</xdr:row>
      <xdr:rowOff>7801</xdr:rowOff>
    </xdr:to>
    <xdr:sp macro="" textlink="">
      <xdr:nvSpPr>
        <xdr:cNvPr id="829" name="フローチャート: 判断 828"/>
        <xdr:cNvSpPr/>
      </xdr:nvSpPr>
      <xdr:spPr>
        <a:xfrm>
          <a:off x="20383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30" name="フローチャート: 判断 829"/>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831" name="フローチャート: 判断 830"/>
        <xdr:cNvSpPr/>
      </xdr:nvSpPr>
      <xdr:spPr>
        <a:xfrm>
          <a:off x="18605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113574</xdr:rowOff>
    </xdr:from>
    <xdr:to>
      <xdr:col>116</xdr:col>
      <xdr:colOff>114300</xdr:colOff>
      <xdr:row>109</xdr:row>
      <xdr:rowOff>43724</xdr:rowOff>
    </xdr:to>
    <xdr:sp macro="" textlink="">
      <xdr:nvSpPr>
        <xdr:cNvPr id="837" name="楕円 836"/>
        <xdr:cNvSpPr/>
      </xdr:nvSpPr>
      <xdr:spPr>
        <a:xfrm>
          <a:off x="22110700" y="18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28501</xdr:rowOff>
    </xdr:from>
    <xdr:ext cx="469744" cy="259045"/>
    <xdr:sp macro="" textlink="">
      <xdr:nvSpPr>
        <xdr:cNvPr id="838" name="【庁舎】&#10;一人当たり面積該当値テキスト"/>
        <xdr:cNvSpPr txBox="1"/>
      </xdr:nvSpPr>
      <xdr:spPr>
        <a:xfrm>
          <a:off x="22199600" y="1854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116839</xdr:rowOff>
    </xdr:from>
    <xdr:to>
      <xdr:col>112</xdr:col>
      <xdr:colOff>38100</xdr:colOff>
      <xdr:row>109</xdr:row>
      <xdr:rowOff>46989</xdr:rowOff>
    </xdr:to>
    <xdr:sp macro="" textlink="">
      <xdr:nvSpPr>
        <xdr:cNvPr id="839" name="楕円 838"/>
        <xdr:cNvSpPr/>
      </xdr:nvSpPr>
      <xdr:spPr>
        <a:xfrm>
          <a:off x="21272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164374</xdr:rowOff>
    </xdr:from>
    <xdr:to>
      <xdr:col>116</xdr:col>
      <xdr:colOff>63500</xdr:colOff>
      <xdr:row>108</xdr:row>
      <xdr:rowOff>167639</xdr:rowOff>
    </xdr:to>
    <xdr:cxnSp macro="">
      <xdr:nvCxnSpPr>
        <xdr:cNvPr id="840" name="直線コネクタ 839"/>
        <xdr:cNvCxnSpPr/>
      </xdr:nvCxnSpPr>
      <xdr:spPr>
        <a:xfrm flipV="1">
          <a:off x="21323300" y="1868097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120106</xdr:rowOff>
    </xdr:from>
    <xdr:to>
      <xdr:col>107</xdr:col>
      <xdr:colOff>101600</xdr:colOff>
      <xdr:row>109</xdr:row>
      <xdr:rowOff>50256</xdr:rowOff>
    </xdr:to>
    <xdr:sp macro="" textlink="">
      <xdr:nvSpPr>
        <xdr:cNvPr id="841" name="楕円 840"/>
        <xdr:cNvSpPr/>
      </xdr:nvSpPr>
      <xdr:spPr>
        <a:xfrm>
          <a:off x="203835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167639</xdr:rowOff>
    </xdr:from>
    <xdr:to>
      <xdr:col>111</xdr:col>
      <xdr:colOff>177800</xdr:colOff>
      <xdr:row>108</xdr:row>
      <xdr:rowOff>170906</xdr:rowOff>
    </xdr:to>
    <xdr:cxnSp macro="">
      <xdr:nvCxnSpPr>
        <xdr:cNvPr id="842" name="直線コネクタ 841"/>
        <xdr:cNvCxnSpPr/>
      </xdr:nvCxnSpPr>
      <xdr:spPr>
        <a:xfrm flipV="1">
          <a:off x="20434300" y="186842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120106</xdr:rowOff>
    </xdr:from>
    <xdr:to>
      <xdr:col>102</xdr:col>
      <xdr:colOff>165100</xdr:colOff>
      <xdr:row>109</xdr:row>
      <xdr:rowOff>50256</xdr:rowOff>
    </xdr:to>
    <xdr:sp macro="" textlink="">
      <xdr:nvSpPr>
        <xdr:cNvPr id="843" name="楕円 842"/>
        <xdr:cNvSpPr/>
      </xdr:nvSpPr>
      <xdr:spPr>
        <a:xfrm>
          <a:off x="194945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170906</xdr:rowOff>
    </xdr:from>
    <xdr:to>
      <xdr:col>107</xdr:col>
      <xdr:colOff>50800</xdr:colOff>
      <xdr:row>108</xdr:row>
      <xdr:rowOff>170906</xdr:rowOff>
    </xdr:to>
    <xdr:cxnSp macro="">
      <xdr:nvCxnSpPr>
        <xdr:cNvPr id="844" name="直線コネクタ 843"/>
        <xdr:cNvCxnSpPr/>
      </xdr:nvCxnSpPr>
      <xdr:spPr>
        <a:xfrm>
          <a:off x="19545300" y="186875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123371</xdr:rowOff>
    </xdr:from>
    <xdr:to>
      <xdr:col>98</xdr:col>
      <xdr:colOff>38100</xdr:colOff>
      <xdr:row>109</xdr:row>
      <xdr:rowOff>53521</xdr:rowOff>
    </xdr:to>
    <xdr:sp macro="" textlink="">
      <xdr:nvSpPr>
        <xdr:cNvPr id="845" name="楕円 844"/>
        <xdr:cNvSpPr/>
      </xdr:nvSpPr>
      <xdr:spPr>
        <a:xfrm>
          <a:off x="18605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170906</xdr:rowOff>
    </xdr:from>
    <xdr:to>
      <xdr:col>102</xdr:col>
      <xdr:colOff>114300</xdr:colOff>
      <xdr:row>109</xdr:row>
      <xdr:rowOff>2721</xdr:rowOff>
    </xdr:to>
    <xdr:cxnSp macro="">
      <xdr:nvCxnSpPr>
        <xdr:cNvPr id="846" name="直線コネクタ 845"/>
        <xdr:cNvCxnSpPr/>
      </xdr:nvCxnSpPr>
      <xdr:spPr>
        <a:xfrm flipV="1">
          <a:off x="18656300" y="186875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21063</xdr:rowOff>
    </xdr:from>
    <xdr:ext cx="469744" cy="259045"/>
    <xdr:sp macro="" textlink="">
      <xdr:nvSpPr>
        <xdr:cNvPr id="847" name="n_1aveValue【庁舎】&#10;一人当たり面積"/>
        <xdr:cNvSpPr txBox="1"/>
      </xdr:nvSpPr>
      <xdr:spPr>
        <a:xfrm>
          <a:off x="210757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24328</xdr:rowOff>
    </xdr:from>
    <xdr:ext cx="469744" cy="259045"/>
    <xdr:sp macro="" textlink="">
      <xdr:nvSpPr>
        <xdr:cNvPr id="848" name="n_2aveValue【庁舎】&#10;一人当たり面積"/>
        <xdr:cNvSpPr txBox="1"/>
      </xdr:nvSpPr>
      <xdr:spPr>
        <a:xfrm>
          <a:off x="20199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849" name="n_3aveValue【庁舎】&#10;一人当たり面積"/>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34126</xdr:rowOff>
    </xdr:from>
    <xdr:ext cx="469744" cy="259045"/>
    <xdr:sp macro="" textlink="">
      <xdr:nvSpPr>
        <xdr:cNvPr id="850" name="n_4aveValue【庁舎】&#10;一人当たり面積"/>
        <xdr:cNvSpPr txBox="1"/>
      </xdr:nvSpPr>
      <xdr:spPr>
        <a:xfrm>
          <a:off x="18421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38116</xdr:rowOff>
    </xdr:from>
    <xdr:ext cx="469744" cy="259045"/>
    <xdr:sp macro="" textlink="">
      <xdr:nvSpPr>
        <xdr:cNvPr id="851" name="n_1mainValue【庁舎】&#10;一人当たり面積"/>
        <xdr:cNvSpPr txBox="1"/>
      </xdr:nvSpPr>
      <xdr:spPr>
        <a:xfrm>
          <a:off x="21075727"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41383</xdr:rowOff>
    </xdr:from>
    <xdr:ext cx="469744" cy="259045"/>
    <xdr:sp macro="" textlink="">
      <xdr:nvSpPr>
        <xdr:cNvPr id="852" name="n_2mainValue【庁舎】&#10;一人当たり面積"/>
        <xdr:cNvSpPr txBox="1"/>
      </xdr:nvSpPr>
      <xdr:spPr>
        <a:xfrm>
          <a:off x="20199427" y="1872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41383</xdr:rowOff>
    </xdr:from>
    <xdr:ext cx="469744" cy="259045"/>
    <xdr:sp macro="" textlink="">
      <xdr:nvSpPr>
        <xdr:cNvPr id="853" name="n_3mainValue【庁舎】&#10;一人当たり面積"/>
        <xdr:cNvSpPr txBox="1"/>
      </xdr:nvSpPr>
      <xdr:spPr>
        <a:xfrm>
          <a:off x="19310427" y="1872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44648</xdr:rowOff>
    </xdr:from>
    <xdr:ext cx="469744" cy="259045"/>
    <xdr:sp macro="" textlink="">
      <xdr:nvSpPr>
        <xdr:cNvPr id="854" name="n_4mainValue【庁舎】&#10;一人当たり面積"/>
        <xdr:cNvSpPr txBox="1"/>
      </xdr:nvSpPr>
      <xdr:spPr>
        <a:xfrm>
          <a:off x="18421427" y="1873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保健センター・保健所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については有形固定資産減価償却率が比較的低いが、これは湖西市複合運動施設（アメニティプラザ、平成</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年度建設）や新居体育館（平成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年度建設）、湖西市健康福祉センター（平成</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年度建設）など、比較的新しい施設が多いためといえる。</a:t>
          </a:r>
          <a:endParaRPr lang="ja-JP" altLang="ja-JP" sz="1400">
            <a:effectLst/>
          </a:endParaRPr>
        </a:p>
        <a:p>
          <a:r>
            <a:rPr kumimoji="1" lang="ja-JP" altLang="ja-JP" sz="1100">
              <a:solidFill>
                <a:schemeClr val="dk1"/>
              </a:solidFill>
              <a:effectLst/>
              <a:latin typeface="+mn-lt"/>
              <a:ea typeface="+mn-ea"/>
              <a:cs typeface="+mn-cs"/>
            </a:rPr>
            <a:t>一方、</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などについて、昭和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年代に建設された古い施設が多いことから、類似団体と比較し有形固定資産減価償却率が高く、老朽化が進んでいると判断される。</a:t>
          </a:r>
          <a:endParaRPr lang="ja-JP" altLang="ja-JP" sz="1400">
            <a:effectLst/>
          </a:endParaRPr>
        </a:p>
        <a:p>
          <a:r>
            <a:rPr kumimoji="1" lang="ja-JP" altLang="ja-JP" sz="1100">
              <a:solidFill>
                <a:schemeClr val="dk1"/>
              </a:solidFill>
              <a:effectLst/>
              <a:latin typeface="+mn-lt"/>
              <a:ea typeface="+mn-ea"/>
              <a:cs typeface="+mn-cs"/>
            </a:rPr>
            <a:t>とりわけ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福祉</a:t>
          </a:r>
          <a:r>
            <a:rPr kumimoji="1" lang="ja-JP" altLang="ja-JP" sz="1100">
              <a:solidFill>
                <a:schemeClr val="dk1"/>
              </a:solidFill>
              <a:effectLst/>
              <a:latin typeface="+mn-lt"/>
              <a:ea typeface="+mn-ea"/>
              <a:cs typeface="+mn-cs"/>
            </a:rPr>
            <a:t>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については、有形固定資産減価償却率の高さに反して一人当たり面積が小さいことから、必要な広さを確保しつつ、周辺の公共施設との複合化などを含め、計画的な整備・改修を行っていく必要がある。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月の</a:t>
          </a:r>
          <a:r>
            <a:rPr kumimoji="1" lang="ja-JP" altLang="ja-JP" sz="1100">
              <a:solidFill>
                <a:schemeClr val="dk1"/>
              </a:solidFill>
              <a:effectLst/>
              <a:latin typeface="+mn-lt"/>
              <a:ea typeface="+mn-ea"/>
              <a:cs typeface="+mn-cs"/>
            </a:rPr>
            <a:t>焼却施設再稼働に向けて大規模改修を</a:t>
          </a:r>
          <a:r>
            <a:rPr kumimoji="1" lang="ja-JP" altLang="en-US" sz="1100">
              <a:solidFill>
                <a:schemeClr val="dk1"/>
              </a:solidFill>
              <a:effectLst/>
              <a:latin typeface="+mn-lt"/>
              <a:ea typeface="+mn-ea"/>
              <a:cs typeface="+mn-cs"/>
            </a:rPr>
            <a:t>実施したため、有形固定資産減価償却率は低下し、一人当たり有形固定資産（償却資産）額は上昇した。</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76</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77</v>
      </c>
      <c r="C2" s="182"/>
      <c r="D2" s="183"/>
    </row>
    <row r="3" spans="1:119" ht="18.75" customHeight="1" thickBot="1" x14ac:dyDescent="0.2">
      <c r="A3" s="181"/>
      <c r="B3" s="628" t="s">
        <v>78</v>
      </c>
      <c r="C3" s="629"/>
      <c r="D3" s="629"/>
      <c r="E3" s="630"/>
      <c r="F3" s="630"/>
      <c r="G3" s="630"/>
      <c r="H3" s="630"/>
      <c r="I3" s="630"/>
      <c r="J3" s="630"/>
      <c r="K3" s="630"/>
      <c r="L3" s="630" t="s">
        <v>79</v>
      </c>
      <c r="M3" s="630"/>
      <c r="N3" s="630"/>
      <c r="O3" s="630"/>
      <c r="P3" s="630"/>
      <c r="Q3" s="630"/>
      <c r="R3" s="633"/>
      <c r="S3" s="633"/>
      <c r="T3" s="633"/>
      <c r="U3" s="633"/>
      <c r="V3" s="634"/>
      <c r="W3" s="524" t="s">
        <v>80</v>
      </c>
      <c r="X3" s="525"/>
      <c r="Y3" s="525"/>
      <c r="Z3" s="525"/>
      <c r="AA3" s="525"/>
      <c r="AB3" s="629"/>
      <c r="AC3" s="633" t="s">
        <v>81</v>
      </c>
      <c r="AD3" s="525"/>
      <c r="AE3" s="525"/>
      <c r="AF3" s="525"/>
      <c r="AG3" s="525"/>
      <c r="AH3" s="525"/>
      <c r="AI3" s="525"/>
      <c r="AJ3" s="525"/>
      <c r="AK3" s="525"/>
      <c r="AL3" s="595"/>
      <c r="AM3" s="524" t="s">
        <v>82</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83</v>
      </c>
      <c r="BO3" s="525"/>
      <c r="BP3" s="525"/>
      <c r="BQ3" s="525"/>
      <c r="BR3" s="525"/>
      <c r="BS3" s="525"/>
      <c r="BT3" s="525"/>
      <c r="BU3" s="595"/>
      <c r="BV3" s="524" t="s">
        <v>84</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85</v>
      </c>
      <c r="CU3" s="525"/>
      <c r="CV3" s="525"/>
      <c r="CW3" s="525"/>
      <c r="CX3" s="525"/>
      <c r="CY3" s="525"/>
      <c r="CZ3" s="525"/>
      <c r="DA3" s="595"/>
      <c r="DB3" s="524" t="s">
        <v>86</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87</v>
      </c>
      <c r="AZ4" s="482"/>
      <c r="BA4" s="482"/>
      <c r="BB4" s="482"/>
      <c r="BC4" s="482"/>
      <c r="BD4" s="482"/>
      <c r="BE4" s="482"/>
      <c r="BF4" s="482"/>
      <c r="BG4" s="482"/>
      <c r="BH4" s="482"/>
      <c r="BI4" s="482"/>
      <c r="BJ4" s="482"/>
      <c r="BK4" s="482"/>
      <c r="BL4" s="482"/>
      <c r="BM4" s="483"/>
      <c r="BN4" s="484">
        <v>27261283</v>
      </c>
      <c r="BO4" s="485"/>
      <c r="BP4" s="485"/>
      <c r="BQ4" s="485"/>
      <c r="BR4" s="485"/>
      <c r="BS4" s="485"/>
      <c r="BT4" s="485"/>
      <c r="BU4" s="486"/>
      <c r="BV4" s="484">
        <v>28025828</v>
      </c>
      <c r="BW4" s="485"/>
      <c r="BX4" s="485"/>
      <c r="BY4" s="485"/>
      <c r="BZ4" s="485"/>
      <c r="CA4" s="485"/>
      <c r="CB4" s="485"/>
      <c r="CC4" s="486"/>
      <c r="CD4" s="621" t="s">
        <v>88</v>
      </c>
      <c r="CE4" s="622"/>
      <c r="CF4" s="622"/>
      <c r="CG4" s="622"/>
      <c r="CH4" s="622"/>
      <c r="CI4" s="622"/>
      <c r="CJ4" s="622"/>
      <c r="CK4" s="622"/>
      <c r="CL4" s="622"/>
      <c r="CM4" s="622"/>
      <c r="CN4" s="622"/>
      <c r="CO4" s="622"/>
      <c r="CP4" s="622"/>
      <c r="CQ4" s="622"/>
      <c r="CR4" s="622"/>
      <c r="CS4" s="623"/>
      <c r="CT4" s="624">
        <v>6.2</v>
      </c>
      <c r="CU4" s="625"/>
      <c r="CV4" s="625"/>
      <c r="CW4" s="625"/>
      <c r="CX4" s="625"/>
      <c r="CY4" s="625"/>
      <c r="CZ4" s="625"/>
      <c r="DA4" s="626"/>
      <c r="DB4" s="624">
        <v>14.8</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89</v>
      </c>
      <c r="AN5" s="412"/>
      <c r="AO5" s="412"/>
      <c r="AP5" s="412"/>
      <c r="AQ5" s="412"/>
      <c r="AR5" s="412"/>
      <c r="AS5" s="412"/>
      <c r="AT5" s="413"/>
      <c r="AU5" s="513" t="s">
        <v>90</v>
      </c>
      <c r="AV5" s="514"/>
      <c r="AW5" s="514"/>
      <c r="AX5" s="514"/>
      <c r="AY5" s="469" t="s">
        <v>91</v>
      </c>
      <c r="AZ5" s="470"/>
      <c r="BA5" s="470"/>
      <c r="BB5" s="470"/>
      <c r="BC5" s="470"/>
      <c r="BD5" s="470"/>
      <c r="BE5" s="470"/>
      <c r="BF5" s="470"/>
      <c r="BG5" s="470"/>
      <c r="BH5" s="470"/>
      <c r="BI5" s="470"/>
      <c r="BJ5" s="470"/>
      <c r="BK5" s="470"/>
      <c r="BL5" s="470"/>
      <c r="BM5" s="471"/>
      <c r="BN5" s="455">
        <v>26004373</v>
      </c>
      <c r="BO5" s="456"/>
      <c r="BP5" s="456"/>
      <c r="BQ5" s="456"/>
      <c r="BR5" s="456"/>
      <c r="BS5" s="456"/>
      <c r="BT5" s="456"/>
      <c r="BU5" s="457"/>
      <c r="BV5" s="455">
        <v>25718967</v>
      </c>
      <c r="BW5" s="456"/>
      <c r="BX5" s="456"/>
      <c r="BY5" s="456"/>
      <c r="BZ5" s="456"/>
      <c r="CA5" s="456"/>
      <c r="CB5" s="456"/>
      <c r="CC5" s="457"/>
      <c r="CD5" s="495" t="s">
        <v>92</v>
      </c>
      <c r="CE5" s="415"/>
      <c r="CF5" s="415"/>
      <c r="CG5" s="415"/>
      <c r="CH5" s="415"/>
      <c r="CI5" s="415"/>
      <c r="CJ5" s="415"/>
      <c r="CK5" s="415"/>
      <c r="CL5" s="415"/>
      <c r="CM5" s="415"/>
      <c r="CN5" s="415"/>
      <c r="CO5" s="415"/>
      <c r="CP5" s="415"/>
      <c r="CQ5" s="415"/>
      <c r="CR5" s="415"/>
      <c r="CS5" s="496"/>
      <c r="CT5" s="452">
        <v>92.6</v>
      </c>
      <c r="CU5" s="453"/>
      <c r="CV5" s="453"/>
      <c r="CW5" s="453"/>
      <c r="CX5" s="453"/>
      <c r="CY5" s="453"/>
      <c r="CZ5" s="453"/>
      <c r="DA5" s="454"/>
      <c r="DB5" s="452">
        <v>84.2</v>
      </c>
      <c r="DC5" s="453"/>
      <c r="DD5" s="453"/>
      <c r="DE5" s="453"/>
      <c r="DF5" s="453"/>
      <c r="DG5" s="453"/>
      <c r="DH5" s="453"/>
      <c r="DI5" s="454"/>
    </row>
    <row r="6" spans="1:119" ht="18.75" customHeight="1" x14ac:dyDescent="0.15">
      <c r="A6" s="181"/>
      <c r="B6" s="601" t="s">
        <v>93</v>
      </c>
      <c r="C6" s="442"/>
      <c r="D6" s="442"/>
      <c r="E6" s="602"/>
      <c r="F6" s="602"/>
      <c r="G6" s="602"/>
      <c r="H6" s="602"/>
      <c r="I6" s="602"/>
      <c r="J6" s="602"/>
      <c r="K6" s="602"/>
      <c r="L6" s="602" t="s">
        <v>94</v>
      </c>
      <c r="M6" s="602"/>
      <c r="N6" s="602"/>
      <c r="O6" s="602"/>
      <c r="P6" s="602"/>
      <c r="Q6" s="602"/>
      <c r="R6" s="440"/>
      <c r="S6" s="440"/>
      <c r="T6" s="440"/>
      <c r="U6" s="440"/>
      <c r="V6" s="608"/>
      <c r="W6" s="545" t="s">
        <v>95</v>
      </c>
      <c r="X6" s="441"/>
      <c r="Y6" s="441"/>
      <c r="Z6" s="441"/>
      <c r="AA6" s="441"/>
      <c r="AB6" s="442"/>
      <c r="AC6" s="613" t="s">
        <v>96</v>
      </c>
      <c r="AD6" s="614"/>
      <c r="AE6" s="614"/>
      <c r="AF6" s="614"/>
      <c r="AG6" s="614"/>
      <c r="AH6" s="614"/>
      <c r="AI6" s="614"/>
      <c r="AJ6" s="614"/>
      <c r="AK6" s="614"/>
      <c r="AL6" s="615"/>
      <c r="AM6" s="512" t="s">
        <v>97</v>
      </c>
      <c r="AN6" s="412"/>
      <c r="AO6" s="412"/>
      <c r="AP6" s="412"/>
      <c r="AQ6" s="412"/>
      <c r="AR6" s="412"/>
      <c r="AS6" s="412"/>
      <c r="AT6" s="413"/>
      <c r="AU6" s="513" t="s">
        <v>110</v>
      </c>
      <c r="AV6" s="514"/>
      <c r="AW6" s="514"/>
      <c r="AX6" s="514"/>
      <c r="AY6" s="469" t="s">
        <v>98</v>
      </c>
      <c r="AZ6" s="470"/>
      <c r="BA6" s="470"/>
      <c r="BB6" s="470"/>
      <c r="BC6" s="470"/>
      <c r="BD6" s="470"/>
      <c r="BE6" s="470"/>
      <c r="BF6" s="470"/>
      <c r="BG6" s="470"/>
      <c r="BH6" s="470"/>
      <c r="BI6" s="470"/>
      <c r="BJ6" s="470"/>
      <c r="BK6" s="470"/>
      <c r="BL6" s="470"/>
      <c r="BM6" s="471"/>
      <c r="BN6" s="455">
        <v>1256910</v>
      </c>
      <c r="BO6" s="456"/>
      <c r="BP6" s="456"/>
      <c r="BQ6" s="456"/>
      <c r="BR6" s="456"/>
      <c r="BS6" s="456"/>
      <c r="BT6" s="456"/>
      <c r="BU6" s="457"/>
      <c r="BV6" s="455">
        <v>2306861</v>
      </c>
      <c r="BW6" s="456"/>
      <c r="BX6" s="456"/>
      <c r="BY6" s="456"/>
      <c r="BZ6" s="456"/>
      <c r="CA6" s="456"/>
      <c r="CB6" s="456"/>
      <c r="CC6" s="457"/>
      <c r="CD6" s="495" t="s">
        <v>99</v>
      </c>
      <c r="CE6" s="415"/>
      <c r="CF6" s="415"/>
      <c r="CG6" s="415"/>
      <c r="CH6" s="415"/>
      <c r="CI6" s="415"/>
      <c r="CJ6" s="415"/>
      <c r="CK6" s="415"/>
      <c r="CL6" s="415"/>
      <c r="CM6" s="415"/>
      <c r="CN6" s="415"/>
      <c r="CO6" s="415"/>
      <c r="CP6" s="415"/>
      <c r="CQ6" s="415"/>
      <c r="CR6" s="415"/>
      <c r="CS6" s="496"/>
      <c r="CT6" s="598">
        <v>92.6</v>
      </c>
      <c r="CU6" s="599"/>
      <c r="CV6" s="599"/>
      <c r="CW6" s="599"/>
      <c r="CX6" s="599"/>
      <c r="CY6" s="599"/>
      <c r="CZ6" s="599"/>
      <c r="DA6" s="600"/>
      <c r="DB6" s="598">
        <v>84.7</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100</v>
      </c>
      <c r="AN7" s="412"/>
      <c r="AO7" s="412"/>
      <c r="AP7" s="412"/>
      <c r="AQ7" s="412"/>
      <c r="AR7" s="412"/>
      <c r="AS7" s="412"/>
      <c r="AT7" s="413"/>
      <c r="AU7" s="513" t="s">
        <v>90</v>
      </c>
      <c r="AV7" s="514"/>
      <c r="AW7" s="514"/>
      <c r="AX7" s="514"/>
      <c r="AY7" s="469" t="s">
        <v>101</v>
      </c>
      <c r="AZ7" s="470"/>
      <c r="BA7" s="470"/>
      <c r="BB7" s="470"/>
      <c r="BC7" s="470"/>
      <c r="BD7" s="470"/>
      <c r="BE7" s="470"/>
      <c r="BF7" s="470"/>
      <c r="BG7" s="470"/>
      <c r="BH7" s="470"/>
      <c r="BI7" s="470"/>
      <c r="BJ7" s="470"/>
      <c r="BK7" s="470"/>
      <c r="BL7" s="470"/>
      <c r="BM7" s="471"/>
      <c r="BN7" s="455">
        <v>382008</v>
      </c>
      <c r="BO7" s="456"/>
      <c r="BP7" s="456"/>
      <c r="BQ7" s="456"/>
      <c r="BR7" s="456"/>
      <c r="BS7" s="456"/>
      <c r="BT7" s="456"/>
      <c r="BU7" s="457"/>
      <c r="BV7" s="455">
        <v>344347</v>
      </c>
      <c r="BW7" s="456"/>
      <c r="BX7" s="456"/>
      <c r="BY7" s="456"/>
      <c r="BZ7" s="456"/>
      <c r="CA7" s="456"/>
      <c r="CB7" s="456"/>
      <c r="CC7" s="457"/>
      <c r="CD7" s="495" t="s">
        <v>102</v>
      </c>
      <c r="CE7" s="415"/>
      <c r="CF7" s="415"/>
      <c r="CG7" s="415"/>
      <c r="CH7" s="415"/>
      <c r="CI7" s="415"/>
      <c r="CJ7" s="415"/>
      <c r="CK7" s="415"/>
      <c r="CL7" s="415"/>
      <c r="CM7" s="415"/>
      <c r="CN7" s="415"/>
      <c r="CO7" s="415"/>
      <c r="CP7" s="415"/>
      <c r="CQ7" s="415"/>
      <c r="CR7" s="415"/>
      <c r="CS7" s="496"/>
      <c r="CT7" s="455">
        <v>14190040</v>
      </c>
      <c r="CU7" s="456"/>
      <c r="CV7" s="456"/>
      <c r="CW7" s="456"/>
      <c r="CX7" s="456"/>
      <c r="CY7" s="456"/>
      <c r="CZ7" s="456"/>
      <c r="DA7" s="457"/>
      <c r="DB7" s="455">
        <v>13274818</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103</v>
      </c>
      <c r="AN8" s="412"/>
      <c r="AO8" s="412"/>
      <c r="AP8" s="412"/>
      <c r="AQ8" s="412"/>
      <c r="AR8" s="412"/>
      <c r="AS8" s="412"/>
      <c r="AT8" s="413"/>
      <c r="AU8" s="513" t="s">
        <v>90</v>
      </c>
      <c r="AV8" s="514"/>
      <c r="AW8" s="514"/>
      <c r="AX8" s="514"/>
      <c r="AY8" s="469" t="s">
        <v>104</v>
      </c>
      <c r="AZ8" s="470"/>
      <c r="BA8" s="470"/>
      <c r="BB8" s="470"/>
      <c r="BC8" s="470"/>
      <c r="BD8" s="470"/>
      <c r="BE8" s="470"/>
      <c r="BF8" s="470"/>
      <c r="BG8" s="470"/>
      <c r="BH8" s="470"/>
      <c r="BI8" s="470"/>
      <c r="BJ8" s="470"/>
      <c r="BK8" s="470"/>
      <c r="BL8" s="470"/>
      <c r="BM8" s="471"/>
      <c r="BN8" s="455">
        <v>874902</v>
      </c>
      <c r="BO8" s="456"/>
      <c r="BP8" s="456"/>
      <c r="BQ8" s="456"/>
      <c r="BR8" s="456"/>
      <c r="BS8" s="456"/>
      <c r="BT8" s="456"/>
      <c r="BU8" s="457"/>
      <c r="BV8" s="455">
        <v>1962514</v>
      </c>
      <c r="BW8" s="456"/>
      <c r="BX8" s="456"/>
      <c r="BY8" s="456"/>
      <c r="BZ8" s="456"/>
      <c r="CA8" s="456"/>
      <c r="CB8" s="456"/>
      <c r="CC8" s="457"/>
      <c r="CD8" s="495" t="s">
        <v>105</v>
      </c>
      <c r="CE8" s="415"/>
      <c r="CF8" s="415"/>
      <c r="CG8" s="415"/>
      <c r="CH8" s="415"/>
      <c r="CI8" s="415"/>
      <c r="CJ8" s="415"/>
      <c r="CK8" s="415"/>
      <c r="CL8" s="415"/>
      <c r="CM8" s="415"/>
      <c r="CN8" s="415"/>
      <c r="CO8" s="415"/>
      <c r="CP8" s="415"/>
      <c r="CQ8" s="415"/>
      <c r="CR8" s="415"/>
      <c r="CS8" s="496"/>
      <c r="CT8" s="558">
        <v>1</v>
      </c>
      <c r="CU8" s="559"/>
      <c r="CV8" s="559"/>
      <c r="CW8" s="559"/>
      <c r="CX8" s="559"/>
      <c r="CY8" s="559"/>
      <c r="CZ8" s="559"/>
      <c r="DA8" s="560"/>
      <c r="DB8" s="558">
        <v>1</v>
      </c>
      <c r="DC8" s="559"/>
      <c r="DD8" s="559"/>
      <c r="DE8" s="559"/>
      <c r="DF8" s="559"/>
      <c r="DG8" s="559"/>
      <c r="DH8" s="559"/>
      <c r="DI8" s="560"/>
    </row>
    <row r="9" spans="1:119" ht="18.75" customHeight="1" thickBot="1" x14ac:dyDescent="0.2">
      <c r="A9" s="181"/>
      <c r="B9" s="587" t="s">
        <v>106</v>
      </c>
      <c r="C9" s="588"/>
      <c r="D9" s="588"/>
      <c r="E9" s="588"/>
      <c r="F9" s="588"/>
      <c r="G9" s="588"/>
      <c r="H9" s="588"/>
      <c r="I9" s="588"/>
      <c r="J9" s="588"/>
      <c r="K9" s="506"/>
      <c r="L9" s="589" t="s">
        <v>107</v>
      </c>
      <c r="M9" s="590"/>
      <c r="N9" s="590"/>
      <c r="O9" s="590"/>
      <c r="P9" s="590"/>
      <c r="Q9" s="591"/>
      <c r="R9" s="592">
        <v>57885</v>
      </c>
      <c r="S9" s="593"/>
      <c r="T9" s="593"/>
      <c r="U9" s="593"/>
      <c r="V9" s="594"/>
      <c r="W9" s="524" t="s">
        <v>108</v>
      </c>
      <c r="X9" s="525"/>
      <c r="Y9" s="525"/>
      <c r="Z9" s="525"/>
      <c r="AA9" s="525"/>
      <c r="AB9" s="525"/>
      <c r="AC9" s="525"/>
      <c r="AD9" s="525"/>
      <c r="AE9" s="525"/>
      <c r="AF9" s="525"/>
      <c r="AG9" s="525"/>
      <c r="AH9" s="525"/>
      <c r="AI9" s="525"/>
      <c r="AJ9" s="525"/>
      <c r="AK9" s="525"/>
      <c r="AL9" s="595"/>
      <c r="AM9" s="512" t="s">
        <v>109</v>
      </c>
      <c r="AN9" s="412"/>
      <c r="AO9" s="412"/>
      <c r="AP9" s="412"/>
      <c r="AQ9" s="412"/>
      <c r="AR9" s="412"/>
      <c r="AS9" s="412"/>
      <c r="AT9" s="413"/>
      <c r="AU9" s="513" t="s">
        <v>110</v>
      </c>
      <c r="AV9" s="514"/>
      <c r="AW9" s="514"/>
      <c r="AX9" s="514"/>
      <c r="AY9" s="469" t="s">
        <v>111</v>
      </c>
      <c r="AZ9" s="470"/>
      <c r="BA9" s="470"/>
      <c r="BB9" s="470"/>
      <c r="BC9" s="470"/>
      <c r="BD9" s="470"/>
      <c r="BE9" s="470"/>
      <c r="BF9" s="470"/>
      <c r="BG9" s="470"/>
      <c r="BH9" s="470"/>
      <c r="BI9" s="470"/>
      <c r="BJ9" s="470"/>
      <c r="BK9" s="470"/>
      <c r="BL9" s="470"/>
      <c r="BM9" s="471"/>
      <c r="BN9" s="455">
        <v>-1087612</v>
      </c>
      <c r="BO9" s="456"/>
      <c r="BP9" s="456"/>
      <c r="BQ9" s="456"/>
      <c r="BR9" s="456"/>
      <c r="BS9" s="456"/>
      <c r="BT9" s="456"/>
      <c r="BU9" s="457"/>
      <c r="BV9" s="455">
        <v>299345</v>
      </c>
      <c r="BW9" s="456"/>
      <c r="BX9" s="456"/>
      <c r="BY9" s="456"/>
      <c r="BZ9" s="456"/>
      <c r="CA9" s="456"/>
      <c r="CB9" s="456"/>
      <c r="CC9" s="457"/>
      <c r="CD9" s="495" t="s">
        <v>112</v>
      </c>
      <c r="CE9" s="415"/>
      <c r="CF9" s="415"/>
      <c r="CG9" s="415"/>
      <c r="CH9" s="415"/>
      <c r="CI9" s="415"/>
      <c r="CJ9" s="415"/>
      <c r="CK9" s="415"/>
      <c r="CL9" s="415"/>
      <c r="CM9" s="415"/>
      <c r="CN9" s="415"/>
      <c r="CO9" s="415"/>
      <c r="CP9" s="415"/>
      <c r="CQ9" s="415"/>
      <c r="CR9" s="415"/>
      <c r="CS9" s="496"/>
      <c r="CT9" s="452">
        <v>9</v>
      </c>
      <c r="CU9" s="453"/>
      <c r="CV9" s="453"/>
      <c r="CW9" s="453"/>
      <c r="CX9" s="453"/>
      <c r="CY9" s="453"/>
      <c r="CZ9" s="453"/>
      <c r="DA9" s="454"/>
      <c r="DB9" s="452">
        <v>8.6</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113</v>
      </c>
      <c r="M10" s="412"/>
      <c r="N10" s="412"/>
      <c r="O10" s="412"/>
      <c r="P10" s="412"/>
      <c r="Q10" s="413"/>
      <c r="R10" s="408">
        <v>59789</v>
      </c>
      <c r="S10" s="409"/>
      <c r="T10" s="409"/>
      <c r="U10" s="409"/>
      <c r="V10" s="468"/>
      <c r="W10" s="596"/>
      <c r="X10" s="406"/>
      <c r="Y10" s="406"/>
      <c r="Z10" s="406"/>
      <c r="AA10" s="406"/>
      <c r="AB10" s="406"/>
      <c r="AC10" s="406"/>
      <c r="AD10" s="406"/>
      <c r="AE10" s="406"/>
      <c r="AF10" s="406"/>
      <c r="AG10" s="406"/>
      <c r="AH10" s="406"/>
      <c r="AI10" s="406"/>
      <c r="AJ10" s="406"/>
      <c r="AK10" s="406"/>
      <c r="AL10" s="597"/>
      <c r="AM10" s="512" t="s">
        <v>114</v>
      </c>
      <c r="AN10" s="412"/>
      <c r="AO10" s="412"/>
      <c r="AP10" s="412"/>
      <c r="AQ10" s="412"/>
      <c r="AR10" s="412"/>
      <c r="AS10" s="412"/>
      <c r="AT10" s="413"/>
      <c r="AU10" s="513" t="s">
        <v>90</v>
      </c>
      <c r="AV10" s="514"/>
      <c r="AW10" s="514"/>
      <c r="AX10" s="514"/>
      <c r="AY10" s="469" t="s">
        <v>115</v>
      </c>
      <c r="AZ10" s="470"/>
      <c r="BA10" s="470"/>
      <c r="BB10" s="470"/>
      <c r="BC10" s="470"/>
      <c r="BD10" s="470"/>
      <c r="BE10" s="470"/>
      <c r="BF10" s="470"/>
      <c r="BG10" s="470"/>
      <c r="BH10" s="470"/>
      <c r="BI10" s="470"/>
      <c r="BJ10" s="470"/>
      <c r="BK10" s="470"/>
      <c r="BL10" s="470"/>
      <c r="BM10" s="471"/>
      <c r="BN10" s="455">
        <v>117</v>
      </c>
      <c r="BO10" s="456"/>
      <c r="BP10" s="456"/>
      <c r="BQ10" s="456"/>
      <c r="BR10" s="456"/>
      <c r="BS10" s="456"/>
      <c r="BT10" s="456"/>
      <c r="BU10" s="457"/>
      <c r="BV10" s="455">
        <v>66</v>
      </c>
      <c r="BW10" s="456"/>
      <c r="BX10" s="456"/>
      <c r="BY10" s="456"/>
      <c r="BZ10" s="456"/>
      <c r="CA10" s="456"/>
      <c r="CB10" s="456"/>
      <c r="CC10" s="457"/>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117</v>
      </c>
      <c r="M11" s="417"/>
      <c r="N11" s="417"/>
      <c r="O11" s="417"/>
      <c r="P11" s="417"/>
      <c r="Q11" s="418"/>
      <c r="R11" s="584" t="s">
        <v>118</v>
      </c>
      <c r="S11" s="585"/>
      <c r="T11" s="585"/>
      <c r="U11" s="585"/>
      <c r="V11" s="586"/>
      <c r="W11" s="596"/>
      <c r="X11" s="406"/>
      <c r="Y11" s="406"/>
      <c r="Z11" s="406"/>
      <c r="AA11" s="406"/>
      <c r="AB11" s="406"/>
      <c r="AC11" s="406"/>
      <c r="AD11" s="406"/>
      <c r="AE11" s="406"/>
      <c r="AF11" s="406"/>
      <c r="AG11" s="406"/>
      <c r="AH11" s="406"/>
      <c r="AI11" s="406"/>
      <c r="AJ11" s="406"/>
      <c r="AK11" s="406"/>
      <c r="AL11" s="597"/>
      <c r="AM11" s="512" t="s">
        <v>119</v>
      </c>
      <c r="AN11" s="412"/>
      <c r="AO11" s="412"/>
      <c r="AP11" s="412"/>
      <c r="AQ11" s="412"/>
      <c r="AR11" s="412"/>
      <c r="AS11" s="412"/>
      <c r="AT11" s="413"/>
      <c r="AU11" s="513" t="s">
        <v>90</v>
      </c>
      <c r="AV11" s="514"/>
      <c r="AW11" s="514"/>
      <c r="AX11" s="514"/>
      <c r="AY11" s="469" t="s">
        <v>120</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121</v>
      </c>
      <c r="CE11" s="415"/>
      <c r="CF11" s="415"/>
      <c r="CG11" s="415"/>
      <c r="CH11" s="415"/>
      <c r="CI11" s="415"/>
      <c r="CJ11" s="415"/>
      <c r="CK11" s="415"/>
      <c r="CL11" s="415"/>
      <c r="CM11" s="415"/>
      <c r="CN11" s="415"/>
      <c r="CO11" s="415"/>
      <c r="CP11" s="415"/>
      <c r="CQ11" s="415"/>
      <c r="CR11" s="415"/>
      <c r="CS11" s="496"/>
      <c r="CT11" s="558" t="s">
        <v>122</v>
      </c>
      <c r="CU11" s="559"/>
      <c r="CV11" s="559"/>
      <c r="CW11" s="559"/>
      <c r="CX11" s="559"/>
      <c r="CY11" s="559"/>
      <c r="CZ11" s="559"/>
      <c r="DA11" s="560"/>
      <c r="DB11" s="558" t="s">
        <v>122</v>
      </c>
      <c r="DC11" s="559"/>
      <c r="DD11" s="559"/>
      <c r="DE11" s="559"/>
      <c r="DF11" s="559"/>
      <c r="DG11" s="559"/>
      <c r="DH11" s="559"/>
      <c r="DI11" s="560"/>
    </row>
    <row r="12" spans="1:119" ht="18.75" customHeight="1" x14ac:dyDescent="0.15">
      <c r="A12" s="181"/>
      <c r="B12" s="561" t="s">
        <v>123</v>
      </c>
      <c r="C12" s="562"/>
      <c r="D12" s="562"/>
      <c r="E12" s="562"/>
      <c r="F12" s="562"/>
      <c r="G12" s="562"/>
      <c r="H12" s="562"/>
      <c r="I12" s="562"/>
      <c r="J12" s="562"/>
      <c r="K12" s="563"/>
      <c r="L12" s="570" t="s">
        <v>124</v>
      </c>
      <c r="M12" s="571"/>
      <c r="N12" s="571"/>
      <c r="O12" s="571"/>
      <c r="P12" s="571"/>
      <c r="Q12" s="572"/>
      <c r="R12" s="573">
        <v>58079</v>
      </c>
      <c r="S12" s="574"/>
      <c r="T12" s="574"/>
      <c r="U12" s="574"/>
      <c r="V12" s="575"/>
      <c r="W12" s="576" t="s">
        <v>1</v>
      </c>
      <c r="X12" s="514"/>
      <c r="Y12" s="514"/>
      <c r="Z12" s="514"/>
      <c r="AA12" s="514"/>
      <c r="AB12" s="577"/>
      <c r="AC12" s="578" t="s">
        <v>125</v>
      </c>
      <c r="AD12" s="579"/>
      <c r="AE12" s="579"/>
      <c r="AF12" s="579"/>
      <c r="AG12" s="580"/>
      <c r="AH12" s="578" t="s">
        <v>126</v>
      </c>
      <c r="AI12" s="579"/>
      <c r="AJ12" s="579"/>
      <c r="AK12" s="579"/>
      <c r="AL12" s="581"/>
      <c r="AM12" s="512" t="s">
        <v>127</v>
      </c>
      <c r="AN12" s="412"/>
      <c r="AO12" s="412"/>
      <c r="AP12" s="412"/>
      <c r="AQ12" s="412"/>
      <c r="AR12" s="412"/>
      <c r="AS12" s="412"/>
      <c r="AT12" s="413"/>
      <c r="AU12" s="513" t="s">
        <v>90</v>
      </c>
      <c r="AV12" s="514"/>
      <c r="AW12" s="514"/>
      <c r="AX12" s="514"/>
      <c r="AY12" s="469" t="s">
        <v>128</v>
      </c>
      <c r="AZ12" s="470"/>
      <c r="BA12" s="470"/>
      <c r="BB12" s="470"/>
      <c r="BC12" s="470"/>
      <c r="BD12" s="470"/>
      <c r="BE12" s="470"/>
      <c r="BF12" s="470"/>
      <c r="BG12" s="470"/>
      <c r="BH12" s="470"/>
      <c r="BI12" s="470"/>
      <c r="BJ12" s="470"/>
      <c r="BK12" s="470"/>
      <c r="BL12" s="470"/>
      <c r="BM12" s="471"/>
      <c r="BN12" s="455">
        <v>967943</v>
      </c>
      <c r="BO12" s="456"/>
      <c r="BP12" s="456"/>
      <c r="BQ12" s="456"/>
      <c r="BR12" s="456"/>
      <c r="BS12" s="456"/>
      <c r="BT12" s="456"/>
      <c r="BU12" s="457"/>
      <c r="BV12" s="455">
        <v>1150138</v>
      </c>
      <c r="BW12" s="456"/>
      <c r="BX12" s="456"/>
      <c r="BY12" s="456"/>
      <c r="BZ12" s="456"/>
      <c r="CA12" s="456"/>
      <c r="CB12" s="456"/>
      <c r="CC12" s="457"/>
      <c r="CD12" s="495" t="s">
        <v>129</v>
      </c>
      <c r="CE12" s="415"/>
      <c r="CF12" s="415"/>
      <c r="CG12" s="415"/>
      <c r="CH12" s="415"/>
      <c r="CI12" s="415"/>
      <c r="CJ12" s="415"/>
      <c r="CK12" s="415"/>
      <c r="CL12" s="415"/>
      <c r="CM12" s="415"/>
      <c r="CN12" s="415"/>
      <c r="CO12" s="415"/>
      <c r="CP12" s="415"/>
      <c r="CQ12" s="415"/>
      <c r="CR12" s="415"/>
      <c r="CS12" s="496"/>
      <c r="CT12" s="558" t="s">
        <v>122</v>
      </c>
      <c r="CU12" s="559"/>
      <c r="CV12" s="559"/>
      <c r="CW12" s="559"/>
      <c r="CX12" s="559"/>
      <c r="CY12" s="559"/>
      <c r="CZ12" s="559"/>
      <c r="DA12" s="560"/>
      <c r="DB12" s="558" t="s">
        <v>122</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130</v>
      </c>
      <c r="N13" s="540"/>
      <c r="O13" s="540"/>
      <c r="P13" s="540"/>
      <c r="Q13" s="541"/>
      <c r="R13" s="542">
        <v>53892</v>
      </c>
      <c r="S13" s="543"/>
      <c r="T13" s="543"/>
      <c r="U13" s="543"/>
      <c r="V13" s="544"/>
      <c r="W13" s="545" t="s">
        <v>131</v>
      </c>
      <c r="X13" s="441"/>
      <c r="Y13" s="441"/>
      <c r="Z13" s="441"/>
      <c r="AA13" s="441"/>
      <c r="AB13" s="442"/>
      <c r="AC13" s="408">
        <v>1370</v>
      </c>
      <c r="AD13" s="409"/>
      <c r="AE13" s="409"/>
      <c r="AF13" s="409"/>
      <c r="AG13" s="410"/>
      <c r="AH13" s="408">
        <v>1554</v>
      </c>
      <c r="AI13" s="409"/>
      <c r="AJ13" s="409"/>
      <c r="AK13" s="409"/>
      <c r="AL13" s="468"/>
      <c r="AM13" s="512" t="s">
        <v>132</v>
      </c>
      <c r="AN13" s="412"/>
      <c r="AO13" s="412"/>
      <c r="AP13" s="412"/>
      <c r="AQ13" s="412"/>
      <c r="AR13" s="412"/>
      <c r="AS13" s="412"/>
      <c r="AT13" s="413"/>
      <c r="AU13" s="513" t="s">
        <v>90</v>
      </c>
      <c r="AV13" s="514"/>
      <c r="AW13" s="514"/>
      <c r="AX13" s="514"/>
      <c r="AY13" s="469" t="s">
        <v>133</v>
      </c>
      <c r="AZ13" s="470"/>
      <c r="BA13" s="470"/>
      <c r="BB13" s="470"/>
      <c r="BC13" s="470"/>
      <c r="BD13" s="470"/>
      <c r="BE13" s="470"/>
      <c r="BF13" s="470"/>
      <c r="BG13" s="470"/>
      <c r="BH13" s="470"/>
      <c r="BI13" s="470"/>
      <c r="BJ13" s="470"/>
      <c r="BK13" s="470"/>
      <c r="BL13" s="470"/>
      <c r="BM13" s="471"/>
      <c r="BN13" s="455">
        <v>-2055438</v>
      </c>
      <c r="BO13" s="456"/>
      <c r="BP13" s="456"/>
      <c r="BQ13" s="456"/>
      <c r="BR13" s="456"/>
      <c r="BS13" s="456"/>
      <c r="BT13" s="456"/>
      <c r="BU13" s="457"/>
      <c r="BV13" s="455">
        <v>-850727</v>
      </c>
      <c r="BW13" s="456"/>
      <c r="BX13" s="456"/>
      <c r="BY13" s="456"/>
      <c r="BZ13" s="456"/>
      <c r="CA13" s="456"/>
      <c r="CB13" s="456"/>
      <c r="CC13" s="457"/>
      <c r="CD13" s="495" t="s">
        <v>134</v>
      </c>
      <c r="CE13" s="415"/>
      <c r="CF13" s="415"/>
      <c r="CG13" s="415"/>
      <c r="CH13" s="415"/>
      <c r="CI13" s="415"/>
      <c r="CJ13" s="415"/>
      <c r="CK13" s="415"/>
      <c r="CL13" s="415"/>
      <c r="CM13" s="415"/>
      <c r="CN13" s="415"/>
      <c r="CO13" s="415"/>
      <c r="CP13" s="415"/>
      <c r="CQ13" s="415"/>
      <c r="CR13" s="415"/>
      <c r="CS13" s="496"/>
      <c r="CT13" s="452">
        <v>4.9000000000000004</v>
      </c>
      <c r="CU13" s="453"/>
      <c r="CV13" s="453"/>
      <c r="CW13" s="453"/>
      <c r="CX13" s="453"/>
      <c r="CY13" s="453"/>
      <c r="CZ13" s="453"/>
      <c r="DA13" s="454"/>
      <c r="DB13" s="452">
        <v>4.9000000000000004</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135</v>
      </c>
      <c r="M14" s="582"/>
      <c r="N14" s="582"/>
      <c r="O14" s="582"/>
      <c r="P14" s="582"/>
      <c r="Q14" s="583"/>
      <c r="R14" s="542">
        <v>58400</v>
      </c>
      <c r="S14" s="543"/>
      <c r="T14" s="543"/>
      <c r="U14" s="543"/>
      <c r="V14" s="544"/>
      <c r="W14" s="546"/>
      <c r="X14" s="444"/>
      <c r="Y14" s="444"/>
      <c r="Z14" s="444"/>
      <c r="AA14" s="444"/>
      <c r="AB14" s="445"/>
      <c r="AC14" s="535">
        <v>4.5</v>
      </c>
      <c r="AD14" s="536"/>
      <c r="AE14" s="536"/>
      <c r="AF14" s="536"/>
      <c r="AG14" s="537"/>
      <c r="AH14" s="535">
        <v>5.0999999999999996</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136</v>
      </c>
      <c r="CE14" s="493"/>
      <c r="CF14" s="493"/>
      <c r="CG14" s="493"/>
      <c r="CH14" s="493"/>
      <c r="CI14" s="493"/>
      <c r="CJ14" s="493"/>
      <c r="CK14" s="493"/>
      <c r="CL14" s="493"/>
      <c r="CM14" s="493"/>
      <c r="CN14" s="493"/>
      <c r="CO14" s="493"/>
      <c r="CP14" s="493"/>
      <c r="CQ14" s="493"/>
      <c r="CR14" s="493"/>
      <c r="CS14" s="494"/>
      <c r="CT14" s="552">
        <v>2.4</v>
      </c>
      <c r="CU14" s="553"/>
      <c r="CV14" s="553"/>
      <c r="CW14" s="553"/>
      <c r="CX14" s="553"/>
      <c r="CY14" s="553"/>
      <c r="CZ14" s="553"/>
      <c r="DA14" s="554"/>
      <c r="DB14" s="552">
        <v>3.4</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130</v>
      </c>
      <c r="N15" s="540"/>
      <c r="O15" s="540"/>
      <c r="P15" s="540"/>
      <c r="Q15" s="541"/>
      <c r="R15" s="542">
        <v>54634</v>
      </c>
      <c r="S15" s="543"/>
      <c r="T15" s="543"/>
      <c r="U15" s="543"/>
      <c r="V15" s="544"/>
      <c r="W15" s="545" t="s">
        <v>137</v>
      </c>
      <c r="X15" s="441"/>
      <c r="Y15" s="441"/>
      <c r="Z15" s="441"/>
      <c r="AA15" s="441"/>
      <c r="AB15" s="442"/>
      <c r="AC15" s="408">
        <v>14651</v>
      </c>
      <c r="AD15" s="409"/>
      <c r="AE15" s="409"/>
      <c r="AF15" s="409"/>
      <c r="AG15" s="410"/>
      <c r="AH15" s="408">
        <v>14661</v>
      </c>
      <c r="AI15" s="409"/>
      <c r="AJ15" s="409"/>
      <c r="AK15" s="409"/>
      <c r="AL15" s="468"/>
      <c r="AM15" s="512"/>
      <c r="AN15" s="412"/>
      <c r="AO15" s="412"/>
      <c r="AP15" s="412"/>
      <c r="AQ15" s="412"/>
      <c r="AR15" s="412"/>
      <c r="AS15" s="412"/>
      <c r="AT15" s="413"/>
      <c r="AU15" s="513"/>
      <c r="AV15" s="514"/>
      <c r="AW15" s="514"/>
      <c r="AX15" s="514"/>
      <c r="AY15" s="481" t="s">
        <v>138</v>
      </c>
      <c r="AZ15" s="482"/>
      <c r="BA15" s="482"/>
      <c r="BB15" s="482"/>
      <c r="BC15" s="482"/>
      <c r="BD15" s="482"/>
      <c r="BE15" s="482"/>
      <c r="BF15" s="482"/>
      <c r="BG15" s="482"/>
      <c r="BH15" s="482"/>
      <c r="BI15" s="482"/>
      <c r="BJ15" s="482"/>
      <c r="BK15" s="482"/>
      <c r="BL15" s="482"/>
      <c r="BM15" s="483"/>
      <c r="BN15" s="484">
        <v>11080148</v>
      </c>
      <c r="BO15" s="485"/>
      <c r="BP15" s="485"/>
      <c r="BQ15" s="485"/>
      <c r="BR15" s="485"/>
      <c r="BS15" s="485"/>
      <c r="BT15" s="485"/>
      <c r="BU15" s="486"/>
      <c r="BV15" s="484">
        <v>10134902</v>
      </c>
      <c r="BW15" s="485"/>
      <c r="BX15" s="485"/>
      <c r="BY15" s="485"/>
      <c r="BZ15" s="485"/>
      <c r="CA15" s="485"/>
      <c r="CB15" s="485"/>
      <c r="CC15" s="486"/>
      <c r="CD15" s="555" t="s">
        <v>139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140</v>
      </c>
      <c r="M16" s="530"/>
      <c r="N16" s="530"/>
      <c r="O16" s="530"/>
      <c r="P16" s="530"/>
      <c r="Q16" s="531"/>
      <c r="R16" s="532" t="s">
        <v>141</v>
      </c>
      <c r="S16" s="533"/>
      <c r="T16" s="533"/>
      <c r="U16" s="533"/>
      <c r="V16" s="534"/>
      <c r="W16" s="546"/>
      <c r="X16" s="444"/>
      <c r="Y16" s="444"/>
      <c r="Z16" s="444"/>
      <c r="AA16" s="444"/>
      <c r="AB16" s="445"/>
      <c r="AC16" s="535">
        <v>48.4</v>
      </c>
      <c r="AD16" s="536"/>
      <c r="AE16" s="536"/>
      <c r="AF16" s="536"/>
      <c r="AG16" s="537"/>
      <c r="AH16" s="535">
        <v>48.3</v>
      </c>
      <c r="AI16" s="536"/>
      <c r="AJ16" s="536"/>
      <c r="AK16" s="536"/>
      <c r="AL16" s="538"/>
      <c r="AM16" s="512"/>
      <c r="AN16" s="412"/>
      <c r="AO16" s="412"/>
      <c r="AP16" s="412"/>
      <c r="AQ16" s="412"/>
      <c r="AR16" s="412"/>
      <c r="AS16" s="412"/>
      <c r="AT16" s="413"/>
      <c r="AU16" s="513"/>
      <c r="AV16" s="514"/>
      <c r="AW16" s="514"/>
      <c r="AX16" s="514"/>
      <c r="AY16" s="469" t="s">
        <v>142</v>
      </c>
      <c r="AZ16" s="470"/>
      <c r="BA16" s="470"/>
      <c r="BB16" s="470"/>
      <c r="BC16" s="470"/>
      <c r="BD16" s="470"/>
      <c r="BE16" s="470"/>
      <c r="BF16" s="470"/>
      <c r="BG16" s="470"/>
      <c r="BH16" s="470"/>
      <c r="BI16" s="470"/>
      <c r="BJ16" s="470"/>
      <c r="BK16" s="470"/>
      <c r="BL16" s="470"/>
      <c r="BM16" s="471"/>
      <c r="BN16" s="455">
        <v>10518926</v>
      </c>
      <c r="BO16" s="456"/>
      <c r="BP16" s="456"/>
      <c r="BQ16" s="456"/>
      <c r="BR16" s="456"/>
      <c r="BS16" s="456"/>
      <c r="BT16" s="456"/>
      <c r="BU16" s="457"/>
      <c r="BV16" s="455">
        <v>10408612</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143</v>
      </c>
      <c r="N17" s="549"/>
      <c r="O17" s="549"/>
      <c r="P17" s="549"/>
      <c r="Q17" s="550"/>
      <c r="R17" s="532" t="s">
        <v>144</v>
      </c>
      <c r="S17" s="533"/>
      <c r="T17" s="533"/>
      <c r="U17" s="533"/>
      <c r="V17" s="534"/>
      <c r="W17" s="545" t="s">
        <v>145</v>
      </c>
      <c r="X17" s="441"/>
      <c r="Y17" s="441"/>
      <c r="Z17" s="441"/>
      <c r="AA17" s="441"/>
      <c r="AB17" s="442"/>
      <c r="AC17" s="408">
        <v>14228</v>
      </c>
      <c r="AD17" s="409"/>
      <c r="AE17" s="409"/>
      <c r="AF17" s="409"/>
      <c r="AG17" s="410"/>
      <c r="AH17" s="408">
        <v>14155</v>
      </c>
      <c r="AI17" s="409"/>
      <c r="AJ17" s="409"/>
      <c r="AK17" s="409"/>
      <c r="AL17" s="468"/>
      <c r="AM17" s="512"/>
      <c r="AN17" s="412"/>
      <c r="AO17" s="412"/>
      <c r="AP17" s="412"/>
      <c r="AQ17" s="412"/>
      <c r="AR17" s="412"/>
      <c r="AS17" s="412"/>
      <c r="AT17" s="413"/>
      <c r="AU17" s="513"/>
      <c r="AV17" s="514"/>
      <c r="AW17" s="514"/>
      <c r="AX17" s="514"/>
      <c r="AY17" s="469" t="s">
        <v>146</v>
      </c>
      <c r="AZ17" s="470"/>
      <c r="BA17" s="470"/>
      <c r="BB17" s="470"/>
      <c r="BC17" s="470"/>
      <c r="BD17" s="470"/>
      <c r="BE17" s="470"/>
      <c r="BF17" s="470"/>
      <c r="BG17" s="470"/>
      <c r="BH17" s="470"/>
      <c r="BI17" s="470"/>
      <c r="BJ17" s="470"/>
      <c r="BK17" s="470"/>
      <c r="BL17" s="470"/>
      <c r="BM17" s="471"/>
      <c r="BN17" s="455">
        <v>14190040</v>
      </c>
      <c r="BO17" s="456"/>
      <c r="BP17" s="456"/>
      <c r="BQ17" s="456"/>
      <c r="BR17" s="456"/>
      <c r="BS17" s="456"/>
      <c r="BT17" s="456"/>
      <c r="BU17" s="457"/>
      <c r="BV17" s="455">
        <v>12919000</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147</v>
      </c>
      <c r="C18" s="506"/>
      <c r="D18" s="506"/>
      <c r="E18" s="507"/>
      <c r="F18" s="507"/>
      <c r="G18" s="507"/>
      <c r="H18" s="507"/>
      <c r="I18" s="507"/>
      <c r="J18" s="507"/>
      <c r="K18" s="507"/>
      <c r="L18" s="508">
        <v>86.56</v>
      </c>
      <c r="M18" s="508"/>
      <c r="N18" s="508"/>
      <c r="O18" s="508"/>
      <c r="P18" s="508"/>
      <c r="Q18" s="508"/>
      <c r="R18" s="509"/>
      <c r="S18" s="509"/>
      <c r="T18" s="509"/>
      <c r="U18" s="509"/>
      <c r="V18" s="510"/>
      <c r="W18" s="526"/>
      <c r="X18" s="527"/>
      <c r="Y18" s="527"/>
      <c r="Z18" s="527"/>
      <c r="AA18" s="527"/>
      <c r="AB18" s="551"/>
      <c r="AC18" s="425">
        <v>47</v>
      </c>
      <c r="AD18" s="426"/>
      <c r="AE18" s="426"/>
      <c r="AF18" s="426"/>
      <c r="AG18" s="511"/>
      <c r="AH18" s="425">
        <v>46.6</v>
      </c>
      <c r="AI18" s="426"/>
      <c r="AJ18" s="426"/>
      <c r="AK18" s="426"/>
      <c r="AL18" s="427"/>
      <c r="AM18" s="512"/>
      <c r="AN18" s="412"/>
      <c r="AO18" s="412"/>
      <c r="AP18" s="412"/>
      <c r="AQ18" s="412"/>
      <c r="AR18" s="412"/>
      <c r="AS18" s="412"/>
      <c r="AT18" s="413"/>
      <c r="AU18" s="513"/>
      <c r="AV18" s="514"/>
      <c r="AW18" s="514"/>
      <c r="AX18" s="514"/>
      <c r="AY18" s="469" t="s">
        <v>148</v>
      </c>
      <c r="AZ18" s="470"/>
      <c r="BA18" s="470"/>
      <c r="BB18" s="470"/>
      <c r="BC18" s="470"/>
      <c r="BD18" s="470"/>
      <c r="BE18" s="470"/>
      <c r="BF18" s="470"/>
      <c r="BG18" s="470"/>
      <c r="BH18" s="470"/>
      <c r="BI18" s="470"/>
      <c r="BJ18" s="470"/>
      <c r="BK18" s="470"/>
      <c r="BL18" s="470"/>
      <c r="BM18" s="471"/>
      <c r="BN18" s="455">
        <v>12740497</v>
      </c>
      <c r="BO18" s="456"/>
      <c r="BP18" s="456"/>
      <c r="BQ18" s="456"/>
      <c r="BR18" s="456"/>
      <c r="BS18" s="456"/>
      <c r="BT18" s="456"/>
      <c r="BU18" s="457"/>
      <c r="BV18" s="455">
        <v>12200930</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149</v>
      </c>
      <c r="C19" s="506"/>
      <c r="D19" s="506"/>
      <c r="E19" s="507"/>
      <c r="F19" s="507"/>
      <c r="G19" s="507"/>
      <c r="H19" s="507"/>
      <c r="I19" s="507"/>
      <c r="J19" s="507"/>
      <c r="K19" s="507"/>
      <c r="L19" s="515">
        <v>669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150</v>
      </c>
      <c r="AZ19" s="470"/>
      <c r="BA19" s="470"/>
      <c r="BB19" s="470"/>
      <c r="BC19" s="470"/>
      <c r="BD19" s="470"/>
      <c r="BE19" s="470"/>
      <c r="BF19" s="470"/>
      <c r="BG19" s="470"/>
      <c r="BH19" s="470"/>
      <c r="BI19" s="470"/>
      <c r="BJ19" s="470"/>
      <c r="BK19" s="470"/>
      <c r="BL19" s="470"/>
      <c r="BM19" s="471"/>
      <c r="BN19" s="455">
        <v>18134931</v>
      </c>
      <c r="BO19" s="456"/>
      <c r="BP19" s="456"/>
      <c r="BQ19" s="456"/>
      <c r="BR19" s="456"/>
      <c r="BS19" s="456"/>
      <c r="BT19" s="456"/>
      <c r="BU19" s="457"/>
      <c r="BV19" s="455">
        <v>18452846</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151</v>
      </c>
      <c r="C20" s="506"/>
      <c r="D20" s="506"/>
      <c r="E20" s="507"/>
      <c r="F20" s="507"/>
      <c r="G20" s="507"/>
      <c r="H20" s="507"/>
      <c r="I20" s="507"/>
      <c r="J20" s="507"/>
      <c r="K20" s="507"/>
      <c r="L20" s="515">
        <v>23005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152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153</v>
      </c>
      <c r="C22" s="432"/>
      <c r="D22" s="433"/>
      <c r="E22" s="440" t="s">
        <v>1</v>
      </c>
      <c r="F22" s="441"/>
      <c r="G22" s="441"/>
      <c r="H22" s="441"/>
      <c r="I22" s="441"/>
      <c r="J22" s="441"/>
      <c r="K22" s="442"/>
      <c r="L22" s="440" t="s">
        <v>154</v>
      </c>
      <c r="M22" s="441"/>
      <c r="N22" s="441"/>
      <c r="O22" s="441"/>
      <c r="P22" s="442"/>
      <c r="Q22" s="446" t="s">
        <v>155</v>
      </c>
      <c r="R22" s="447"/>
      <c r="S22" s="447"/>
      <c r="T22" s="447"/>
      <c r="U22" s="447"/>
      <c r="V22" s="448"/>
      <c r="W22" s="497" t="s">
        <v>156</v>
      </c>
      <c r="X22" s="432"/>
      <c r="Y22" s="433"/>
      <c r="Z22" s="440" t="s">
        <v>1</v>
      </c>
      <c r="AA22" s="441"/>
      <c r="AB22" s="441"/>
      <c r="AC22" s="441"/>
      <c r="AD22" s="441"/>
      <c r="AE22" s="441"/>
      <c r="AF22" s="441"/>
      <c r="AG22" s="442"/>
      <c r="AH22" s="458" t="s">
        <v>157</v>
      </c>
      <c r="AI22" s="441"/>
      <c r="AJ22" s="441"/>
      <c r="AK22" s="441"/>
      <c r="AL22" s="442"/>
      <c r="AM22" s="458" t="s">
        <v>158</v>
      </c>
      <c r="AN22" s="459"/>
      <c r="AO22" s="459"/>
      <c r="AP22" s="459"/>
      <c r="AQ22" s="459"/>
      <c r="AR22" s="460"/>
      <c r="AS22" s="446" t="s">
        <v>155</v>
      </c>
      <c r="AT22" s="447"/>
      <c r="AU22" s="447"/>
      <c r="AV22" s="447"/>
      <c r="AW22" s="447"/>
      <c r="AX22" s="464"/>
      <c r="AY22" s="481" t="s">
        <v>159</v>
      </c>
      <c r="AZ22" s="482"/>
      <c r="BA22" s="482"/>
      <c r="BB22" s="482"/>
      <c r="BC22" s="482"/>
      <c r="BD22" s="482"/>
      <c r="BE22" s="482"/>
      <c r="BF22" s="482"/>
      <c r="BG22" s="482"/>
      <c r="BH22" s="482"/>
      <c r="BI22" s="482"/>
      <c r="BJ22" s="482"/>
      <c r="BK22" s="482"/>
      <c r="BL22" s="482"/>
      <c r="BM22" s="483"/>
      <c r="BN22" s="484">
        <v>18639222</v>
      </c>
      <c r="BO22" s="485"/>
      <c r="BP22" s="485"/>
      <c r="BQ22" s="485"/>
      <c r="BR22" s="485"/>
      <c r="BS22" s="485"/>
      <c r="BT22" s="485"/>
      <c r="BU22" s="486"/>
      <c r="BV22" s="484">
        <v>17955688</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160</v>
      </c>
      <c r="AZ23" s="470"/>
      <c r="BA23" s="470"/>
      <c r="BB23" s="470"/>
      <c r="BC23" s="470"/>
      <c r="BD23" s="470"/>
      <c r="BE23" s="470"/>
      <c r="BF23" s="470"/>
      <c r="BG23" s="470"/>
      <c r="BH23" s="470"/>
      <c r="BI23" s="470"/>
      <c r="BJ23" s="470"/>
      <c r="BK23" s="470"/>
      <c r="BL23" s="470"/>
      <c r="BM23" s="471"/>
      <c r="BN23" s="455">
        <v>14363432</v>
      </c>
      <c r="BO23" s="456"/>
      <c r="BP23" s="456"/>
      <c r="BQ23" s="456"/>
      <c r="BR23" s="456"/>
      <c r="BS23" s="456"/>
      <c r="BT23" s="456"/>
      <c r="BU23" s="457"/>
      <c r="BV23" s="455">
        <v>13889876</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161</v>
      </c>
      <c r="F24" s="412"/>
      <c r="G24" s="412"/>
      <c r="H24" s="412"/>
      <c r="I24" s="412"/>
      <c r="J24" s="412"/>
      <c r="K24" s="413"/>
      <c r="L24" s="408">
        <v>1</v>
      </c>
      <c r="M24" s="409"/>
      <c r="N24" s="409"/>
      <c r="O24" s="409"/>
      <c r="P24" s="410"/>
      <c r="Q24" s="408">
        <v>8700</v>
      </c>
      <c r="R24" s="409"/>
      <c r="S24" s="409"/>
      <c r="T24" s="409"/>
      <c r="U24" s="409"/>
      <c r="V24" s="410"/>
      <c r="W24" s="498"/>
      <c r="X24" s="435"/>
      <c r="Y24" s="436"/>
      <c r="Z24" s="411" t="s">
        <v>162</v>
      </c>
      <c r="AA24" s="412"/>
      <c r="AB24" s="412"/>
      <c r="AC24" s="412"/>
      <c r="AD24" s="412"/>
      <c r="AE24" s="412"/>
      <c r="AF24" s="412"/>
      <c r="AG24" s="413"/>
      <c r="AH24" s="408">
        <v>471</v>
      </c>
      <c r="AI24" s="409"/>
      <c r="AJ24" s="409"/>
      <c r="AK24" s="409"/>
      <c r="AL24" s="410"/>
      <c r="AM24" s="408">
        <v>1412058</v>
      </c>
      <c r="AN24" s="409"/>
      <c r="AO24" s="409"/>
      <c r="AP24" s="409"/>
      <c r="AQ24" s="409"/>
      <c r="AR24" s="410"/>
      <c r="AS24" s="408">
        <v>2998</v>
      </c>
      <c r="AT24" s="409"/>
      <c r="AU24" s="409"/>
      <c r="AV24" s="409"/>
      <c r="AW24" s="409"/>
      <c r="AX24" s="468"/>
      <c r="AY24" s="428" t="s">
        <v>163</v>
      </c>
      <c r="AZ24" s="429"/>
      <c r="BA24" s="429"/>
      <c r="BB24" s="429"/>
      <c r="BC24" s="429"/>
      <c r="BD24" s="429"/>
      <c r="BE24" s="429"/>
      <c r="BF24" s="429"/>
      <c r="BG24" s="429"/>
      <c r="BH24" s="429"/>
      <c r="BI24" s="429"/>
      <c r="BJ24" s="429"/>
      <c r="BK24" s="429"/>
      <c r="BL24" s="429"/>
      <c r="BM24" s="430"/>
      <c r="BN24" s="455">
        <v>14211719</v>
      </c>
      <c r="BO24" s="456"/>
      <c r="BP24" s="456"/>
      <c r="BQ24" s="456"/>
      <c r="BR24" s="456"/>
      <c r="BS24" s="456"/>
      <c r="BT24" s="456"/>
      <c r="BU24" s="457"/>
      <c r="BV24" s="455">
        <v>12891031</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164</v>
      </c>
      <c r="F25" s="412"/>
      <c r="G25" s="412"/>
      <c r="H25" s="412"/>
      <c r="I25" s="412"/>
      <c r="J25" s="412"/>
      <c r="K25" s="413"/>
      <c r="L25" s="408">
        <v>2</v>
      </c>
      <c r="M25" s="409"/>
      <c r="N25" s="409"/>
      <c r="O25" s="409"/>
      <c r="P25" s="410"/>
      <c r="Q25" s="408">
        <v>7050</v>
      </c>
      <c r="R25" s="409"/>
      <c r="S25" s="409"/>
      <c r="T25" s="409"/>
      <c r="U25" s="409"/>
      <c r="V25" s="410"/>
      <c r="W25" s="498"/>
      <c r="X25" s="435"/>
      <c r="Y25" s="436"/>
      <c r="Z25" s="411" t="s">
        <v>165</v>
      </c>
      <c r="AA25" s="412"/>
      <c r="AB25" s="412"/>
      <c r="AC25" s="412"/>
      <c r="AD25" s="412"/>
      <c r="AE25" s="412"/>
      <c r="AF25" s="412"/>
      <c r="AG25" s="413"/>
      <c r="AH25" s="408">
        <v>95</v>
      </c>
      <c r="AI25" s="409"/>
      <c r="AJ25" s="409"/>
      <c r="AK25" s="409"/>
      <c r="AL25" s="410"/>
      <c r="AM25" s="408">
        <v>276925</v>
      </c>
      <c r="AN25" s="409"/>
      <c r="AO25" s="409"/>
      <c r="AP25" s="409"/>
      <c r="AQ25" s="409"/>
      <c r="AR25" s="410"/>
      <c r="AS25" s="408">
        <v>2915</v>
      </c>
      <c r="AT25" s="409"/>
      <c r="AU25" s="409"/>
      <c r="AV25" s="409"/>
      <c r="AW25" s="409"/>
      <c r="AX25" s="468"/>
      <c r="AY25" s="481" t="s">
        <v>166</v>
      </c>
      <c r="AZ25" s="482"/>
      <c r="BA25" s="482"/>
      <c r="BB25" s="482"/>
      <c r="BC25" s="482"/>
      <c r="BD25" s="482"/>
      <c r="BE25" s="482"/>
      <c r="BF25" s="482"/>
      <c r="BG25" s="482"/>
      <c r="BH25" s="482"/>
      <c r="BI25" s="482"/>
      <c r="BJ25" s="482"/>
      <c r="BK25" s="482"/>
      <c r="BL25" s="482"/>
      <c r="BM25" s="483"/>
      <c r="BN25" s="484">
        <v>33171100</v>
      </c>
      <c r="BO25" s="485"/>
      <c r="BP25" s="485"/>
      <c r="BQ25" s="485"/>
      <c r="BR25" s="485"/>
      <c r="BS25" s="485"/>
      <c r="BT25" s="485"/>
      <c r="BU25" s="486"/>
      <c r="BV25" s="484">
        <v>27962043</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167</v>
      </c>
      <c r="F26" s="412"/>
      <c r="G26" s="412"/>
      <c r="H26" s="412"/>
      <c r="I26" s="412"/>
      <c r="J26" s="412"/>
      <c r="K26" s="413"/>
      <c r="L26" s="408">
        <v>1</v>
      </c>
      <c r="M26" s="409"/>
      <c r="N26" s="409"/>
      <c r="O26" s="409"/>
      <c r="P26" s="410"/>
      <c r="Q26" s="408">
        <v>6400</v>
      </c>
      <c r="R26" s="409"/>
      <c r="S26" s="409"/>
      <c r="T26" s="409"/>
      <c r="U26" s="409"/>
      <c r="V26" s="410"/>
      <c r="W26" s="498"/>
      <c r="X26" s="435"/>
      <c r="Y26" s="436"/>
      <c r="Z26" s="411" t="s">
        <v>168</v>
      </c>
      <c r="AA26" s="466"/>
      <c r="AB26" s="466"/>
      <c r="AC26" s="466"/>
      <c r="AD26" s="466"/>
      <c r="AE26" s="466"/>
      <c r="AF26" s="466"/>
      <c r="AG26" s="467"/>
      <c r="AH26" s="408">
        <v>3</v>
      </c>
      <c r="AI26" s="409"/>
      <c r="AJ26" s="409"/>
      <c r="AK26" s="409"/>
      <c r="AL26" s="410"/>
      <c r="AM26" s="408">
        <v>7962</v>
      </c>
      <c r="AN26" s="409"/>
      <c r="AO26" s="409"/>
      <c r="AP26" s="409"/>
      <c r="AQ26" s="409"/>
      <c r="AR26" s="410"/>
      <c r="AS26" s="408">
        <v>2654</v>
      </c>
      <c r="AT26" s="409"/>
      <c r="AU26" s="409"/>
      <c r="AV26" s="409"/>
      <c r="AW26" s="409"/>
      <c r="AX26" s="468"/>
      <c r="AY26" s="495" t="s">
        <v>169</v>
      </c>
      <c r="AZ26" s="415"/>
      <c r="BA26" s="415"/>
      <c r="BB26" s="415"/>
      <c r="BC26" s="415"/>
      <c r="BD26" s="415"/>
      <c r="BE26" s="415"/>
      <c r="BF26" s="415"/>
      <c r="BG26" s="415"/>
      <c r="BH26" s="415"/>
      <c r="BI26" s="415"/>
      <c r="BJ26" s="415"/>
      <c r="BK26" s="415"/>
      <c r="BL26" s="415"/>
      <c r="BM26" s="496"/>
      <c r="BN26" s="455">
        <v>840090</v>
      </c>
      <c r="BO26" s="456"/>
      <c r="BP26" s="456"/>
      <c r="BQ26" s="456"/>
      <c r="BR26" s="456"/>
      <c r="BS26" s="456"/>
      <c r="BT26" s="456"/>
      <c r="BU26" s="457"/>
      <c r="BV26" s="455">
        <v>840090</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170</v>
      </c>
      <c r="F27" s="412"/>
      <c r="G27" s="412"/>
      <c r="H27" s="412"/>
      <c r="I27" s="412"/>
      <c r="J27" s="412"/>
      <c r="K27" s="413"/>
      <c r="L27" s="408">
        <v>1</v>
      </c>
      <c r="M27" s="409"/>
      <c r="N27" s="409"/>
      <c r="O27" s="409"/>
      <c r="P27" s="410"/>
      <c r="Q27" s="408">
        <v>4100</v>
      </c>
      <c r="R27" s="409"/>
      <c r="S27" s="409"/>
      <c r="T27" s="409"/>
      <c r="U27" s="409"/>
      <c r="V27" s="410"/>
      <c r="W27" s="498"/>
      <c r="X27" s="435"/>
      <c r="Y27" s="436"/>
      <c r="Z27" s="411" t="s">
        <v>171</v>
      </c>
      <c r="AA27" s="412"/>
      <c r="AB27" s="412"/>
      <c r="AC27" s="412"/>
      <c r="AD27" s="412"/>
      <c r="AE27" s="412"/>
      <c r="AF27" s="412"/>
      <c r="AG27" s="413"/>
      <c r="AH27" s="408">
        <v>26</v>
      </c>
      <c r="AI27" s="409"/>
      <c r="AJ27" s="409"/>
      <c r="AK27" s="409"/>
      <c r="AL27" s="410"/>
      <c r="AM27" s="408">
        <v>84198</v>
      </c>
      <c r="AN27" s="409"/>
      <c r="AO27" s="409"/>
      <c r="AP27" s="409"/>
      <c r="AQ27" s="409"/>
      <c r="AR27" s="410"/>
      <c r="AS27" s="408">
        <v>3238</v>
      </c>
      <c r="AT27" s="409"/>
      <c r="AU27" s="409"/>
      <c r="AV27" s="409"/>
      <c r="AW27" s="409"/>
      <c r="AX27" s="468"/>
      <c r="AY27" s="492" t="s">
        <v>172</v>
      </c>
      <c r="AZ27" s="493"/>
      <c r="BA27" s="493"/>
      <c r="BB27" s="493"/>
      <c r="BC27" s="493"/>
      <c r="BD27" s="493"/>
      <c r="BE27" s="493"/>
      <c r="BF27" s="493"/>
      <c r="BG27" s="493"/>
      <c r="BH27" s="493"/>
      <c r="BI27" s="493"/>
      <c r="BJ27" s="493"/>
      <c r="BK27" s="493"/>
      <c r="BL27" s="493"/>
      <c r="BM27" s="494"/>
      <c r="BN27" s="489">
        <v>91560</v>
      </c>
      <c r="BO27" s="490"/>
      <c r="BP27" s="490"/>
      <c r="BQ27" s="490"/>
      <c r="BR27" s="490"/>
      <c r="BS27" s="490"/>
      <c r="BT27" s="490"/>
      <c r="BU27" s="491"/>
      <c r="BV27" s="489">
        <v>91560</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173</v>
      </c>
      <c r="F28" s="412"/>
      <c r="G28" s="412"/>
      <c r="H28" s="412"/>
      <c r="I28" s="412"/>
      <c r="J28" s="412"/>
      <c r="K28" s="413"/>
      <c r="L28" s="408">
        <v>1</v>
      </c>
      <c r="M28" s="409"/>
      <c r="N28" s="409"/>
      <c r="O28" s="409"/>
      <c r="P28" s="410"/>
      <c r="Q28" s="408">
        <v>3750</v>
      </c>
      <c r="R28" s="409"/>
      <c r="S28" s="409"/>
      <c r="T28" s="409"/>
      <c r="U28" s="409"/>
      <c r="V28" s="410"/>
      <c r="W28" s="498"/>
      <c r="X28" s="435"/>
      <c r="Y28" s="436"/>
      <c r="Z28" s="411" t="s">
        <v>174</v>
      </c>
      <c r="AA28" s="412"/>
      <c r="AB28" s="412"/>
      <c r="AC28" s="412"/>
      <c r="AD28" s="412"/>
      <c r="AE28" s="412"/>
      <c r="AF28" s="412"/>
      <c r="AG28" s="413"/>
      <c r="AH28" s="408" t="s">
        <v>122</v>
      </c>
      <c r="AI28" s="409"/>
      <c r="AJ28" s="409"/>
      <c r="AK28" s="409"/>
      <c r="AL28" s="410"/>
      <c r="AM28" s="408" t="s">
        <v>122</v>
      </c>
      <c r="AN28" s="409"/>
      <c r="AO28" s="409"/>
      <c r="AP28" s="409"/>
      <c r="AQ28" s="409"/>
      <c r="AR28" s="410"/>
      <c r="AS28" s="408" t="s">
        <v>122</v>
      </c>
      <c r="AT28" s="409"/>
      <c r="AU28" s="409"/>
      <c r="AV28" s="409"/>
      <c r="AW28" s="409"/>
      <c r="AX28" s="468"/>
      <c r="AY28" s="472" t="s">
        <v>175</v>
      </c>
      <c r="AZ28" s="473"/>
      <c r="BA28" s="473"/>
      <c r="BB28" s="474"/>
      <c r="BC28" s="481" t="s">
        <v>46</v>
      </c>
      <c r="BD28" s="482"/>
      <c r="BE28" s="482"/>
      <c r="BF28" s="482"/>
      <c r="BG28" s="482"/>
      <c r="BH28" s="482"/>
      <c r="BI28" s="482"/>
      <c r="BJ28" s="482"/>
      <c r="BK28" s="482"/>
      <c r="BL28" s="482"/>
      <c r="BM28" s="483"/>
      <c r="BN28" s="484">
        <v>3517507</v>
      </c>
      <c r="BO28" s="485"/>
      <c r="BP28" s="485"/>
      <c r="BQ28" s="485"/>
      <c r="BR28" s="485"/>
      <c r="BS28" s="485"/>
      <c r="BT28" s="485"/>
      <c r="BU28" s="486"/>
      <c r="BV28" s="484">
        <v>3500332</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176</v>
      </c>
      <c r="F29" s="412"/>
      <c r="G29" s="412"/>
      <c r="H29" s="412"/>
      <c r="I29" s="412"/>
      <c r="J29" s="412"/>
      <c r="K29" s="413"/>
      <c r="L29" s="408">
        <v>16</v>
      </c>
      <c r="M29" s="409"/>
      <c r="N29" s="409"/>
      <c r="O29" s="409"/>
      <c r="P29" s="410"/>
      <c r="Q29" s="408">
        <v>3450</v>
      </c>
      <c r="R29" s="409"/>
      <c r="S29" s="409"/>
      <c r="T29" s="409"/>
      <c r="U29" s="409"/>
      <c r="V29" s="410"/>
      <c r="W29" s="499"/>
      <c r="X29" s="500"/>
      <c r="Y29" s="501"/>
      <c r="Z29" s="411" t="s">
        <v>177</v>
      </c>
      <c r="AA29" s="412"/>
      <c r="AB29" s="412"/>
      <c r="AC29" s="412"/>
      <c r="AD29" s="412"/>
      <c r="AE29" s="412"/>
      <c r="AF29" s="412"/>
      <c r="AG29" s="413"/>
      <c r="AH29" s="408">
        <v>497</v>
      </c>
      <c r="AI29" s="409"/>
      <c r="AJ29" s="409"/>
      <c r="AK29" s="409"/>
      <c r="AL29" s="410"/>
      <c r="AM29" s="408">
        <v>1496256</v>
      </c>
      <c r="AN29" s="409"/>
      <c r="AO29" s="409"/>
      <c r="AP29" s="409"/>
      <c r="AQ29" s="409"/>
      <c r="AR29" s="410"/>
      <c r="AS29" s="408">
        <v>3011</v>
      </c>
      <c r="AT29" s="409"/>
      <c r="AU29" s="409"/>
      <c r="AV29" s="409"/>
      <c r="AW29" s="409"/>
      <c r="AX29" s="468"/>
      <c r="AY29" s="475"/>
      <c r="AZ29" s="476"/>
      <c r="BA29" s="476"/>
      <c r="BB29" s="477"/>
      <c r="BC29" s="469" t="s">
        <v>178</v>
      </c>
      <c r="BD29" s="470"/>
      <c r="BE29" s="470"/>
      <c r="BF29" s="470"/>
      <c r="BG29" s="470"/>
      <c r="BH29" s="470"/>
      <c r="BI29" s="470"/>
      <c r="BJ29" s="470"/>
      <c r="BK29" s="470"/>
      <c r="BL29" s="470"/>
      <c r="BM29" s="471"/>
      <c r="BN29" s="455">
        <v>134949</v>
      </c>
      <c r="BO29" s="456"/>
      <c r="BP29" s="456"/>
      <c r="BQ29" s="456"/>
      <c r="BR29" s="456"/>
      <c r="BS29" s="456"/>
      <c r="BT29" s="456"/>
      <c r="BU29" s="457"/>
      <c r="BV29" s="455">
        <v>134824</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179</v>
      </c>
      <c r="X30" s="423"/>
      <c r="Y30" s="423"/>
      <c r="Z30" s="423"/>
      <c r="AA30" s="423"/>
      <c r="AB30" s="423"/>
      <c r="AC30" s="423"/>
      <c r="AD30" s="423"/>
      <c r="AE30" s="423"/>
      <c r="AF30" s="423"/>
      <c r="AG30" s="424"/>
      <c r="AH30" s="425">
        <v>101.6</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48</v>
      </c>
      <c r="BD30" s="429"/>
      <c r="BE30" s="429"/>
      <c r="BF30" s="429"/>
      <c r="BG30" s="429"/>
      <c r="BH30" s="429"/>
      <c r="BI30" s="429"/>
      <c r="BJ30" s="429"/>
      <c r="BK30" s="429"/>
      <c r="BL30" s="429"/>
      <c r="BM30" s="430"/>
      <c r="BN30" s="489">
        <v>4853342</v>
      </c>
      <c r="BO30" s="490"/>
      <c r="BP30" s="490"/>
      <c r="BQ30" s="490"/>
      <c r="BR30" s="490"/>
      <c r="BS30" s="490"/>
      <c r="BT30" s="490"/>
      <c r="BU30" s="491"/>
      <c r="BV30" s="489">
        <v>4785120</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180</v>
      </c>
      <c r="D32" s="414"/>
      <c r="E32" s="414"/>
      <c r="F32" s="414"/>
      <c r="G32" s="414"/>
      <c r="H32" s="414"/>
      <c r="I32" s="414"/>
      <c r="J32" s="414"/>
      <c r="K32" s="414"/>
      <c r="L32" s="414"/>
      <c r="M32" s="414"/>
      <c r="N32" s="414"/>
      <c r="O32" s="414"/>
      <c r="P32" s="414"/>
      <c r="Q32" s="414"/>
      <c r="R32" s="414"/>
      <c r="S32" s="414"/>
      <c r="U32" s="415" t="s">
        <v>181</v>
      </c>
      <c r="V32" s="415"/>
      <c r="W32" s="415"/>
      <c r="X32" s="415"/>
      <c r="Y32" s="415"/>
      <c r="Z32" s="415"/>
      <c r="AA32" s="415"/>
      <c r="AB32" s="415"/>
      <c r="AC32" s="415"/>
      <c r="AD32" s="415"/>
      <c r="AE32" s="415"/>
      <c r="AF32" s="415"/>
      <c r="AG32" s="415"/>
      <c r="AH32" s="415"/>
      <c r="AI32" s="415"/>
      <c r="AJ32" s="415"/>
      <c r="AK32" s="415"/>
      <c r="AM32" s="415" t="s">
        <v>182</v>
      </c>
      <c r="AN32" s="415"/>
      <c r="AO32" s="415"/>
      <c r="AP32" s="415"/>
      <c r="AQ32" s="415"/>
      <c r="AR32" s="415"/>
      <c r="AS32" s="415"/>
      <c r="AT32" s="415"/>
      <c r="AU32" s="415"/>
      <c r="AV32" s="415"/>
      <c r="AW32" s="415"/>
      <c r="AX32" s="415"/>
      <c r="AY32" s="415"/>
      <c r="AZ32" s="415"/>
      <c r="BA32" s="415"/>
      <c r="BB32" s="415"/>
      <c r="BC32" s="415"/>
      <c r="BE32" s="415" t="s">
        <v>183</v>
      </c>
      <c r="BF32" s="415"/>
      <c r="BG32" s="415"/>
      <c r="BH32" s="415"/>
      <c r="BI32" s="415"/>
      <c r="BJ32" s="415"/>
      <c r="BK32" s="415"/>
      <c r="BL32" s="415"/>
      <c r="BM32" s="415"/>
      <c r="BN32" s="415"/>
      <c r="BO32" s="415"/>
      <c r="BP32" s="415"/>
      <c r="BQ32" s="415"/>
      <c r="BR32" s="415"/>
      <c r="BS32" s="415"/>
      <c r="BT32" s="415"/>
      <c r="BU32" s="415"/>
      <c r="BW32" s="415" t="s">
        <v>184</v>
      </c>
      <c r="BX32" s="415"/>
      <c r="BY32" s="415"/>
      <c r="BZ32" s="415"/>
      <c r="CA32" s="415"/>
      <c r="CB32" s="415"/>
      <c r="CC32" s="415"/>
      <c r="CD32" s="415"/>
      <c r="CE32" s="415"/>
      <c r="CF32" s="415"/>
      <c r="CG32" s="415"/>
      <c r="CH32" s="415"/>
      <c r="CI32" s="415"/>
      <c r="CJ32" s="415"/>
      <c r="CK32" s="415"/>
      <c r="CL32" s="415"/>
      <c r="CM32" s="415"/>
      <c r="CO32" s="415" t="s">
        <v>185</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186</v>
      </c>
      <c r="D33" s="407"/>
      <c r="E33" s="406" t="s">
        <v>187</v>
      </c>
      <c r="F33" s="406"/>
      <c r="G33" s="406"/>
      <c r="H33" s="406"/>
      <c r="I33" s="406"/>
      <c r="J33" s="406"/>
      <c r="K33" s="406"/>
      <c r="L33" s="406"/>
      <c r="M33" s="406"/>
      <c r="N33" s="406"/>
      <c r="O33" s="406"/>
      <c r="P33" s="406"/>
      <c r="Q33" s="406"/>
      <c r="R33" s="406"/>
      <c r="S33" s="406"/>
      <c r="T33" s="206"/>
      <c r="U33" s="407" t="s">
        <v>186</v>
      </c>
      <c r="V33" s="407"/>
      <c r="W33" s="406" t="s">
        <v>187</v>
      </c>
      <c r="X33" s="406"/>
      <c r="Y33" s="406"/>
      <c r="Z33" s="406"/>
      <c r="AA33" s="406"/>
      <c r="AB33" s="406"/>
      <c r="AC33" s="406"/>
      <c r="AD33" s="406"/>
      <c r="AE33" s="406"/>
      <c r="AF33" s="406"/>
      <c r="AG33" s="406"/>
      <c r="AH33" s="406"/>
      <c r="AI33" s="406"/>
      <c r="AJ33" s="406"/>
      <c r="AK33" s="406"/>
      <c r="AL33" s="206"/>
      <c r="AM33" s="407" t="s">
        <v>186</v>
      </c>
      <c r="AN33" s="407"/>
      <c r="AO33" s="406" t="s">
        <v>187</v>
      </c>
      <c r="AP33" s="406"/>
      <c r="AQ33" s="406"/>
      <c r="AR33" s="406"/>
      <c r="AS33" s="406"/>
      <c r="AT33" s="406"/>
      <c r="AU33" s="406"/>
      <c r="AV33" s="406"/>
      <c r="AW33" s="406"/>
      <c r="AX33" s="406"/>
      <c r="AY33" s="406"/>
      <c r="AZ33" s="406"/>
      <c r="BA33" s="406"/>
      <c r="BB33" s="406"/>
      <c r="BC33" s="406"/>
      <c r="BD33" s="207"/>
      <c r="BE33" s="406" t="s">
        <v>188</v>
      </c>
      <c r="BF33" s="406"/>
      <c r="BG33" s="406" t="s">
        <v>189</v>
      </c>
      <c r="BH33" s="406"/>
      <c r="BI33" s="406"/>
      <c r="BJ33" s="406"/>
      <c r="BK33" s="406"/>
      <c r="BL33" s="406"/>
      <c r="BM33" s="406"/>
      <c r="BN33" s="406"/>
      <c r="BO33" s="406"/>
      <c r="BP33" s="406"/>
      <c r="BQ33" s="406"/>
      <c r="BR33" s="406"/>
      <c r="BS33" s="406"/>
      <c r="BT33" s="406"/>
      <c r="BU33" s="406"/>
      <c r="BV33" s="207"/>
      <c r="BW33" s="407" t="s">
        <v>188</v>
      </c>
      <c r="BX33" s="407"/>
      <c r="BY33" s="406" t="s">
        <v>190</v>
      </c>
      <c r="BZ33" s="406"/>
      <c r="CA33" s="406"/>
      <c r="CB33" s="406"/>
      <c r="CC33" s="406"/>
      <c r="CD33" s="406"/>
      <c r="CE33" s="406"/>
      <c r="CF33" s="406"/>
      <c r="CG33" s="406"/>
      <c r="CH33" s="406"/>
      <c r="CI33" s="406"/>
      <c r="CJ33" s="406"/>
      <c r="CK33" s="406"/>
      <c r="CL33" s="406"/>
      <c r="CM33" s="406"/>
      <c r="CN33" s="206"/>
      <c r="CO33" s="407" t="s">
        <v>186</v>
      </c>
      <c r="CP33" s="407"/>
      <c r="CQ33" s="406" t="s">
        <v>191</v>
      </c>
      <c r="CR33" s="406"/>
      <c r="CS33" s="406"/>
      <c r="CT33" s="406"/>
      <c r="CU33" s="406"/>
      <c r="CV33" s="406"/>
      <c r="CW33" s="406"/>
      <c r="CX33" s="406"/>
      <c r="CY33" s="406"/>
      <c r="CZ33" s="406"/>
      <c r="DA33" s="406"/>
      <c r="DB33" s="406"/>
      <c r="DC33" s="406"/>
      <c r="DD33" s="406"/>
      <c r="DE33" s="406"/>
      <c r="DF33" s="206"/>
      <c r="DG33" s="405" t="s">
        <v>192</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国民健康保険事業特別会計</v>
      </c>
      <c r="X34" s="404"/>
      <c r="Y34" s="404"/>
      <c r="Z34" s="404"/>
      <c r="AA34" s="404"/>
      <c r="AB34" s="404"/>
      <c r="AC34" s="404"/>
      <c r="AD34" s="404"/>
      <c r="AE34" s="404"/>
      <c r="AF34" s="404"/>
      <c r="AG34" s="404"/>
      <c r="AH34" s="404"/>
      <c r="AI34" s="404"/>
      <c r="AJ34" s="404"/>
      <c r="AK34" s="404"/>
      <c r="AL34" s="181"/>
      <c r="AM34" s="403">
        <f>IF(AO34="","",MAX(C34:D43,U34:V43)+1)</f>
        <v>5</v>
      </c>
      <c r="AN34" s="403"/>
      <c r="AO34" s="404" t="str">
        <f>IF('各会計、関係団体の財政状況及び健全化判断比率'!B31="","",'各会計、関係団体の財政状況及び健全化判断比率'!B31)</f>
        <v>公共下水道事業会計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浜名湖競艇企業団</v>
      </c>
      <c r="BZ34" s="404"/>
      <c r="CA34" s="404"/>
      <c r="CB34" s="404"/>
      <c r="CC34" s="404"/>
      <c r="CD34" s="404"/>
      <c r="CE34" s="404"/>
      <c r="CF34" s="404"/>
      <c r="CG34" s="404"/>
      <c r="CH34" s="404"/>
      <c r="CI34" s="404"/>
      <c r="CJ34" s="404"/>
      <c r="CK34" s="404"/>
      <c r="CL34" s="404"/>
      <c r="CM34" s="404"/>
      <c r="CN34" s="181"/>
      <c r="CO34" s="403">
        <f>IF(CQ34="","",MAX(C34:D43,U34:V43,AM34:AN43,BE34:BF43,BW34:BX43)+1)</f>
        <v>14</v>
      </c>
      <c r="CP34" s="403"/>
      <c r="CQ34" s="404" t="str">
        <f>IF('各会計、関係団体の財政状況及び健全化判断比率'!BS7="","",'各会計、関係団体の財政状況及び健全化判断比率'!BS7)</f>
        <v>湖西市土地開発公社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介護保険事業特別会計</v>
      </c>
      <c r="X35" s="404"/>
      <c r="Y35" s="404"/>
      <c r="Z35" s="404"/>
      <c r="AA35" s="404"/>
      <c r="AB35" s="404"/>
      <c r="AC35" s="404"/>
      <c r="AD35" s="404"/>
      <c r="AE35" s="404"/>
      <c r="AF35" s="404"/>
      <c r="AG35" s="404"/>
      <c r="AH35" s="404"/>
      <c r="AI35" s="404"/>
      <c r="AJ35" s="404"/>
      <c r="AK35" s="404"/>
      <c r="AL35" s="181"/>
      <c r="AM35" s="403">
        <f t="shared" ref="AM35:AM43" si="0">IF(AO35="","",AM34+1)</f>
        <v>6</v>
      </c>
      <c r="AN35" s="403"/>
      <c r="AO35" s="404" t="str">
        <f>IF('各会計、関係団体の財政状況及び健全化判断比率'!B32="","",'各会計、関係団体の財政状況及び健全化判断比率'!B32)</f>
        <v>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浜名学園組合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後期高齢者医療事業特別会計</v>
      </c>
      <c r="X36" s="404"/>
      <c r="Y36" s="404"/>
      <c r="Z36" s="404"/>
      <c r="AA36" s="404"/>
      <c r="AB36" s="404"/>
      <c r="AC36" s="404"/>
      <c r="AD36" s="404"/>
      <c r="AE36" s="404"/>
      <c r="AF36" s="404"/>
      <c r="AG36" s="404"/>
      <c r="AH36" s="404"/>
      <c r="AI36" s="404"/>
      <c r="AJ36" s="404"/>
      <c r="AK36" s="404"/>
      <c r="AL36" s="181"/>
      <c r="AM36" s="403">
        <f t="shared" si="0"/>
        <v>7</v>
      </c>
      <c r="AN36" s="403"/>
      <c r="AO36" s="404" t="str">
        <f>IF('各会計、関係団体の財政状況及び健全化判断比率'!B33="","",'各会計、関係団体の財政状況及び健全化判断比率'!B33)</f>
        <v>病院事業会計</v>
      </c>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静岡県市町総合事務組合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11</v>
      </c>
      <c r="BX37" s="403"/>
      <c r="BY37" s="404" t="str">
        <f>IF('各会計、関係団体の財政状況及び健全化判断比率'!B71="","",'各会計、関係団体の財政状況及び健全化判断比率'!B71)</f>
        <v>静岡県後期高齢者医療広域連合（普通会計）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12</v>
      </c>
      <c r="BX38" s="403"/>
      <c r="BY38" s="404" t="str">
        <f>IF('各会計、関係団体の財政状況及び健全化判断比率'!B72="","",'各会計、関係団体の財政状況及び健全化判断比率'!B72)</f>
        <v>静岡県後期高齢者医療広域連合（事業会計）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13</v>
      </c>
      <c r="BX39" s="403"/>
      <c r="BY39" s="404" t="str">
        <f>IF('各会計、関係団体の財政状況及び健全化判断比率'!B73="","",'各会計、関係団体の財政状況及び健全化判断比率'!B73)</f>
        <v>静岡県地方税滞納整理機構</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400" t="s">
        <v>194</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195</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196</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197</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198</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199</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200</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201</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VY6GyqtZGvBmg+De4XmytrlDgMkWzJDPPYi7g0mVq61BtlLinGRY9DIhAP6BWFisBsqqhmdl66XVXn3/+3H+8w==" saltValue="cMJWizv9iY26XNFS3X5xd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202</v>
      </c>
      <c r="DI1" s="754"/>
      <c r="DJ1" s="754"/>
      <c r="DK1" s="754"/>
      <c r="DL1" s="754"/>
      <c r="DM1" s="754"/>
      <c r="DN1" s="755"/>
      <c r="DO1" s="214"/>
      <c r="DP1" s="753" t="s">
        <v>203</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205</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206</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207</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208</v>
      </c>
      <c r="S4" s="710"/>
      <c r="T4" s="710"/>
      <c r="U4" s="710"/>
      <c r="V4" s="710"/>
      <c r="W4" s="710"/>
      <c r="X4" s="710"/>
      <c r="Y4" s="711"/>
      <c r="Z4" s="709" t="s">
        <v>209</v>
      </c>
      <c r="AA4" s="710"/>
      <c r="AB4" s="710"/>
      <c r="AC4" s="711"/>
      <c r="AD4" s="709" t="s">
        <v>210</v>
      </c>
      <c r="AE4" s="710"/>
      <c r="AF4" s="710"/>
      <c r="AG4" s="710"/>
      <c r="AH4" s="710"/>
      <c r="AI4" s="710"/>
      <c r="AJ4" s="710"/>
      <c r="AK4" s="711"/>
      <c r="AL4" s="709" t="s">
        <v>209</v>
      </c>
      <c r="AM4" s="710"/>
      <c r="AN4" s="710"/>
      <c r="AO4" s="711"/>
      <c r="AP4" s="756" t="s">
        <v>211</v>
      </c>
      <c r="AQ4" s="756"/>
      <c r="AR4" s="756"/>
      <c r="AS4" s="756"/>
      <c r="AT4" s="756"/>
      <c r="AU4" s="756"/>
      <c r="AV4" s="756"/>
      <c r="AW4" s="756"/>
      <c r="AX4" s="756"/>
      <c r="AY4" s="756"/>
      <c r="AZ4" s="756"/>
      <c r="BA4" s="756"/>
      <c r="BB4" s="756"/>
      <c r="BC4" s="756"/>
      <c r="BD4" s="756"/>
      <c r="BE4" s="756"/>
      <c r="BF4" s="756"/>
      <c r="BG4" s="756" t="s">
        <v>212</v>
      </c>
      <c r="BH4" s="756"/>
      <c r="BI4" s="756"/>
      <c r="BJ4" s="756"/>
      <c r="BK4" s="756"/>
      <c r="BL4" s="756"/>
      <c r="BM4" s="756"/>
      <c r="BN4" s="756"/>
      <c r="BO4" s="756" t="s">
        <v>209</v>
      </c>
      <c r="BP4" s="756"/>
      <c r="BQ4" s="756"/>
      <c r="BR4" s="756"/>
      <c r="BS4" s="756" t="s">
        <v>213</v>
      </c>
      <c r="BT4" s="756"/>
      <c r="BU4" s="756"/>
      <c r="BV4" s="756"/>
      <c r="BW4" s="756"/>
      <c r="BX4" s="756"/>
      <c r="BY4" s="756"/>
      <c r="BZ4" s="756"/>
      <c r="CA4" s="756"/>
      <c r="CB4" s="756"/>
      <c r="CD4" s="709" t="s">
        <v>214</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215</v>
      </c>
      <c r="C5" s="716"/>
      <c r="D5" s="716"/>
      <c r="E5" s="716"/>
      <c r="F5" s="716"/>
      <c r="G5" s="716"/>
      <c r="H5" s="716"/>
      <c r="I5" s="716"/>
      <c r="J5" s="716"/>
      <c r="K5" s="716"/>
      <c r="L5" s="716"/>
      <c r="M5" s="716"/>
      <c r="N5" s="716"/>
      <c r="O5" s="716"/>
      <c r="P5" s="716"/>
      <c r="Q5" s="717"/>
      <c r="R5" s="712">
        <v>11794054</v>
      </c>
      <c r="S5" s="713"/>
      <c r="T5" s="713"/>
      <c r="U5" s="713"/>
      <c r="V5" s="713"/>
      <c r="W5" s="713"/>
      <c r="X5" s="713"/>
      <c r="Y5" s="738"/>
      <c r="Z5" s="751">
        <v>43.3</v>
      </c>
      <c r="AA5" s="751"/>
      <c r="AB5" s="751"/>
      <c r="AC5" s="751"/>
      <c r="AD5" s="752">
        <v>11383923</v>
      </c>
      <c r="AE5" s="752"/>
      <c r="AF5" s="752"/>
      <c r="AG5" s="752"/>
      <c r="AH5" s="752"/>
      <c r="AI5" s="752"/>
      <c r="AJ5" s="752"/>
      <c r="AK5" s="752"/>
      <c r="AL5" s="739">
        <v>82.7</v>
      </c>
      <c r="AM5" s="721"/>
      <c r="AN5" s="721"/>
      <c r="AO5" s="740"/>
      <c r="AP5" s="715" t="s">
        <v>216</v>
      </c>
      <c r="AQ5" s="716"/>
      <c r="AR5" s="716"/>
      <c r="AS5" s="716"/>
      <c r="AT5" s="716"/>
      <c r="AU5" s="716"/>
      <c r="AV5" s="716"/>
      <c r="AW5" s="716"/>
      <c r="AX5" s="716"/>
      <c r="AY5" s="716"/>
      <c r="AZ5" s="716"/>
      <c r="BA5" s="716"/>
      <c r="BB5" s="716"/>
      <c r="BC5" s="716"/>
      <c r="BD5" s="716"/>
      <c r="BE5" s="716"/>
      <c r="BF5" s="717"/>
      <c r="BG5" s="657">
        <v>11383923</v>
      </c>
      <c r="BH5" s="658"/>
      <c r="BI5" s="658"/>
      <c r="BJ5" s="658"/>
      <c r="BK5" s="658"/>
      <c r="BL5" s="658"/>
      <c r="BM5" s="658"/>
      <c r="BN5" s="659"/>
      <c r="BO5" s="695">
        <v>96.5</v>
      </c>
      <c r="BP5" s="695"/>
      <c r="BQ5" s="695"/>
      <c r="BR5" s="695"/>
      <c r="BS5" s="696" t="s">
        <v>122</v>
      </c>
      <c r="BT5" s="696"/>
      <c r="BU5" s="696"/>
      <c r="BV5" s="696"/>
      <c r="BW5" s="696"/>
      <c r="BX5" s="696"/>
      <c r="BY5" s="696"/>
      <c r="BZ5" s="696"/>
      <c r="CA5" s="696"/>
      <c r="CB5" s="736"/>
      <c r="CD5" s="709" t="s">
        <v>211</v>
      </c>
      <c r="CE5" s="710"/>
      <c r="CF5" s="710"/>
      <c r="CG5" s="710"/>
      <c r="CH5" s="710"/>
      <c r="CI5" s="710"/>
      <c r="CJ5" s="710"/>
      <c r="CK5" s="710"/>
      <c r="CL5" s="710"/>
      <c r="CM5" s="710"/>
      <c r="CN5" s="710"/>
      <c r="CO5" s="710"/>
      <c r="CP5" s="710"/>
      <c r="CQ5" s="711"/>
      <c r="CR5" s="709" t="s">
        <v>217</v>
      </c>
      <c r="CS5" s="710"/>
      <c r="CT5" s="710"/>
      <c r="CU5" s="710"/>
      <c r="CV5" s="710"/>
      <c r="CW5" s="710"/>
      <c r="CX5" s="710"/>
      <c r="CY5" s="711"/>
      <c r="CZ5" s="709" t="s">
        <v>209</v>
      </c>
      <c r="DA5" s="710"/>
      <c r="DB5" s="710"/>
      <c r="DC5" s="711"/>
      <c r="DD5" s="709" t="s">
        <v>218</v>
      </c>
      <c r="DE5" s="710"/>
      <c r="DF5" s="710"/>
      <c r="DG5" s="710"/>
      <c r="DH5" s="710"/>
      <c r="DI5" s="710"/>
      <c r="DJ5" s="710"/>
      <c r="DK5" s="710"/>
      <c r="DL5" s="710"/>
      <c r="DM5" s="710"/>
      <c r="DN5" s="710"/>
      <c r="DO5" s="710"/>
      <c r="DP5" s="711"/>
      <c r="DQ5" s="709" t="s">
        <v>219</v>
      </c>
      <c r="DR5" s="710"/>
      <c r="DS5" s="710"/>
      <c r="DT5" s="710"/>
      <c r="DU5" s="710"/>
      <c r="DV5" s="710"/>
      <c r="DW5" s="710"/>
      <c r="DX5" s="710"/>
      <c r="DY5" s="710"/>
      <c r="DZ5" s="710"/>
      <c r="EA5" s="710"/>
      <c r="EB5" s="710"/>
      <c r="EC5" s="711"/>
    </row>
    <row r="6" spans="2:143" ht="11.25" customHeight="1" x14ac:dyDescent="0.15">
      <c r="B6" s="654" t="s">
        <v>220</v>
      </c>
      <c r="C6" s="655"/>
      <c r="D6" s="655"/>
      <c r="E6" s="655"/>
      <c r="F6" s="655"/>
      <c r="G6" s="655"/>
      <c r="H6" s="655"/>
      <c r="I6" s="655"/>
      <c r="J6" s="655"/>
      <c r="K6" s="655"/>
      <c r="L6" s="655"/>
      <c r="M6" s="655"/>
      <c r="N6" s="655"/>
      <c r="O6" s="655"/>
      <c r="P6" s="655"/>
      <c r="Q6" s="656"/>
      <c r="R6" s="657">
        <v>229099</v>
      </c>
      <c r="S6" s="658"/>
      <c r="T6" s="658"/>
      <c r="U6" s="658"/>
      <c r="V6" s="658"/>
      <c r="W6" s="658"/>
      <c r="X6" s="658"/>
      <c r="Y6" s="659"/>
      <c r="Z6" s="695">
        <v>0.8</v>
      </c>
      <c r="AA6" s="695"/>
      <c r="AB6" s="695"/>
      <c r="AC6" s="695"/>
      <c r="AD6" s="696">
        <v>229099</v>
      </c>
      <c r="AE6" s="696"/>
      <c r="AF6" s="696"/>
      <c r="AG6" s="696"/>
      <c r="AH6" s="696"/>
      <c r="AI6" s="696"/>
      <c r="AJ6" s="696"/>
      <c r="AK6" s="696"/>
      <c r="AL6" s="660">
        <v>1.7</v>
      </c>
      <c r="AM6" s="661"/>
      <c r="AN6" s="661"/>
      <c r="AO6" s="697"/>
      <c r="AP6" s="654" t="s">
        <v>221</v>
      </c>
      <c r="AQ6" s="655"/>
      <c r="AR6" s="655"/>
      <c r="AS6" s="655"/>
      <c r="AT6" s="655"/>
      <c r="AU6" s="655"/>
      <c r="AV6" s="655"/>
      <c r="AW6" s="655"/>
      <c r="AX6" s="655"/>
      <c r="AY6" s="655"/>
      <c r="AZ6" s="655"/>
      <c r="BA6" s="655"/>
      <c r="BB6" s="655"/>
      <c r="BC6" s="655"/>
      <c r="BD6" s="655"/>
      <c r="BE6" s="655"/>
      <c r="BF6" s="656"/>
      <c r="BG6" s="657">
        <v>11383923</v>
      </c>
      <c r="BH6" s="658"/>
      <c r="BI6" s="658"/>
      <c r="BJ6" s="658"/>
      <c r="BK6" s="658"/>
      <c r="BL6" s="658"/>
      <c r="BM6" s="658"/>
      <c r="BN6" s="659"/>
      <c r="BO6" s="695">
        <v>96.5</v>
      </c>
      <c r="BP6" s="695"/>
      <c r="BQ6" s="695"/>
      <c r="BR6" s="695"/>
      <c r="BS6" s="696" t="s">
        <v>122</v>
      </c>
      <c r="BT6" s="696"/>
      <c r="BU6" s="696"/>
      <c r="BV6" s="696"/>
      <c r="BW6" s="696"/>
      <c r="BX6" s="696"/>
      <c r="BY6" s="696"/>
      <c r="BZ6" s="696"/>
      <c r="CA6" s="696"/>
      <c r="CB6" s="736"/>
      <c r="CD6" s="715" t="s">
        <v>222</v>
      </c>
      <c r="CE6" s="716"/>
      <c r="CF6" s="716"/>
      <c r="CG6" s="716"/>
      <c r="CH6" s="716"/>
      <c r="CI6" s="716"/>
      <c r="CJ6" s="716"/>
      <c r="CK6" s="716"/>
      <c r="CL6" s="716"/>
      <c r="CM6" s="716"/>
      <c r="CN6" s="716"/>
      <c r="CO6" s="716"/>
      <c r="CP6" s="716"/>
      <c r="CQ6" s="717"/>
      <c r="CR6" s="657">
        <v>175250</v>
      </c>
      <c r="CS6" s="658"/>
      <c r="CT6" s="658"/>
      <c r="CU6" s="658"/>
      <c r="CV6" s="658"/>
      <c r="CW6" s="658"/>
      <c r="CX6" s="658"/>
      <c r="CY6" s="659"/>
      <c r="CZ6" s="739">
        <v>0.7</v>
      </c>
      <c r="DA6" s="721"/>
      <c r="DB6" s="721"/>
      <c r="DC6" s="741"/>
      <c r="DD6" s="663" t="s">
        <v>122</v>
      </c>
      <c r="DE6" s="658"/>
      <c r="DF6" s="658"/>
      <c r="DG6" s="658"/>
      <c r="DH6" s="658"/>
      <c r="DI6" s="658"/>
      <c r="DJ6" s="658"/>
      <c r="DK6" s="658"/>
      <c r="DL6" s="658"/>
      <c r="DM6" s="658"/>
      <c r="DN6" s="658"/>
      <c r="DO6" s="658"/>
      <c r="DP6" s="659"/>
      <c r="DQ6" s="663">
        <v>175250</v>
      </c>
      <c r="DR6" s="658"/>
      <c r="DS6" s="658"/>
      <c r="DT6" s="658"/>
      <c r="DU6" s="658"/>
      <c r="DV6" s="658"/>
      <c r="DW6" s="658"/>
      <c r="DX6" s="658"/>
      <c r="DY6" s="658"/>
      <c r="DZ6" s="658"/>
      <c r="EA6" s="658"/>
      <c r="EB6" s="658"/>
      <c r="EC6" s="694"/>
    </row>
    <row r="7" spans="2:143" ht="11.25" customHeight="1" x14ac:dyDescent="0.15">
      <c r="B7" s="654" t="s">
        <v>223</v>
      </c>
      <c r="C7" s="655"/>
      <c r="D7" s="655"/>
      <c r="E7" s="655"/>
      <c r="F7" s="655"/>
      <c r="G7" s="655"/>
      <c r="H7" s="655"/>
      <c r="I7" s="655"/>
      <c r="J7" s="655"/>
      <c r="K7" s="655"/>
      <c r="L7" s="655"/>
      <c r="M7" s="655"/>
      <c r="N7" s="655"/>
      <c r="O7" s="655"/>
      <c r="P7" s="655"/>
      <c r="Q7" s="656"/>
      <c r="R7" s="657">
        <v>3829</v>
      </c>
      <c r="S7" s="658"/>
      <c r="T7" s="658"/>
      <c r="U7" s="658"/>
      <c r="V7" s="658"/>
      <c r="W7" s="658"/>
      <c r="X7" s="658"/>
      <c r="Y7" s="659"/>
      <c r="Z7" s="695">
        <v>0</v>
      </c>
      <c r="AA7" s="695"/>
      <c r="AB7" s="695"/>
      <c r="AC7" s="695"/>
      <c r="AD7" s="696">
        <v>3829</v>
      </c>
      <c r="AE7" s="696"/>
      <c r="AF7" s="696"/>
      <c r="AG7" s="696"/>
      <c r="AH7" s="696"/>
      <c r="AI7" s="696"/>
      <c r="AJ7" s="696"/>
      <c r="AK7" s="696"/>
      <c r="AL7" s="660">
        <v>0</v>
      </c>
      <c r="AM7" s="661"/>
      <c r="AN7" s="661"/>
      <c r="AO7" s="697"/>
      <c r="AP7" s="654" t="s">
        <v>224</v>
      </c>
      <c r="AQ7" s="655"/>
      <c r="AR7" s="655"/>
      <c r="AS7" s="655"/>
      <c r="AT7" s="655"/>
      <c r="AU7" s="655"/>
      <c r="AV7" s="655"/>
      <c r="AW7" s="655"/>
      <c r="AX7" s="655"/>
      <c r="AY7" s="655"/>
      <c r="AZ7" s="655"/>
      <c r="BA7" s="655"/>
      <c r="BB7" s="655"/>
      <c r="BC7" s="655"/>
      <c r="BD7" s="655"/>
      <c r="BE7" s="655"/>
      <c r="BF7" s="656"/>
      <c r="BG7" s="657">
        <v>4609373</v>
      </c>
      <c r="BH7" s="658"/>
      <c r="BI7" s="658"/>
      <c r="BJ7" s="658"/>
      <c r="BK7" s="658"/>
      <c r="BL7" s="658"/>
      <c r="BM7" s="658"/>
      <c r="BN7" s="659"/>
      <c r="BO7" s="695">
        <v>39.1</v>
      </c>
      <c r="BP7" s="695"/>
      <c r="BQ7" s="695"/>
      <c r="BR7" s="695"/>
      <c r="BS7" s="696" t="s">
        <v>122</v>
      </c>
      <c r="BT7" s="696"/>
      <c r="BU7" s="696"/>
      <c r="BV7" s="696"/>
      <c r="BW7" s="696"/>
      <c r="BX7" s="696"/>
      <c r="BY7" s="696"/>
      <c r="BZ7" s="696"/>
      <c r="CA7" s="696"/>
      <c r="CB7" s="736"/>
      <c r="CD7" s="654" t="s">
        <v>225</v>
      </c>
      <c r="CE7" s="655"/>
      <c r="CF7" s="655"/>
      <c r="CG7" s="655"/>
      <c r="CH7" s="655"/>
      <c r="CI7" s="655"/>
      <c r="CJ7" s="655"/>
      <c r="CK7" s="655"/>
      <c r="CL7" s="655"/>
      <c r="CM7" s="655"/>
      <c r="CN7" s="655"/>
      <c r="CO7" s="655"/>
      <c r="CP7" s="655"/>
      <c r="CQ7" s="656"/>
      <c r="CR7" s="657">
        <v>2902635</v>
      </c>
      <c r="CS7" s="658"/>
      <c r="CT7" s="658"/>
      <c r="CU7" s="658"/>
      <c r="CV7" s="658"/>
      <c r="CW7" s="658"/>
      <c r="CX7" s="658"/>
      <c r="CY7" s="659"/>
      <c r="CZ7" s="695">
        <v>11.2</v>
      </c>
      <c r="DA7" s="695"/>
      <c r="DB7" s="695"/>
      <c r="DC7" s="695"/>
      <c r="DD7" s="663">
        <v>382672</v>
      </c>
      <c r="DE7" s="658"/>
      <c r="DF7" s="658"/>
      <c r="DG7" s="658"/>
      <c r="DH7" s="658"/>
      <c r="DI7" s="658"/>
      <c r="DJ7" s="658"/>
      <c r="DK7" s="658"/>
      <c r="DL7" s="658"/>
      <c r="DM7" s="658"/>
      <c r="DN7" s="658"/>
      <c r="DO7" s="658"/>
      <c r="DP7" s="659"/>
      <c r="DQ7" s="663">
        <v>2326108</v>
      </c>
      <c r="DR7" s="658"/>
      <c r="DS7" s="658"/>
      <c r="DT7" s="658"/>
      <c r="DU7" s="658"/>
      <c r="DV7" s="658"/>
      <c r="DW7" s="658"/>
      <c r="DX7" s="658"/>
      <c r="DY7" s="658"/>
      <c r="DZ7" s="658"/>
      <c r="EA7" s="658"/>
      <c r="EB7" s="658"/>
      <c r="EC7" s="694"/>
    </row>
    <row r="8" spans="2:143" ht="11.25" customHeight="1" x14ac:dyDescent="0.15">
      <c r="B8" s="654" t="s">
        <v>226</v>
      </c>
      <c r="C8" s="655"/>
      <c r="D8" s="655"/>
      <c r="E8" s="655"/>
      <c r="F8" s="655"/>
      <c r="G8" s="655"/>
      <c r="H8" s="655"/>
      <c r="I8" s="655"/>
      <c r="J8" s="655"/>
      <c r="K8" s="655"/>
      <c r="L8" s="655"/>
      <c r="M8" s="655"/>
      <c r="N8" s="655"/>
      <c r="O8" s="655"/>
      <c r="P8" s="655"/>
      <c r="Q8" s="656"/>
      <c r="R8" s="657">
        <v>59200</v>
      </c>
      <c r="S8" s="658"/>
      <c r="T8" s="658"/>
      <c r="U8" s="658"/>
      <c r="V8" s="658"/>
      <c r="W8" s="658"/>
      <c r="X8" s="658"/>
      <c r="Y8" s="659"/>
      <c r="Z8" s="695">
        <v>0.2</v>
      </c>
      <c r="AA8" s="695"/>
      <c r="AB8" s="695"/>
      <c r="AC8" s="695"/>
      <c r="AD8" s="696">
        <v>59200</v>
      </c>
      <c r="AE8" s="696"/>
      <c r="AF8" s="696"/>
      <c r="AG8" s="696"/>
      <c r="AH8" s="696"/>
      <c r="AI8" s="696"/>
      <c r="AJ8" s="696"/>
      <c r="AK8" s="696"/>
      <c r="AL8" s="660">
        <v>0.4</v>
      </c>
      <c r="AM8" s="661"/>
      <c r="AN8" s="661"/>
      <c r="AO8" s="697"/>
      <c r="AP8" s="654" t="s">
        <v>227</v>
      </c>
      <c r="AQ8" s="655"/>
      <c r="AR8" s="655"/>
      <c r="AS8" s="655"/>
      <c r="AT8" s="655"/>
      <c r="AU8" s="655"/>
      <c r="AV8" s="655"/>
      <c r="AW8" s="655"/>
      <c r="AX8" s="655"/>
      <c r="AY8" s="655"/>
      <c r="AZ8" s="655"/>
      <c r="BA8" s="655"/>
      <c r="BB8" s="655"/>
      <c r="BC8" s="655"/>
      <c r="BD8" s="655"/>
      <c r="BE8" s="655"/>
      <c r="BF8" s="656"/>
      <c r="BG8" s="657">
        <v>117444</v>
      </c>
      <c r="BH8" s="658"/>
      <c r="BI8" s="658"/>
      <c r="BJ8" s="658"/>
      <c r="BK8" s="658"/>
      <c r="BL8" s="658"/>
      <c r="BM8" s="658"/>
      <c r="BN8" s="659"/>
      <c r="BO8" s="695">
        <v>1</v>
      </c>
      <c r="BP8" s="695"/>
      <c r="BQ8" s="695"/>
      <c r="BR8" s="695"/>
      <c r="BS8" s="696" t="s">
        <v>122</v>
      </c>
      <c r="BT8" s="696"/>
      <c r="BU8" s="696"/>
      <c r="BV8" s="696"/>
      <c r="BW8" s="696"/>
      <c r="BX8" s="696"/>
      <c r="BY8" s="696"/>
      <c r="BZ8" s="696"/>
      <c r="CA8" s="696"/>
      <c r="CB8" s="736"/>
      <c r="CD8" s="654" t="s">
        <v>228</v>
      </c>
      <c r="CE8" s="655"/>
      <c r="CF8" s="655"/>
      <c r="CG8" s="655"/>
      <c r="CH8" s="655"/>
      <c r="CI8" s="655"/>
      <c r="CJ8" s="655"/>
      <c r="CK8" s="655"/>
      <c r="CL8" s="655"/>
      <c r="CM8" s="655"/>
      <c r="CN8" s="655"/>
      <c r="CO8" s="655"/>
      <c r="CP8" s="655"/>
      <c r="CQ8" s="656"/>
      <c r="CR8" s="657">
        <v>7516386</v>
      </c>
      <c r="CS8" s="658"/>
      <c r="CT8" s="658"/>
      <c r="CU8" s="658"/>
      <c r="CV8" s="658"/>
      <c r="CW8" s="658"/>
      <c r="CX8" s="658"/>
      <c r="CY8" s="659"/>
      <c r="CZ8" s="695">
        <v>28.9</v>
      </c>
      <c r="DA8" s="695"/>
      <c r="DB8" s="695"/>
      <c r="DC8" s="695"/>
      <c r="DD8" s="663">
        <v>149472</v>
      </c>
      <c r="DE8" s="658"/>
      <c r="DF8" s="658"/>
      <c r="DG8" s="658"/>
      <c r="DH8" s="658"/>
      <c r="DI8" s="658"/>
      <c r="DJ8" s="658"/>
      <c r="DK8" s="658"/>
      <c r="DL8" s="658"/>
      <c r="DM8" s="658"/>
      <c r="DN8" s="658"/>
      <c r="DO8" s="658"/>
      <c r="DP8" s="659"/>
      <c r="DQ8" s="663">
        <v>4030687</v>
      </c>
      <c r="DR8" s="658"/>
      <c r="DS8" s="658"/>
      <c r="DT8" s="658"/>
      <c r="DU8" s="658"/>
      <c r="DV8" s="658"/>
      <c r="DW8" s="658"/>
      <c r="DX8" s="658"/>
      <c r="DY8" s="658"/>
      <c r="DZ8" s="658"/>
      <c r="EA8" s="658"/>
      <c r="EB8" s="658"/>
      <c r="EC8" s="694"/>
    </row>
    <row r="9" spans="2:143" ht="11.25" customHeight="1" x14ac:dyDescent="0.15">
      <c r="B9" s="654" t="s">
        <v>229</v>
      </c>
      <c r="C9" s="655"/>
      <c r="D9" s="655"/>
      <c r="E9" s="655"/>
      <c r="F9" s="655"/>
      <c r="G9" s="655"/>
      <c r="H9" s="655"/>
      <c r="I9" s="655"/>
      <c r="J9" s="655"/>
      <c r="K9" s="655"/>
      <c r="L9" s="655"/>
      <c r="M9" s="655"/>
      <c r="N9" s="655"/>
      <c r="O9" s="655"/>
      <c r="P9" s="655"/>
      <c r="Q9" s="656"/>
      <c r="R9" s="657">
        <v>95609</v>
      </c>
      <c r="S9" s="658"/>
      <c r="T9" s="658"/>
      <c r="U9" s="658"/>
      <c r="V9" s="658"/>
      <c r="W9" s="658"/>
      <c r="X9" s="658"/>
      <c r="Y9" s="659"/>
      <c r="Z9" s="695">
        <v>0.4</v>
      </c>
      <c r="AA9" s="695"/>
      <c r="AB9" s="695"/>
      <c r="AC9" s="695"/>
      <c r="AD9" s="696">
        <v>95609</v>
      </c>
      <c r="AE9" s="696"/>
      <c r="AF9" s="696"/>
      <c r="AG9" s="696"/>
      <c r="AH9" s="696"/>
      <c r="AI9" s="696"/>
      <c r="AJ9" s="696"/>
      <c r="AK9" s="696"/>
      <c r="AL9" s="660">
        <v>0.7</v>
      </c>
      <c r="AM9" s="661"/>
      <c r="AN9" s="661"/>
      <c r="AO9" s="697"/>
      <c r="AP9" s="654" t="s">
        <v>230</v>
      </c>
      <c r="AQ9" s="655"/>
      <c r="AR9" s="655"/>
      <c r="AS9" s="655"/>
      <c r="AT9" s="655"/>
      <c r="AU9" s="655"/>
      <c r="AV9" s="655"/>
      <c r="AW9" s="655"/>
      <c r="AX9" s="655"/>
      <c r="AY9" s="655"/>
      <c r="AZ9" s="655"/>
      <c r="BA9" s="655"/>
      <c r="BB9" s="655"/>
      <c r="BC9" s="655"/>
      <c r="BD9" s="655"/>
      <c r="BE9" s="655"/>
      <c r="BF9" s="656"/>
      <c r="BG9" s="657">
        <v>3404085</v>
      </c>
      <c r="BH9" s="658"/>
      <c r="BI9" s="658"/>
      <c r="BJ9" s="658"/>
      <c r="BK9" s="658"/>
      <c r="BL9" s="658"/>
      <c r="BM9" s="658"/>
      <c r="BN9" s="659"/>
      <c r="BO9" s="695">
        <v>28.9</v>
      </c>
      <c r="BP9" s="695"/>
      <c r="BQ9" s="695"/>
      <c r="BR9" s="695"/>
      <c r="BS9" s="696" t="s">
        <v>122</v>
      </c>
      <c r="BT9" s="696"/>
      <c r="BU9" s="696"/>
      <c r="BV9" s="696"/>
      <c r="BW9" s="696"/>
      <c r="BX9" s="696"/>
      <c r="BY9" s="696"/>
      <c r="BZ9" s="696"/>
      <c r="CA9" s="696"/>
      <c r="CB9" s="736"/>
      <c r="CD9" s="654" t="s">
        <v>231</v>
      </c>
      <c r="CE9" s="655"/>
      <c r="CF9" s="655"/>
      <c r="CG9" s="655"/>
      <c r="CH9" s="655"/>
      <c r="CI9" s="655"/>
      <c r="CJ9" s="655"/>
      <c r="CK9" s="655"/>
      <c r="CL9" s="655"/>
      <c r="CM9" s="655"/>
      <c r="CN9" s="655"/>
      <c r="CO9" s="655"/>
      <c r="CP9" s="655"/>
      <c r="CQ9" s="656"/>
      <c r="CR9" s="657">
        <v>6094489</v>
      </c>
      <c r="CS9" s="658"/>
      <c r="CT9" s="658"/>
      <c r="CU9" s="658"/>
      <c r="CV9" s="658"/>
      <c r="CW9" s="658"/>
      <c r="CX9" s="658"/>
      <c r="CY9" s="659"/>
      <c r="CZ9" s="695">
        <v>23.4</v>
      </c>
      <c r="DA9" s="695"/>
      <c r="DB9" s="695"/>
      <c r="DC9" s="695"/>
      <c r="DD9" s="663">
        <v>3016626</v>
      </c>
      <c r="DE9" s="658"/>
      <c r="DF9" s="658"/>
      <c r="DG9" s="658"/>
      <c r="DH9" s="658"/>
      <c r="DI9" s="658"/>
      <c r="DJ9" s="658"/>
      <c r="DK9" s="658"/>
      <c r="DL9" s="658"/>
      <c r="DM9" s="658"/>
      <c r="DN9" s="658"/>
      <c r="DO9" s="658"/>
      <c r="DP9" s="659"/>
      <c r="DQ9" s="663">
        <v>2852676</v>
      </c>
      <c r="DR9" s="658"/>
      <c r="DS9" s="658"/>
      <c r="DT9" s="658"/>
      <c r="DU9" s="658"/>
      <c r="DV9" s="658"/>
      <c r="DW9" s="658"/>
      <c r="DX9" s="658"/>
      <c r="DY9" s="658"/>
      <c r="DZ9" s="658"/>
      <c r="EA9" s="658"/>
      <c r="EB9" s="658"/>
      <c r="EC9" s="694"/>
    </row>
    <row r="10" spans="2:143" ht="11.25" customHeight="1" x14ac:dyDescent="0.15">
      <c r="B10" s="654" t="s">
        <v>232</v>
      </c>
      <c r="C10" s="655"/>
      <c r="D10" s="655"/>
      <c r="E10" s="655"/>
      <c r="F10" s="655"/>
      <c r="G10" s="655"/>
      <c r="H10" s="655"/>
      <c r="I10" s="655"/>
      <c r="J10" s="655"/>
      <c r="K10" s="655"/>
      <c r="L10" s="655"/>
      <c r="M10" s="655"/>
      <c r="N10" s="655"/>
      <c r="O10" s="655"/>
      <c r="P10" s="655"/>
      <c r="Q10" s="656"/>
      <c r="R10" s="657" t="s">
        <v>122</v>
      </c>
      <c r="S10" s="658"/>
      <c r="T10" s="658"/>
      <c r="U10" s="658"/>
      <c r="V10" s="658"/>
      <c r="W10" s="658"/>
      <c r="X10" s="658"/>
      <c r="Y10" s="659"/>
      <c r="Z10" s="695" t="s">
        <v>122</v>
      </c>
      <c r="AA10" s="695"/>
      <c r="AB10" s="695"/>
      <c r="AC10" s="695"/>
      <c r="AD10" s="696" t="s">
        <v>122</v>
      </c>
      <c r="AE10" s="696"/>
      <c r="AF10" s="696"/>
      <c r="AG10" s="696"/>
      <c r="AH10" s="696"/>
      <c r="AI10" s="696"/>
      <c r="AJ10" s="696"/>
      <c r="AK10" s="696"/>
      <c r="AL10" s="660" t="s">
        <v>122</v>
      </c>
      <c r="AM10" s="661"/>
      <c r="AN10" s="661"/>
      <c r="AO10" s="697"/>
      <c r="AP10" s="654" t="s">
        <v>233</v>
      </c>
      <c r="AQ10" s="655"/>
      <c r="AR10" s="655"/>
      <c r="AS10" s="655"/>
      <c r="AT10" s="655"/>
      <c r="AU10" s="655"/>
      <c r="AV10" s="655"/>
      <c r="AW10" s="655"/>
      <c r="AX10" s="655"/>
      <c r="AY10" s="655"/>
      <c r="AZ10" s="655"/>
      <c r="BA10" s="655"/>
      <c r="BB10" s="655"/>
      <c r="BC10" s="655"/>
      <c r="BD10" s="655"/>
      <c r="BE10" s="655"/>
      <c r="BF10" s="656"/>
      <c r="BG10" s="657">
        <v>157877</v>
      </c>
      <c r="BH10" s="658"/>
      <c r="BI10" s="658"/>
      <c r="BJ10" s="658"/>
      <c r="BK10" s="658"/>
      <c r="BL10" s="658"/>
      <c r="BM10" s="658"/>
      <c r="BN10" s="659"/>
      <c r="BO10" s="695">
        <v>1.3</v>
      </c>
      <c r="BP10" s="695"/>
      <c r="BQ10" s="695"/>
      <c r="BR10" s="695"/>
      <c r="BS10" s="696" t="s">
        <v>122</v>
      </c>
      <c r="BT10" s="696"/>
      <c r="BU10" s="696"/>
      <c r="BV10" s="696"/>
      <c r="BW10" s="696"/>
      <c r="BX10" s="696"/>
      <c r="BY10" s="696"/>
      <c r="BZ10" s="696"/>
      <c r="CA10" s="696"/>
      <c r="CB10" s="736"/>
      <c r="CD10" s="654" t="s">
        <v>234</v>
      </c>
      <c r="CE10" s="655"/>
      <c r="CF10" s="655"/>
      <c r="CG10" s="655"/>
      <c r="CH10" s="655"/>
      <c r="CI10" s="655"/>
      <c r="CJ10" s="655"/>
      <c r="CK10" s="655"/>
      <c r="CL10" s="655"/>
      <c r="CM10" s="655"/>
      <c r="CN10" s="655"/>
      <c r="CO10" s="655"/>
      <c r="CP10" s="655"/>
      <c r="CQ10" s="656"/>
      <c r="CR10" s="657">
        <v>72993</v>
      </c>
      <c r="CS10" s="658"/>
      <c r="CT10" s="658"/>
      <c r="CU10" s="658"/>
      <c r="CV10" s="658"/>
      <c r="CW10" s="658"/>
      <c r="CX10" s="658"/>
      <c r="CY10" s="659"/>
      <c r="CZ10" s="695">
        <v>0.3</v>
      </c>
      <c r="DA10" s="695"/>
      <c r="DB10" s="695"/>
      <c r="DC10" s="695"/>
      <c r="DD10" s="663">
        <v>3276</v>
      </c>
      <c r="DE10" s="658"/>
      <c r="DF10" s="658"/>
      <c r="DG10" s="658"/>
      <c r="DH10" s="658"/>
      <c r="DI10" s="658"/>
      <c r="DJ10" s="658"/>
      <c r="DK10" s="658"/>
      <c r="DL10" s="658"/>
      <c r="DM10" s="658"/>
      <c r="DN10" s="658"/>
      <c r="DO10" s="658"/>
      <c r="DP10" s="659"/>
      <c r="DQ10" s="663">
        <v>72993</v>
      </c>
      <c r="DR10" s="658"/>
      <c r="DS10" s="658"/>
      <c r="DT10" s="658"/>
      <c r="DU10" s="658"/>
      <c r="DV10" s="658"/>
      <c r="DW10" s="658"/>
      <c r="DX10" s="658"/>
      <c r="DY10" s="658"/>
      <c r="DZ10" s="658"/>
      <c r="EA10" s="658"/>
      <c r="EB10" s="658"/>
      <c r="EC10" s="694"/>
    </row>
    <row r="11" spans="2:143" ht="11.25" customHeight="1" x14ac:dyDescent="0.15">
      <c r="B11" s="654" t="s">
        <v>235</v>
      </c>
      <c r="C11" s="655"/>
      <c r="D11" s="655"/>
      <c r="E11" s="655"/>
      <c r="F11" s="655"/>
      <c r="G11" s="655"/>
      <c r="H11" s="655"/>
      <c r="I11" s="655"/>
      <c r="J11" s="655"/>
      <c r="K11" s="655"/>
      <c r="L11" s="655"/>
      <c r="M11" s="655"/>
      <c r="N11" s="655"/>
      <c r="O11" s="655"/>
      <c r="P11" s="655"/>
      <c r="Q11" s="656"/>
      <c r="R11" s="657">
        <v>1580509</v>
      </c>
      <c r="S11" s="658"/>
      <c r="T11" s="658"/>
      <c r="U11" s="658"/>
      <c r="V11" s="658"/>
      <c r="W11" s="658"/>
      <c r="X11" s="658"/>
      <c r="Y11" s="659"/>
      <c r="Z11" s="660">
        <v>5.8</v>
      </c>
      <c r="AA11" s="661"/>
      <c r="AB11" s="661"/>
      <c r="AC11" s="662"/>
      <c r="AD11" s="663">
        <v>1580509</v>
      </c>
      <c r="AE11" s="658"/>
      <c r="AF11" s="658"/>
      <c r="AG11" s="658"/>
      <c r="AH11" s="658"/>
      <c r="AI11" s="658"/>
      <c r="AJ11" s="658"/>
      <c r="AK11" s="659"/>
      <c r="AL11" s="660">
        <v>11.5</v>
      </c>
      <c r="AM11" s="661"/>
      <c r="AN11" s="661"/>
      <c r="AO11" s="697"/>
      <c r="AP11" s="654" t="s">
        <v>236</v>
      </c>
      <c r="AQ11" s="655"/>
      <c r="AR11" s="655"/>
      <c r="AS11" s="655"/>
      <c r="AT11" s="655"/>
      <c r="AU11" s="655"/>
      <c r="AV11" s="655"/>
      <c r="AW11" s="655"/>
      <c r="AX11" s="655"/>
      <c r="AY11" s="655"/>
      <c r="AZ11" s="655"/>
      <c r="BA11" s="655"/>
      <c r="BB11" s="655"/>
      <c r="BC11" s="655"/>
      <c r="BD11" s="655"/>
      <c r="BE11" s="655"/>
      <c r="BF11" s="656"/>
      <c r="BG11" s="657">
        <v>929967</v>
      </c>
      <c r="BH11" s="658"/>
      <c r="BI11" s="658"/>
      <c r="BJ11" s="658"/>
      <c r="BK11" s="658"/>
      <c r="BL11" s="658"/>
      <c r="BM11" s="658"/>
      <c r="BN11" s="659"/>
      <c r="BO11" s="695">
        <v>7.9</v>
      </c>
      <c r="BP11" s="695"/>
      <c r="BQ11" s="695"/>
      <c r="BR11" s="695"/>
      <c r="BS11" s="696" t="s">
        <v>122</v>
      </c>
      <c r="BT11" s="696"/>
      <c r="BU11" s="696"/>
      <c r="BV11" s="696"/>
      <c r="BW11" s="696"/>
      <c r="BX11" s="696"/>
      <c r="BY11" s="696"/>
      <c r="BZ11" s="696"/>
      <c r="CA11" s="696"/>
      <c r="CB11" s="736"/>
      <c r="CD11" s="654" t="s">
        <v>237</v>
      </c>
      <c r="CE11" s="655"/>
      <c r="CF11" s="655"/>
      <c r="CG11" s="655"/>
      <c r="CH11" s="655"/>
      <c r="CI11" s="655"/>
      <c r="CJ11" s="655"/>
      <c r="CK11" s="655"/>
      <c r="CL11" s="655"/>
      <c r="CM11" s="655"/>
      <c r="CN11" s="655"/>
      <c r="CO11" s="655"/>
      <c r="CP11" s="655"/>
      <c r="CQ11" s="656"/>
      <c r="CR11" s="657">
        <v>292575</v>
      </c>
      <c r="CS11" s="658"/>
      <c r="CT11" s="658"/>
      <c r="CU11" s="658"/>
      <c r="CV11" s="658"/>
      <c r="CW11" s="658"/>
      <c r="CX11" s="658"/>
      <c r="CY11" s="659"/>
      <c r="CZ11" s="695">
        <v>1.1000000000000001</v>
      </c>
      <c r="DA11" s="695"/>
      <c r="DB11" s="695"/>
      <c r="DC11" s="695"/>
      <c r="DD11" s="663">
        <v>59414</v>
      </c>
      <c r="DE11" s="658"/>
      <c r="DF11" s="658"/>
      <c r="DG11" s="658"/>
      <c r="DH11" s="658"/>
      <c r="DI11" s="658"/>
      <c r="DJ11" s="658"/>
      <c r="DK11" s="658"/>
      <c r="DL11" s="658"/>
      <c r="DM11" s="658"/>
      <c r="DN11" s="658"/>
      <c r="DO11" s="658"/>
      <c r="DP11" s="659"/>
      <c r="DQ11" s="663">
        <v>180962</v>
      </c>
      <c r="DR11" s="658"/>
      <c r="DS11" s="658"/>
      <c r="DT11" s="658"/>
      <c r="DU11" s="658"/>
      <c r="DV11" s="658"/>
      <c r="DW11" s="658"/>
      <c r="DX11" s="658"/>
      <c r="DY11" s="658"/>
      <c r="DZ11" s="658"/>
      <c r="EA11" s="658"/>
      <c r="EB11" s="658"/>
      <c r="EC11" s="694"/>
    </row>
    <row r="12" spans="2:143" ht="11.25" customHeight="1" x14ac:dyDescent="0.15">
      <c r="B12" s="654" t="s">
        <v>238</v>
      </c>
      <c r="C12" s="655"/>
      <c r="D12" s="655"/>
      <c r="E12" s="655"/>
      <c r="F12" s="655"/>
      <c r="G12" s="655"/>
      <c r="H12" s="655"/>
      <c r="I12" s="655"/>
      <c r="J12" s="655"/>
      <c r="K12" s="655"/>
      <c r="L12" s="655"/>
      <c r="M12" s="655"/>
      <c r="N12" s="655"/>
      <c r="O12" s="655"/>
      <c r="P12" s="655"/>
      <c r="Q12" s="656"/>
      <c r="R12" s="657">
        <v>22393</v>
      </c>
      <c r="S12" s="658"/>
      <c r="T12" s="658"/>
      <c r="U12" s="658"/>
      <c r="V12" s="658"/>
      <c r="W12" s="658"/>
      <c r="X12" s="658"/>
      <c r="Y12" s="659"/>
      <c r="Z12" s="695">
        <v>0.1</v>
      </c>
      <c r="AA12" s="695"/>
      <c r="AB12" s="695"/>
      <c r="AC12" s="695"/>
      <c r="AD12" s="696">
        <v>22393</v>
      </c>
      <c r="AE12" s="696"/>
      <c r="AF12" s="696"/>
      <c r="AG12" s="696"/>
      <c r="AH12" s="696"/>
      <c r="AI12" s="696"/>
      <c r="AJ12" s="696"/>
      <c r="AK12" s="696"/>
      <c r="AL12" s="660">
        <v>0.2</v>
      </c>
      <c r="AM12" s="661"/>
      <c r="AN12" s="661"/>
      <c r="AO12" s="697"/>
      <c r="AP12" s="654" t="s">
        <v>239</v>
      </c>
      <c r="AQ12" s="655"/>
      <c r="AR12" s="655"/>
      <c r="AS12" s="655"/>
      <c r="AT12" s="655"/>
      <c r="AU12" s="655"/>
      <c r="AV12" s="655"/>
      <c r="AW12" s="655"/>
      <c r="AX12" s="655"/>
      <c r="AY12" s="655"/>
      <c r="AZ12" s="655"/>
      <c r="BA12" s="655"/>
      <c r="BB12" s="655"/>
      <c r="BC12" s="655"/>
      <c r="BD12" s="655"/>
      <c r="BE12" s="655"/>
      <c r="BF12" s="656"/>
      <c r="BG12" s="657">
        <v>6174017</v>
      </c>
      <c r="BH12" s="658"/>
      <c r="BI12" s="658"/>
      <c r="BJ12" s="658"/>
      <c r="BK12" s="658"/>
      <c r="BL12" s="658"/>
      <c r="BM12" s="658"/>
      <c r="BN12" s="659"/>
      <c r="BO12" s="695">
        <v>52.3</v>
      </c>
      <c r="BP12" s="695"/>
      <c r="BQ12" s="695"/>
      <c r="BR12" s="695"/>
      <c r="BS12" s="696" t="s">
        <v>122</v>
      </c>
      <c r="BT12" s="696"/>
      <c r="BU12" s="696"/>
      <c r="BV12" s="696"/>
      <c r="BW12" s="696"/>
      <c r="BX12" s="696"/>
      <c r="BY12" s="696"/>
      <c r="BZ12" s="696"/>
      <c r="CA12" s="696"/>
      <c r="CB12" s="736"/>
      <c r="CD12" s="654" t="s">
        <v>240</v>
      </c>
      <c r="CE12" s="655"/>
      <c r="CF12" s="655"/>
      <c r="CG12" s="655"/>
      <c r="CH12" s="655"/>
      <c r="CI12" s="655"/>
      <c r="CJ12" s="655"/>
      <c r="CK12" s="655"/>
      <c r="CL12" s="655"/>
      <c r="CM12" s="655"/>
      <c r="CN12" s="655"/>
      <c r="CO12" s="655"/>
      <c r="CP12" s="655"/>
      <c r="CQ12" s="656"/>
      <c r="CR12" s="657">
        <v>901678</v>
      </c>
      <c r="CS12" s="658"/>
      <c r="CT12" s="658"/>
      <c r="CU12" s="658"/>
      <c r="CV12" s="658"/>
      <c r="CW12" s="658"/>
      <c r="CX12" s="658"/>
      <c r="CY12" s="659"/>
      <c r="CZ12" s="695">
        <v>3.5</v>
      </c>
      <c r="DA12" s="695"/>
      <c r="DB12" s="695"/>
      <c r="DC12" s="695"/>
      <c r="DD12" s="663">
        <v>186762</v>
      </c>
      <c r="DE12" s="658"/>
      <c r="DF12" s="658"/>
      <c r="DG12" s="658"/>
      <c r="DH12" s="658"/>
      <c r="DI12" s="658"/>
      <c r="DJ12" s="658"/>
      <c r="DK12" s="658"/>
      <c r="DL12" s="658"/>
      <c r="DM12" s="658"/>
      <c r="DN12" s="658"/>
      <c r="DO12" s="658"/>
      <c r="DP12" s="659"/>
      <c r="DQ12" s="663">
        <v>786948</v>
      </c>
      <c r="DR12" s="658"/>
      <c r="DS12" s="658"/>
      <c r="DT12" s="658"/>
      <c r="DU12" s="658"/>
      <c r="DV12" s="658"/>
      <c r="DW12" s="658"/>
      <c r="DX12" s="658"/>
      <c r="DY12" s="658"/>
      <c r="DZ12" s="658"/>
      <c r="EA12" s="658"/>
      <c r="EB12" s="658"/>
      <c r="EC12" s="694"/>
    </row>
    <row r="13" spans="2:143" ht="11.25" customHeight="1" x14ac:dyDescent="0.15">
      <c r="B13" s="654" t="s">
        <v>241</v>
      </c>
      <c r="C13" s="655"/>
      <c r="D13" s="655"/>
      <c r="E13" s="655"/>
      <c r="F13" s="655"/>
      <c r="G13" s="655"/>
      <c r="H13" s="655"/>
      <c r="I13" s="655"/>
      <c r="J13" s="655"/>
      <c r="K13" s="655"/>
      <c r="L13" s="655"/>
      <c r="M13" s="655"/>
      <c r="N13" s="655"/>
      <c r="O13" s="655"/>
      <c r="P13" s="655"/>
      <c r="Q13" s="656"/>
      <c r="R13" s="657" t="s">
        <v>122</v>
      </c>
      <c r="S13" s="658"/>
      <c r="T13" s="658"/>
      <c r="U13" s="658"/>
      <c r="V13" s="658"/>
      <c r="W13" s="658"/>
      <c r="X13" s="658"/>
      <c r="Y13" s="659"/>
      <c r="Z13" s="695" t="s">
        <v>122</v>
      </c>
      <c r="AA13" s="695"/>
      <c r="AB13" s="695"/>
      <c r="AC13" s="695"/>
      <c r="AD13" s="696" t="s">
        <v>122</v>
      </c>
      <c r="AE13" s="696"/>
      <c r="AF13" s="696"/>
      <c r="AG13" s="696"/>
      <c r="AH13" s="696"/>
      <c r="AI13" s="696"/>
      <c r="AJ13" s="696"/>
      <c r="AK13" s="696"/>
      <c r="AL13" s="660" t="s">
        <v>122</v>
      </c>
      <c r="AM13" s="661"/>
      <c r="AN13" s="661"/>
      <c r="AO13" s="697"/>
      <c r="AP13" s="654" t="s">
        <v>242</v>
      </c>
      <c r="AQ13" s="655"/>
      <c r="AR13" s="655"/>
      <c r="AS13" s="655"/>
      <c r="AT13" s="655"/>
      <c r="AU13" s="655"/>
      <c r="AV13" s="655"/>
      <c r="AW13" s="655"/>
      <c r="AX13" s="655"/>
      <c r="AY13" s="655"/>
      <c r="AZ13" s="655"/>
      <c r="BA13" s="655"/>
      <c r="BB13" s="655"/>
      <c r="BC13" s="655"/>
      <c r="BD13" s="655"/>
      <c r="BE13" s="655"/>
      <c r="BF13" s="656"/>
      <c r="BG13" s="657">
        <v>6169930</v>
      </c>
      <c r="BH13" s="658"/>
      <c r="BI13" s="658"/>
      <c r="BJ13" s="658"/>
      <c r="BK13" s="658"/>
      <c r="BL13" s="658"/>
      <c r="BM13" s="658"/>
      <c r="BN13" s="659"/>
      <c r="BO13" s="695">
        <v>52.3</v>
      </c>
      <c r="BP13" s="695"/>
      <c r="BQ13" s="695"/>
      <c r="BR13" s="695"/>
      <c r="BS13" s="696" t="s">
        <v>122</v>
      </c>
      <c r="BT13" s="696"/>
      <c r="BU13" s="696"/>
      <c r="BV13" s="696"/>
      <c r="BW13" s="696"/>
      <c r="BX13" s="696"/>
      <c r="BY13" s="696"/>
      <c r="BZ13" s="696"/>
      <c r="CA13" s="696"/>
      <c r="CB13" s="736"/>
      <c r="CD13" s="654" t="s">
        <v>243</v>
      </c>
      <c r="CE13" s="655"/>
      <c r="CF13" s="655"/>
      <c r="CG13" s="655"/>
      <c r="CH13" s="655"/>
      <c r="CI13" s="655"/>
      <c r="CJ13" s="655"/>
      <c r="CK13" s="655"/>
      <c r="CL13" s="655"/>
      <c r="CM13" s="655"/>
      <c r="CN13" s="655"/>
      <c r="CO13" s="655"/>
      <c r="CP13" s="655"/>
      <c r="CQ13" s="656"/>
      <c r="CR13" s="657">
        <v>2559963</v>
      </c>
      <c r="CS13" s="658"/>
      <c r="CT13" s="658"/>
      <c r="CU13" s="658"/>
      <c r="CV13" s="658"/>
      <c r="CW13" s="658"/>
      <c r="CX13" s="658"/>
      <c r="CY13" s="659"/>
      <c r="CZ13" s="695">
        <v>9.8000000000000007</v>
      </c>
      <c r="DA13" s="695"/>
      <c r="DB13" s="695"/>
      <c r="DC13" s="695"/>
      <c r="DD13" s="663">
        <v>1335557</v>
      </c>
      <c r="DE13" s="658"/>
      <c r="DF13" s="658"/>
      <c r="DG13" s="658"/>
      <c r="DH13" s="658"/>
      <c r="DI13" s="658"/>
      <c r="DJ13" s="658"/>
      <c r="DK13" s="658"/>
      <c r="DL13" s="658"/>
      <c r="DM13" s="658"/>
      <c r="DN13" s="658"/>
      <c r="DO13" s="658"/>
      <c r="DP13" s="659"/>
      <c r="DQ13" s="663">
        <v>1541781</v>
      </c>
      <c r="DR13" s="658"/>
      <c r="DS13" s="658"/>
      <c r="DT13" s="658"/>
      <c r="DU13" s="658"/>
      <c r="DV13" s="658"/>
      <c r="DW13" s="658"/>
      <c r="DX13" s="658"/>
      <c r="DY13" s="658"/>
      <c r="DZ13" s="658"/>
      <c r="EA13" s="658"/>
      <c r="EB13" s="658"/>
      <c r="EC13" s="694"/>
    </row>
    <row r="14" spans="2:143" ht="11.25" customHeight="1" x14ac:dyDescent="0.15">
      <c r="B14" s="654" t="s">
        <v>244</v>
      </c>
      <c r="C14" s="655"/>
      <c r="D14" s="655"/>
      <c r="E14" s="655"/>
      <c r="F14" s="655"/>
      <c r="G14" s="655"/>
      <c r="H14" s="655"/>
      <c r="I14" s="655"/>
      <c r="J14" s="655"/>
      <c r="K14" s="655"/>
      <c r="L14" s="655"/>
      <c r="M14" s="655"/>
      <c r="N14" s="655"/>
      <c r="O14" s="655"/>
      <c r="P14" s="655"/>
      <c r="Q14" s="656"/>
      <c r="R14" s="657">
        <v>3020</v>
      </c>
      <c r="S14" s="658"/>
      <c r="T14" s="658"/>
      <c r="U14" s="658"/>
      <c r="V14" s="658"/>
      <c r="W14" s="658"/>
      <c r="X14" s="658"/>
      <c r="Y14" s="659"/>
      <c r="Z14" s="695">
        <v>0</v>
      </c>
      <c r="AA14" s="695"/>
      <c r="AB14" s="695"/>
      <c r="AC14" s="695"/>
      <c r="AD14" s="696">
        <v>3020</v>
      </c>
      <c r="AE14" s="696"/>
      <c r="AF14" s="696"/>
      <c r="AG14" s="696"/>
      <c r="AH14" s="696"/>
      <c r="AI14" s="696"/>
      <c r="AJ14" s="696"/>
      <c r="AK14" s="696"/>
      <c r="AL14" s="660">
        <v>0</v>
      </c>
      <c r="AM14" s="661"/>
      <c r="AN14" s="661"/>
      <c r="AO14" s="697"/>
      <c r="AP14" s="654" t="s">
        <v>245</v>
      </c>
      <c r="AQ14" s="655"/>
      <c r="AR14" s="655"/>
      <c r="AS14" s="655"/>
      <c r="AT14" s="655"/>
      <c r="AU14" s="655"/>
      <c r="AV14" s="655"/>
      <c r="AW14" s="655"/>
      <c r="AX14" s="655"/>
      <c r="AY14" s="655"/>
      <c r="AZ14" s="655"/>
      <c r="BA14" s="655"/>
      <c r="BB14" s="655"/>
      <c r="BC14" s="655"/>
      <c r="BD14" s="655"/>
      <c r="BE14" s="655"/>
      <c r="BF14" s="656"/>
      <c r="BG14" s="657">
        <v>225443</v>
      </c>
      <c r="BH14" s="658"/>
      <c r="BI14" s="658"/>
      <c r="BJ14" s="658"/>
      <c r="BK14" s="658"/>
      <c r="BL14" s="658"/>
      <c r="BM14" s="658"/>
      <c r="BN14" s="659"/>
      <c r="BO14" s="695">
        <v>1.9</v>
      </c>
      <c r="BP14" s="695"/>
      <c r="BQ14" s="695"/>
      <c r="BR14" s="695"/>
      <c r="BS14" s="696" t="s">
        <v>122</v>
      </c>
      <c r="BT14" s="696"/>
      <c r="BU14" s="696"/>
      <c r="BV14" s="696"/>
      <c r="BW14" s="696"/>
      <c r="BX14" s="696"/>
      <c r="BY14" s="696"/>
      <c r="BZ14" s="696"/>
      <c r="CA14" s="696"/>
      <c r="CB14" s="736"/>
      <c r="CD14" s="654" t="s">
        <v>246</v>
      </c>
      <c r="CE14" s="655"/>
      <c r="CF14" s="655"/>
      <c r="CG14" s="655"/>
      <c r="CH14" s="655"/>
      <c r="CI14" s="655"/>
      <c r="CJ14" s="655"/>
      <c r="CK14" s="655"/>
      <c r="CL14" s="655"/>
      <c r="CM14" s="655"/>
      <c r="CN14" s="655"/>
      <c r="CO14" s="655"/>
      <c r="CP14" s="655"/>
      <c r="CQ14" s="656"/>
      <c r="CR14" s="657">
        <v>1324456</v>
      </c>
      <c r="CS14" s="658"/>
      <c r="CT14" s="658"/>
      <c r="CU14" s="658"/>
      <c r="CV14" s="658"/>
      <c r="CW14" s="658"/>
      <c r="CX14" s="658"/>
      <c r="CY14" s="659"/>
      <c r="CZ14" s="695">
        <v>5.0999999999999996</v>
      </c>
      <c r="DA14" s="695"/>
      <c r="DB14" s="695"/>
      <c r="DC14" s="695"/>
      <c r="DD14" s="663">
        <v>282298</v>
      </c>
      <c r="DE14" s="658"/>
      <c r="DF14" s="658"/>
      <c r="DG14" s="658"/>
      <c r="DH14" s="658"/>
      <c r="DI14" s="658"/>
      <c r="DJ14" s="658"/>
      <c r="DK14" s="658"/>
      <c r="DL14" s="658"/>
      <c r="DM14" s="658"/>
      <c r="DN14" s="658"/>
      <c r="DO14" s="658"/>
      <c r="DP14" s="659"/>
      <c r="DQ14" s="663">
        <v>1150754</v>
      </c>
      <c r="DR14" s="658"/>
      <c r="DS14" s="658"/>
      <c r="DT14" s="658"/>
      <c r="DU14" s="658"/>
      <c r="DV14" s="658"/>
      <c r="DW14" s="658"/>
      <c r="DX14" s="658"/>
      <c r="DY14" s="658"/>
      <c r="DZ14" s="658"/>
      <c r="EA14" s="658"/>
      <c r="EB14" s="658"/>
      <c r="EC14" s="694"/>
    </row>
    <row r="15" spans="2:143" ht="11.25" customHeight="1" x14ac:dyDescent="0.15">
      <c r="B15" s="654" t="s">
        <v>247</v>
      </c>
      <c r="C15" s="655"/>
      <c r="D15" s="655"/>
      <c r="E15" s="655"/>
      <c r="F15" s="655"/>
      <c r="G15" s="655"/>
      <c r="H15" s="655"/>
      <c r="I15" s="655"/>
      <c r="J15" s="655"/>
      <c r="K15" s="655"/>
      <c r="L15" s="655"/>
      <c r="M15" s="655"/>
      <c r="N15" s="655"/>
      <c r="O15" s="655"/>
      <c r="P15" s="655"/>
      <c r="Q15" s="656"/>
      <c r="R15" s="657" t="s">
        <v>122</v>
      </c>
      <c r="S15" s="658"/>
      <c r="T15" s="658"/>
      <c r="U15" s="658"/>
      <c r="V15" s="658"/>
      <c r="W15" s="658"/>
      <c r="X15" s="658"/>
      <c r="Y15" s="659"/>
      <c r="Z15" s="695" t="s">
        <v>122</v>
      </c>
      <c r="AA15" s="695"/>
      <c r="AB15" s="695"/>
      <c r="AC15" s="695"/>
      <c r="AD15" s="696" t="s">
        <v>122</v>
      </c>
      <c r="AE15" s="696"/>
      <c r="AF15" s="696"/>
      <c r="AG15" s="696"/>
      <c r="AH15" s="696"/>
      <c r="AI15" s="696"/>
      <c r="AJ15" s="696"/>
      <c r="AK15" s="696"/>
      <c r="AL15" s="660" t="s">
        <v>122</v>
      </c>
      <c r="AM15" s="661"/>
      <c r="AN15" s="661"/>
      <c r="AO15" s="697"/>
      <c r="AP15" s="654" t="s">
        <v>248</v>
      </c>
      <c r="AQ15" s="655"/>
      <c r="AR15" s="655"/>
      <c r="AS15" s="655"/>
      <c r="AT15" s="655"/>
      <c r="AU15" s="655"/>
      <c r="AV15" s="655"/>
      <c r="AW15" s="655"/>
      <c r="AX15" s="655"/>
      <c r="AY15" s="655"/>
      <c r="AZ15" s="655"/>
      <c r="BA15" s="655"/>
      <c r="BB15" s="655"/>
      <c r="BC15" s="655"/>
      <c r="BD15" s="655"/>
      <c r="BE15" s="655"/>
      <c r="BF15" s="656"/>
      <c r="BG15" s="657">
        <v>375090</v>
      </c>
      <c r="BH15" s="658"/>
      <c r="BI15" s="658"/>
      <c r="BJ15" s="658"/>
      <c r="BK15" s="658"/>
      <c r="BL15" s="658"/>
      <c r="BM15" s="658"/>
      <c r="BN15" s="659"/>
      <c r="BO15" s="695">
        <v>3.2</v>
      </c>
      <c r="BP15" s="695"/>
      <c r="BQ15" s="695"/>
      <c r="BR15" s="695"/>
      <c r="BS15" s="696" t="s">
        <v>122</v>
      </c>
      <c r="BT15" s="696"/>
      <c r="BU15" s="696"/>
      <c r="BV15" s="696"/>
      <c r="BW15" s="696"/>
      <c r="BX15" s="696"/>
      <c r="BY15" s="696"/>
      <c r="BZ15" s="696"/>
      <c r="CA15" s="696"/>
      <c r="CB15" s="736"/>
      <c r="CD15" s="654" t="s">
        <v>249</v>
      </c>
      <c r="CE15" s="655"/>
      <c r="CF15" s="655"/>
      <c r="CG15" s="655"/>
      <c r="CH15" s="655"/>
      <c r="CI15" s="655"/>
      <c r="CJ15" s="655"/>
      <c r="CK15" s="655"/>
      <c r="CL15" s="655"/>
      <c r="CM15" s="655"/>
      <c r="CN15" s="655"/>
      <c r="CO15" s="655"/>
      <c r="CP15" s="655"/>
      <c r="CQ15" s="656"/>
      <c r="CR15" s="657">
        <v>2470472</v>
      </c>
      <c r="CS15" s="658"/>
      <c r="CT15" s="658"/>
      <c r="CU15" s="658"/>
      <c r="CV15" s="658"/>
      <c r="CW15" s="658"/>
      <c r="CX15" s="658"/>
      <c r="CY15" s="659"/>
      <c r="CZ15" s="695">
        <v>9.5</v>
      </c>
      <c r="DA15" s="695"/>
      <c r="DB15" s="695"/>
      <c r="DC15" s="695"/>
      <c r="DD15" s="663">
        <v>528120</v>
      </c>
      <c r="DE15" s="658"/>
      <c r="DF15" s="658"/>
      <c r="DG15" s="658"/>
      <c r="DH15" s="658"/>
      <c r="DI15" s="658"/>
      <c r="DJ15" s="658"/>
      <c r="DK15" s="658"/>
      <c r="DL15" s="658"/>
      <c r="DM15" s="658"/>
      <c r="DN15" s="658"/>
      <c r="DO15" s="658"/>
      <c r="DP15" s="659"/>
      <c r="DQ15" s="663">
        <v>2105347</v>
      </c>
      <c r="DR15" s="658"/>
      <c r="DS15" s="658"/>
      <c r="DT15" s="658"/>
      <c r="DU15" s="658"/>
      <c r="DV15" s="658"/>
      <c r="DW15" s="658"/>
      <c r="DX15" s="658"/>
      <c r="DY15" s="658"/>
      <c r="DZ15" s="658"/>
      <c r="EA15" s="658"/>
      <c r="EB15" s="658"/>
      <c r="EC15" s="694"/>
    </row>
    <row r="16" spans="2:143" ht="11.25" customHeight="1" x14ac:dyDescent="0.15">
      <c r="B16" s="654" t="s">
        <v>250</v>
      </c>
      <c r="C16" s="655"/>
      <c r="D16" s="655"/>
      <c r="E16" s="655"/>
      <c r="F16" s="655"/>
      <c r="G16" s="655"/>
      <c r="H16" s="655"/>
      <c r="I16" s="655"/>
      <c r="J16" s="655"/>
      <c r="K16" s="655"/>
      <c r="L16" s="655"/>
      <c r="M16" s="655"/>
      <c r="N16" s="655"/>
      <c r="O16" s="655"/>
      <c r="P16" s="655"/>
      <c r="Q16" s="656"/>
      <c r="R16" s="657">
        <v>34834</v>
      </c>
      <c r="S16" s="658"/>
      <c r="T16" s="658"/>
      <c r="U16" s="658"/>
      <c r="V16" s="658"/>
      <c r="W16" s="658"/>
      <c r="X16" s="658"/>
      <c r="Y16" s="659"/>
      <c r="Z16" s="695">
        <v>0.1</v>
      </c>
      <c r="AA16" s="695"/>
      <c r="AB16" s="695"/>
      <c r="AC16" s="695"/>
      <c r="AD16" s="696">
        <v>34834</v>
      </c>
      <c r="AE16" s="696"/>
      <c r="AF16" s="696"/>
      <c r="AG16" s="696"/>
      <c r="AH16" s="696"/>
      <c r="AI16" s="696"/>
      <c r="AJ16" s="696"/>
      <c r="AK16" s="696"/>
      <c r="AL16" s="660">
        <v>0.3</v>
      </c>
      <c r="AM16" s="661"/>
      <c r="AN16" s="661"/>
      <c r="AO16" s="697"/>
      <c r="AP16" s="654" t="s">
        <v>251</v>
      </c>
      <c r="AQ16" s="655"/>
      <c r="AR16" s="655"/>
      <c r="AS16" s="655"/>
      <c r="AT16" s="655"/>
      <c r="AU16" s="655"/>
      <c r="AV16" s="655"/>
      <c r="AW16" s="655"/>
      <c r="AX16" s="655"/>
      <c r="AY16" s="655"/>
      <c r="AZ16" s="655"/>
      <c r="BA16" s="655"/>
      <c r="BB16" s="655"/>
      <c r="BC16" s="655"/>
      <c r="BD16" s="655"/>
      <c r="BE16" s="655"/>
      <c r="BF16" s="656"/>
      <c r="BG16" s="657" t="s">
        <v>122</v>
      </c>
      <c r="BH16" s="658"/>
      <c r="BI16" s="658"/>
      <c r="BJ16" s="658"/>
      <c r="BK16" s="658"/>
      <c r="BL16" s="658"/>
      <c r="BM16" s="658"/>
      <c r="BN16" s="659"/>
      <c r="BO16" s="695" t="s">
        <v>122</v>
      </c>
      <c r="BP16" s="695"/>
      <c r="BQ16" s="695"/>
      <c r="BR16" s="695"/>
      <c r="BS16" s="696" t="s">
        <v>122</v>
      </c>
      <c r="BT16" s="696"/>
      <c r="BU16" s="696"/>
      <c r="BV16" s="696"/>
      <c r="BW16" s="696"/>
      <c r="BX16" s="696"/>
      <c r="BY16" s="696"/>
      <c r="BZ16" s="696"/>
      <c r="CA16" s="696"/>
      <c r="CB16" s="736"/>
      <c r="CD16" s="654" t="s">
        <v>252</v>
      </c>
      <c r="CE16" s="655"/>
      <c r="CF16" s="655"/>
      <c r="CG16" s="655"/>
      <c r="CH16" s="655"/>
      <c r="CI16" s="655"/>
      <c r="CJ16" s="655"/>
      <c r="CK16" s="655"/>
      <c r="CL16" s="655"/>
      <c r="CM16" s="655"/>
      <c r="CN16" s="655"/>
      <c r="CO16" s="655"/>
      <c r="CP16" s="655"/>
      <c r="CQ16" s="656"/>
      <c r="CR16" s="657">
        <v>31226</v>
      </c>
      <c r="CS16" s="658"/>
      <c r="CT16" s="658"/>
      <c r="CU16" s="658"/>
      <c r="CV16" s="658"/>
      <c r="CW16" s="658"/>
      <c r="CX16" s="658"/>
      <c r="CY16" s="659"/>
      <c r="CZ16" s="695">
        <v>0.1</v>
      </c>
      <c r="DA16" s="695"/>
      <c r="DB16" s="695"/>
      <c r="DC16" s="695"/>
      <c r="DD16" s="663" t="s">
        <v>122</v>
      </c>
      <c r="DE16" s="658"/>
      <c r="DF16" s="658"/>
      <c r="DG16" s="658"/>
      <c r="DH16" s="658"/>
      <c r="DI16" s="658"/>
      <c r="DJ16" s="658"/>
      <c r="DK16" s="658"/>
      <c r="DL16" s="658"/>
      <c r="DM16" s="658"/>
      <c r="DN16" s="658"/>
      <c r="DO16" s="658"/>
      <c r="DP16" s="659"/>
      <c r="DQ16" s="663">
        <v>31226</v>
      </c>
      <c r="DR16" s="658"/>
      <c r="DS16" s="658"/>
      <c r="DT16" s="658"/>
      <c r="DU16" s="658"/>
      <c r="DV16" s="658"/>
      <c r="DW16" s="658"/>
      <c r="DX16" s="658"/>
      <c r="DY16" s="658"/>
      <c r="DZ16" s="658"/>
      <c r="EA16" s="658"/>
      <c r="EB16" s="658"/>
      <c r="EC16" s="694"/>
    </row>
    <row r="17" spans="2:133" ht="11.25" customHeight="1" x14ac:dyDescent="0.15">
      <c r="B17" s="654" t="s">
        <v>253</v>
      </c>
      <c r="C17" s="655"/>
      <c r="D17" s="655"/>
      <c r="E17" s="655"/>
      <c r="F17" s="655"/>
      <c r="G17" s="655"/>
      <c r="H17" s="655"/>
      <c r="I17" s="655"/>
      <c r="J17" s="655"/>
      <c r="K17" s="655"/>
      <c r="L17" s="655"/>
      <c r="M17" s="655"/>
      <c r="N17" s="655"/>
      <c r="O17" s="655"/>
      <c r="P17" s="655"/>
      <c r="Q17" s="656"/>
      <c r="R17" s="657">
        <v>200342</v>
      </c>
      <c r="S17" s="658"/>
      <c r="T17" s="658"/>
      <c r="U17" s="658"/>
      <c r="V17" s="658"/>
      <c r="W17" s="658"/>
      <c r="X17" s="658"/>
      <c r="Y17" s="659"/>
      <c r="Z17" s="695">
        <v>0.7</v>
      </c>
      <c r="AA17" s="695"/>
      <c r="AB17" s="695"/>
      <c r="AC17" s="695"/>
      <c r="AD17" s="696">
        <v>200342</v>
      </c>
      <c r="AE17" s="696"/>
      <c r="AF17" s="696"/>
      <c r="AG17" s="696"/>
      <c r="AH17" s="696"/>
      <c r="AI17" s="696"/>
      <c r="AJ17" s="696"/>
      <c r="AK17" s="696"/>
      <c r="AL17" s="660">
        <v>1.5</v>
      </c>
      <c r="AM17" s="661"/>
      <c r="AN17" s="661"/>
      <c r="AO17" s="697"/>
      <c r="AP17" s="654" t="s">
        <v>254</v>
      </c>
      <c r="AQ17" s="655"/>
      <c r="AR17" s="655"/>
      <c r="AS17" s="655"/>
      <c r="AT17" s="655"/>
      <c r="AU17" s="655"/>
      <c r="AV17" s="655"/>
      <c r="AW17" s="655"/>
      <c r="AX17" s="655"/>
      <c r="AY17" s="655"/>
      <c r="AZ17" s="655"/>
      <c r="BA17" s="655"/>
      <c r="BB17" s="655"/>
      <c r="BC17" s="655"/>
      <c r="BD17" s="655"/>
      <c r="BE17" s="655"/>
      <c r="BF17" s="656"/>
      <c r="BG17" s="657" t="s">
        <v>122</v>
      </c>
      <c r="BH17" s="658"/>
      <c r="BI17" s="658"/>
      <c r="BJ17" s="658"/>
      <c r="BK17" s="658"/>
      <c r="BL17" s="658"/>
      <c r="BM17" s="658"/>
      <c r="BN17" s="659"/>
      <c r="BO17" s="695" t="s">
        <v>122</v>
      </c>
      <c r="BP17" s="695"/>
      <c r="BQ17" s="695"/>
      <c r="BR17" s="695"/>
      <c r="BS17" s="696" t="s">
        <v>122</v>
      </c>
      <c r="BT17" s="696"/>
      <c r="BU17" s="696"/>
      <c r="BV17" s="696"/>
      <c r="BW17" s="696"/>
      <c r="BX17" s="696"/>
      <c r="BY17" s="696"/>
      <c r="BZ17" s="696"/>
      <c r="CA17" s="696"/>
      <c r="CB17" s="736"/>
      <c r="CD17" s="654" t="s">
        <v>255</v>
      </c>
      <c r="CE17" s="655"/>
      <c r="CF17" s="655"/>
      <c r="CG17" s="655"/>
      <c r="CH17" s="655"/>
      <c r="CI17" s="655"/>
      <c r="CJ17" s="655"/>
      <c r="CK17" s="655"/>
      <c r="CL17" s="655"/>
      <c r="CM17" s="655"/>
      <c r="CN17" s="655"/>
      <c r="CO17" s="655"/>
      <c r="CP17" s="655"/>
      <c r="CQ17" s="656"/>
      <c r="CR17" s="657">
        <v>1662250</v>
      </c>
      <c r="CS17" s="658"/>
      <c r="CT17" s="658"/>
      <c r="CU17" s="658"/>
      <c r="CV17" s="658"/>
      <c r="CW17" s="658"/>
      <c r="CX17" s="658"/>
      <c r="CY17" s="659"/>
      <c r="CZ17" s="695">
        <v>6.4</v>
      </c>
      <c r="DA17" s="695"/>
      <c r="DB17" s="695"/>
      <c r="DC17" s="695"/>
      <c r="DD17" s="663" t="s">
        <v>122</v>
      </c>
      <c r="DE17" s="658"/>
      <c r="DF17" s="658"/>
      <c r="DG17" s="658"/>
      <c r="DH17" s="658"/>
      <c r="DI17" s="658"/>
      <c r="DJ17" s="658"/>
      <c r="DK17" s="658"/>
      <c r="DL17" s="658"/>
      <c r="DM17" s="658"/>
      <c r="DN17" s="658"/>
      <c r="DO17" s="658"/>
      <c r="DP17" s="659"/>
      <c r="DQ17" s="663">
        <v>1623289</v>
      </c>
      <c r="DR17" s="658"/>
      <c r="DS17" s="658"/>
      <c r="DT17" s="658"/>
      <c r="DU17" s="658"/>
      <c r="DV17" s="658"/>
      <c r="DW17" s="658"/>
      <c r="DX17" s="658"/>
      <c r="DY17" s="658"/>
      <c r="DZ17" s="658"/>
      <c r="EA17" s="658"/>
      <c r="EB17" s="658"/>
      <c r="EC17" s="694"/>
    </row>
    <row r="18" spans="2:133" ht="11.25" customHeight="1" x14ac:dyDescent="0.15">
      <c r="B18" s="654" t="s">
        <v>256</v>
      </c>
      <c r="C18" s="655"/>
      <c r="D18" s="655"/>
      <c r="E18" s="655"/>
      <c r="F18" s="655"/>
      <c r="G18" s="655"/>
      <c r="H18" s="655"/>
      <c r="I18" s="655"/>
      <c r="J18" s="655"/>
      <c r="K18" s="655"/>
      <c r="L18" s="655"/>
      <c r="M18" s="655"/>
      <c r="N18" s="655"/>
      <c r="O18" s="655"/>
      <c r="P18" s="655"/>
      <c r="Q18" s="656"/>
      <c r="R18" s="657">
        <v>83757</v>
      </c>
      <c r="S18" s="658"/>
      <c r="T18" s="658"/>
      <c r="U18" s="658"/>
      <c r="V18" s="658"/>
      <c r="W18" s="658"/>
      <c r="X18" s="658"/>
      <c r="Y18" s="659"/>
      <c r="Z18" s="695">
        <v>0.3</v>
      </c>
      <c r="AA18" s="695"/>
      <c r="AB18" s="695"/>
      <c r="AC18" s="695"/>
      <c r="AD18" s="696">
        <v>83757</v>
      </c>
      <c r="AE18" s="696"/>
      <c r="AF18" s="696"/>
      <c r="AG18" s="696"/>
      <c r="AH18" s="696"/>
      <c r="AI18" s="696"/>
      <c r="AJ18" s="696"/>
      <c r="AK18" s="696"/>
      <c r="AL18" s="660">
        <v>0.6</v>
      </c>
      <c r="AM18" s="661"/>
      <c r="AN18" s="661"/>
      <c r="AO18" s="697"/>
      <c r="AP18" s="654" t="s">
        <v>257</v>
      </c>
      <c r="AQ18" s="655"/>
      <c r="AR18" s="655"/>
      <c r="AS18" s="655"/>
      <c r="AT18" s="655"/>
      <c r="AU18" s="655"/>
      <c r="AV18" s="655"/>
      <c r="AW18" s="655"/>
      <c r="AX18" s="655"/>
      <c r="AY18" s="655"/>
      <c r="AZ18" s="655"/>
      <c r="BA18" s="655"/>
      <c r="BB18" s="655"/>
      <c r="BC18" s="655"/>
      <c r="BD18" s="655"/>
      <c r="BE18" s="655"/>
      <c r="BF18" s="656"/>
      <c r="BG18" s="657" t="s">
        <v>122</v>
      </c>
      <c r="BH18" s="658"/>
      <c r="BI18" s="658"/>
      <c r="BJ18" s="658"/>
      <c r="BK18" s="658"/>
      <c r="BL18" s="658"/>
      <c r="BM18" s="658"/>
      <c r="BN18" s="659"/>
      <c r="BO18" s="695" t="s">
        <v>122</v>
      </c>
      <c r="BP18" s="695"/>
      <c r="BQ18" s="695"/>
      <c r="BR18" s="695"/>
      <c r="BS18" s="696" t="s">
        <v>122</v>
      </c>
      <c r="BT18" s="696"/>
      <c r="BU18" s="696"/>
      <c r="BV18" s="696"/>
      <c r="BW18" s="696"/>
      <c r="BX18" s="696"/>
      <c r="BY18" s="696"/>
      <c r="BZ18" s="696"/>
      <c r="CA18" s="696"/>
      <c r="CB18" s="736"/>
      <c r="CD18" s="654" t="s">
        <v>258</v>
      </c>
      <c r="CE18" s="655"/>
      <c r="CF18" s="655"/>
      <c r="CG18" s="655"/>
      <c r="CH18" s="655"/>
      <c r="CI18" s="655"/>
      <c r="CJ18" s="655"/>
      <c r="CK18" s="655"/>
      <c r="CL18" s="655"/>
      <c r="CM18" s="655"/>
      <c r="CN18" s="655"/>
      <c r="CO18" s="655"/>
      <c r="CP18" s="655"/>
      <c r="CQ18" s="656"/>
      <c r="CR18" s="657" t="s">
        <v>122</v>
      </c>
      <c r="CS18" s="658"/>
      <c r="CT18" s="658"/>
      <c r="CU18" s="658"/>
      <c r="CV18" s="658"/>
      <c r="CW18" s="658"/>
      <c r="CX18" s="658"/>
      <c r="CY18" s="659"/>
      <c r="CZ18" s="695" t="s">
        <v>122</v>
      </c>
      <c r="DA18" s="695"/>
      <c r="DB18" s="695"/>
      <c r="DC18" s="695"/>
      <c r="DD18" s="663" t="s">
        <v>122</v>
      </c>
      <c r="DE18" s="658"/>
      <c r="DF18" s="658"/>
      <c r="DG18" s="658"/>
      <c r="DH18" s="658"/>
      <c r="DI18" s="658"/>
      <c r="DJ18" s="658"/>
      <c r="DK18" s="658"/>
      <c r="DL18" s="658"/>
      <c r="DM18" s="658"/>
      <c r="DN18" s="658"/>
      <c r="DO18" s="658"/>
      <c r="DP18" s="659"/>
      <c r="DQ18" s="663" t="s">
        <v>122</v>
      </c>
      <c r="DR18" s="658"/>
      <c r="DS18" s="658"/>
      <c r="DT18" s="658"/>
      <c r="DU18" s="658"/>
      <c r="DV18" s="658"/>
      <c r="DW18" s="658"/>
      <c r="DX18" s="658"/>
      <c r="DY18" s="658"/>
      <c r="DZ18" s="658"/>
      <c r="EA18" s="658"/>
      <c r="EB18" s="658"/>
      <c r="EC18" s="694"/>
    </row>
    <row r="19" spans="2:133" ht="11.25" customHeight="1" x14ac:dyDescent="0.15">
      <c r="B19" s="654" t="s">
        <v>259</v>
      </c>
      <c r="C19" s="655"/>
      <c r="D19" s="655"/>
      <c r="E19" s="655"/>
      <c r="F19" s="655"/>
      <c r="G19" s="655"/>
      <c r="H19" s="655"/>
      <c r="I19" s="655"/>
      <c r="J19" s="655"/>
      <c r="K19" s="655"/>
      <c r="L19" s="655"/>
      <c r="M19" s="655"/>
      <c r="N19" s="655"/>
      <c r="O19" s="655"/>
      <c r="P19" s="655"/>
      <c r="Q19" s="656"/>
      <c r="R19" s="657">
        <v>64822</v>
      </c>
      <c r="S19" s="658"/>
      <c r="T19" s="658"/>
      <c r="U19" s="658"/>
      <c r="V19" s="658"/>
      <c r="W19" s="658"/>
      <c r="X19" s="658"/>
      <c r="Y19" s="659"/>
      <c r="Z19" s="695">
        <v>0.2</v>
      </c>
      <c r="AA19" s="695"/>
      <c r="AB19" s="695"/>
      <c r="AC19" s="695"/>
      <c r="AD19" s="696">
        <v>64822</v>
      </c>
      <c r="AE19" s="696"/>
      <c r="AF19" s="696"/>
      <c r="AG19" s="696"/>
      <c r="AH19" s="696"/>
      <c r="AI19" s="696"/>
      <c r="AJ19" s="696"/>
      <c r="AK19" s="696"/>
      <c r="AL19" s="660">
        <v>0.5</v>
      </c>
      <c r="AM19" s="661"/>
      <c r="AN19" s="661"/>
      <c r="AO19" s="697"/>
      <c r="AP19" s="654" t="s">
        <v>260</v>
      </c>
      <c r="AQ19" s="655"/>
      <c r="AR19" s="655"/>
      <c r="AS19" s="655"/>
      <c r="AT19" s="655"/>
      <c r="AU19" s="655"/>
      <c r="AV19" s="655"/>
      <c r="AW19" s="655"/>
      <c r="AX19" s="655"/>
      <c r="AY19" s="655"/>
      <c r="AZ19" s="655"/>
      <c r="BA19" s="655"/>
      <c r="BB19" s="655"/>
      <c r="BC19" s="655"/>
      <c r="BD19" s="655"/>
      <c r="BE19" s="655"/>
      <c r="BF19" s="656"/>
      <c r="BG19" s="657">
        <v>410131</v>
      </c>
      <c r="BH19" s="658"/>
      <c r="BI19" s="658"/>
      <c r="BJ19" s="658"/>
      <c r="BK19" s="658"/>
      <c r="BL19" s="658"/>
      <c r="BM19" s="658"/>
      <c r="BN19" s="659"/>
      <c r="BO19" s="695">
        <v>3.5</v>
      </c>
      <c r="BP19" s="695"/>
      <c r="BQ19" s="695"/>
      <c r="BR19" s="695"/>
      <c r="BS19" s="696" t="s">
        <v>122</v>
      </c>
      <c r="BT19" s="696"/>
      <c r="BU19" s="696"/>
      <c r="BV19" s="696"/>
      <c r="BW19" s="696"/>
      <c r="BX19" s="696"/>
      <c r="BY19" s="696"/>
      <c r="BZ19" s="696"/>
      <c r="CA19" s="696"/>
      <c r="CB19" s="736"/>
      <c r="CD19" s="654" t="s">
        <v>261</v>
      </c>
      <c r="CE19" s="655"/>
      <c r="CF19" s="655"/>
      <c r="CG19" s="655"/>
      <c r="CH19" s="655"/>
      <c r="CI19" s="655"/>
      <c r="CJ19" s="655"/>
      <c r="CK19" s="655"/>
      <c r="CL19" s="655"/>
      <c r="CM19" s="655"/>
      <c r="CN19" s="655"/>
      <c r="CO19" s="655"/>
      <c r="CP19" s="655"/>
      <c r="CQ19" s="656"/>
      <c r="CR19" s="657" t="s">
        <v>122</v>
      </c>
      <c r="CS19" s="658"/>
      <c r="CT19" s="658"/>
      <c r="CU19" s="658"/>
      <c r="CV19" s="658"/>
      <c r="CW19" s="658"/>
      <c r="CX19" s="658"/>
      <c r="CY19" s="659"/>
      <c r="CZ19" s="695" t="s">
        <v>122</v>
      </c>
      <c r="DA19" s="695"/>
      <c r="DB19" s="695"/>
      <c r="DC19" s="695"/>
      <c r="DD19" s="663" t="s">
        <v>122</v>
      </c>
      <c r="DE19" s="658"/>
      <c r="DF19" s="658"/>
      <c r="DG19" s="658"/>
      <c r="DH19" s="658"/>
      <c r="DI19" s="658"/>
      <c r="DJ19" s="658"/>
      <c r="DK19" s="658"/>
      <c r="DL19" s="658"/>
      <c r="DM19" s="658"/>
      <c r="DN19" s="658"/>
      <c r="DO19" s="658"/>
      <c r="DP19" s="659"/>
      <c r="DQ19" s="663" t="s">
        <v>122</v>
      </c>
      <c r="DR19" s="658"/>
      <c r="DS19" s="658"/>
      <c r="DT19" s="658"/>
      <c r="DU19" s="658"/>
      <c r="DV19" s="658"/>
      <c r="DW19" s="658"/>
      <c r="DX19" s="658"/>
      <c r="DY19" s="658"/>
      <c r="DZ19" s="658"/>
      <c r="EA19" s="658"/>
      <c r="EB19" s="658"/>
      <c r="EC19" s="694"/>
    </row>
    <row r="20" spans="2:133" ht="11.25" customHeight="1" x14ac:dyDescent="0.15">
      <c r="B20" s="724" t="s">
        <v>262</v>
      </c>
      <c r="C20" s="725"/>
      <c r="D20" s="725"/>
      <c r="E20" s="725"/>
      <c r="F20" s="725"/>
      <c r="G20" s="725"/>
      <c r="H20" s="725"/>
      <c r="I20" s="725"/>
      <c r="J20" s="725"/>
      <c r="K20" s="725"/>
      <c r="L20" s="725"/>
      <c r="M20" s="725"/>
      <c r="N20" s="725"/>
      <c r="O20" s="725"/>
      <c r="P20" s="725"/>
      <c r="Q20" s="726"/>
      <c r="R20" s="657">
        <v>18935</v>
      </c>
      <c r="S20" s="658"/>
      <c r="T20" s="658"/>
      <c r="U20" s="658"/>
      <c r="V20" s="658"/>
      <c r="W20" s="658"/>
      <c r="X20" s="658"/>
      <c r="Y20" s="659"/>
      <c r="Z20" s="695">
        <v>0.1</v>
      </c>
      <c r="AA20" s="695"/>
      <c r="AB20" s="695"/>
      <c r="AC20" s="695"/>
      <c r="AD20" s="696">
        <v>18935</v>
      </c>
      <c r="AE20" s="696"/>
      <c r="AF20" s="696"/>
      <c r="AG20" s="696"/>
      <c r="AH20" s="696"/>
      <c r="AI20" s="696"/>
      <c r="AJ20" s="696"/>
      <c r="AK20" s="696"/>
      <c r="AL20" s="660">
        <v>0.1</v>
      </c>
      <c r="AM20" s="661"/>
      <c r="AN20" s="661"/>
      <c r="AO20" s="697"/>
      <c r="AP20" s="654" t="s">
        <v>263</v>
      </c>
      <c r="AQ20" s="655"/>
      <c r="AR20" s="655"/>
      <c r="AS20" s="655"/>
      <c r="AT20" s="655"/>
      <c r="AU20" s="655"/>
      <c r="AV20" s="655"/>
      <c r="AW20" s="655"/>
      <c r="AX20" s="655"/>
      <c r="AY20" s="655"/>
      <c r="AZ20" s="655"/>
      <c r="BA20" s="655"/>
      <c r="BB20" s="655"/>
      <c r="BC20" s="655"/>
      <c r="BD20" s="655"/>
      <c r="BE20" s="655"/>
      <c r="BF20" s="656"/>
      <c r="BG20" s="657">
        <v>410131</v>
      </c>
      <c r="BH20" s="658"/>
      <c r="BI20" s="658"/>
      <c r="BJ20" s="658"/>
      <c r="BK20" s="658"/>
      <c r="BL20" s="658"/>
      <c r="BM20" s="658"/>
      <c r="BN20" s="659"/>
      <c r="BO20" s="695">
        <v>3.5</v>
      </c>
      <c r="BP20" s="695"/>
      <c r="BQ20" s="695"/>
      <c r="BR20" s="695"/>
      <c r="BS20" s="696" t="s">
        <v>122</v>
      </c>
      <c r="BT20" s="696"/>
      <c r="BU20" s="696"/>
      <c r="BV20" s="696"/>
      <c r="BW20" s="696"/>
      <c r="BX20" s="696"/>
      <c r="BY20" s="696"/>
      <c r="BZ20" s="696"/>
      <c r="CA20" s="696"/>
      <c r="CB20" s="736"/>
      <c r="CD20" s="654" t="s">
        <v>264</v>
      </c>
      <c r="CE20" s="655"/>
      <c r="CF20" s="655"/>
      <c r="CG20" s="655"/>
      <c r="CH20" s="655"/>
      <c r="CI20" s="655"/>
      <c r="CJ20" s="655"/>
      <c r="CK20" s="655"/>
      <c r="CL20" s="655"/>
      <c r="CM20" s="655"/>
      <c r="CN20" s="655"/>
      <c r="CO20" s="655"/>
      <c r="CP20" s="655"/>
      <c r="CQ20" s="656"/>
      <c r="CR20" s="657">
        <v>26004373</v>
      </c>
      <c r="CS20" s="658"/>
      <c r="CT20" s="658"/>
      <c r="CU20" s="658"/>
      <c r="CV20" s="658"/>
      <c r="CW20" s="658"/>
      <c r="CX20" s="658"/>
      <c r="CY20" s="659"/>
      <c r="CZ20" s="695">
        <v>100</v>
      </c>
      <c r="DA20" s="695"/>
      <c r="DB20" s="695"/>
      <c r="DC20" s="695"/>
      <c r="DD20" s="663">
        <v>5944197</v>
      </c>
      <c r="DE20" s="658"/>
      <c r="DF20" s="658"/>
      <c r="DG20" s="658"/>
      <c r="DH20" s="658"/>
      <c r="DI20" s="658"/>
      <c r="DJ20" s="658"/>
      <c r="DK20" s="658"/>
      <c r="DL20" s="658"/>
      <c r="DM20" s="658"/>
      <c r="DN20" s="658"/>
      <c r="DO20" s="658"/>
      <c r="DP20" s="659"/>
      <c r="DQ20" s="663">
        <v>16878021</v>
      </c>
      <c r="DR20" s="658"/>
      <c r="DS20" s="658"/>
      <c r="DT20" s="658"/>
      <c r="DU20" s="658"/>
      <c r="DV20" s="658"/>
      <c r="DW20" s="658"/>
      <c r="DX20" s="658"/>
      <c r="DY20" s="658"/>
      <c r="DZ20" s="658"/>
      <c r="EA20" s="658"/>
      <c r="EB20" s="658"/>
      <c r="EC20" s="694"/>
    </row>
    <row r="21" spans="2:133" ht="11.25" customHeight="1" x14ac:dyDescent="0.15">
      <c r="B21" s="654" t="s">
        <v>265</v>
      </c>
      <c r="C21" s="655"/>
      <c r="D21" s="655"/>
      <c r="E21" s="655"/>
      <c r="F21" s="655"/>
      <c r="G21" s="655"/>
      <c r="H21" s="655"/>
      <c r="I21" s="655"/>
      <c r="J21" s="655"/>
      <c r="K21" s="655"/>
      <c r="L21" s="655"/>
      <c r="M21" s="655"/>
      <c r="N21" s="655"/>
      <c r="O21" s="655"/>
      <c r="P21" s="655"/>
      <c r="Q21" s="656"/>
      <c r="R21" s="657">
        <v>105239</v>
      </c>
      <c r="S21" s="658"/>
      <c r="T21" s="658"/>
      <c r="U21" s="658"/>
      <c r="V21" s="658"/>
      <c r="W21" s="658"/>
      <c r="X21" s="658"/>
      <c r="Y21" s="659"/>
      <c r="Z21" s="695">
        <v>0.4</v>
      </c>
      <c r="AA21" s="695"/>
      <c r="AB21" s="695"/>
      <c r="AC21" s="695"/>
      <c r="AD21" s="696" t="s">
        <v>122</v>
      </c>
      <c r="AE21" s="696"/>
      <c r="AF21" s="696"/>
      <c r="AG21" s="696"/>
      <c r="AH21" s="696"/>
      <c r="AI21" s="696"/>
      <c r="AJ21" s="696"/>
      <c r="AK21" s="696"/>
      <c r="AL21" s="660" t="s">
        <v>122</v>
      </c>
      <c r="AM21" s="661"/>
      <c r="AN21" s="661"/>
      <c r="AO21" s="697"/>
      <c r="AP21" s="654" t="s">
        <v>266</v>
      </c>
      <c r="AQ21" s="734"/>
      <c r="AR21" s="734"/>
      <c r="AS21" s="734"/>
      <c r="AT21" s="734"/>
      <c r="AU21" s="734"/>
      <c r="AV21" s="734"/>
      <c r="AW21" s="734"/>
      <c r="AX21" s="734"/>
      <c r="AY21" s="734"/>
      <c r="AZ21" s="734"/>
      <c r="BA21" s="734"/>
      <c r="BB21" s="734"/>
      <c r="BC21" s="734"/>
      <c r="BD21" s="734"/>
      <c r="BE21" s="734"/>
      <c r="BF21" s="735"/>
      <c r="BG21" s="657" t="s">
        <v>122</v>
      </c>
      <c r="BH21" s="658"/>
      <c r="BI21" s="658"/>
      <c r="BJ21" s="658"/>
      <c r="BK21" s="658"/>
      <c r="BL21" s="658"/>
      <c r="BM21" s="658"/>
      <c r="BN21" s="659"/>
      <c r="BO21" s="695" t="s">
        <v>122</v>
      </c>
      <c r="BP21" s="695"/>
      <c r="BQ21" s="695"/>
      <c r="BR21" s="695"/>
      <c r="BS21" s="696" t="s">
        <v>122</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267</v>
      </c>
      <c r="C22" s="655"/>
      <c r="D22" s="655"/>
      <c r="E22" s="655"/>
      <c r="F22" s="655"/>
      <c r="G22" s="655"/>
      <c r="H22" s="655"/>
      <c r="I22" s="655"/>
      <c r="J22" s="655"/>
      <c r="K22" s="655"/>
      <c r="L22" s="655"/>
      <c r="M22" s="655"/>
      <c r="N22" s="655"/>
      <c r="O22" s="655"/>
      <c r="P22" s="655"/>
      <c r="Q22" s="656"/>
      <c r="R22" s="657" t="s">
        <v>122</v>
      </c>
      <c r="S22" s="658"/>
      <c r="T22" s="658"/>
      <c r="U22" s="658"/>
      <c r="V22" s="658"/>
      <c r="W22" s="658"/>
      <c r="X22" s="658"/>
      <c r="Y22" s="659"/>
      <c r="Z22" s="695" t="s">
        <v>122</v>
      </c>
      <c r="AA22" s="695"/>
      <c r="AB22" s="695"/>
      <c r="AC22" s="695"/>
      <c r="AD22" s="696" t="s">
        <v>122</v>
      </c>
      <c r="AE22" s="696"/>
      <c r="AF22" s="696"/>
      <c r="AG22" s="696"/>
      <c r="AH22" s="696"/>
      <c r="AI22" s="696"/>
      <c r="AJ22" s="696"/>
      <c r="AK22" s="696"/>
      <c r="AL22" s="660" t="s">
        <v>122</v>
      </c>
      <c r="AM22" s="661"/>
      <c r="AN22" s="661"/>
      <c r="AO22" s="697"/>
      <c r="AP22" s="654" t="s">
        <v>268</v>
      </c>
      <c r="AQ22" s="734"/>
      <c r="AR22" s="734"/>
      <c r="AS22" s="734"/>
      <c r="AT22" s="734"/>
      <c r="AU22" s="734"/>
      <c r="AV22" s="734"/>
      <c r="AW22" s="734"/>
      <c r="AX22" s="734"/>
      <c r="AY22" s="734"/>
      <c r="AZ22" s="734"/>
      <c r="BA22" s="734"/>
      <c r="BB22" s="734"/>
      <c r="BC22" s="734"/>
      <c r="BD22" s="734"/>
      <c r="BE22" s="734"/>
      <c r="BF22" s="735"/>
      <c r="BG22" s="657" t="s">
        <v>122</v>
      </c>
      <c r="BH22" s="658"/>
      <c r="BI22" s="658"/>
      <c r="BJ22" s="658"/>
      <c r="BK22" s="658"/>
      <c r="BL22" s="658"/>
      <c r="BM22" s="658"/>
      <c r="BN22" s="659"/>
      <c r="BO22" s="695" t="s">
        <v>122</v>
      </c>
      <c r="BP22" s="695"/>
      <c r="BQ22" s="695"/>
      <c r="BR22" s="695"/>
      <c r="BS22" s="696" t="s">
        <v>122</v>
      </c>
      <c r="BT22" s="696"/>
      <c r="BU22" s="696"/>
      <c r="BV22" s="696"/>
      <c r="BW22" s="696"/>
      <c r="BX22" s="696"/>
      <c r="BY22" s="696"/>
      <c r="BZ22" s="696"/>
      <c r="CA22" s="696"/>
      <c r="CB22" s="736"/>
      <c r="CD22" s="709" t="s">
        <v>269</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270</v>
      </c>
      <c r="C23" s="655"/>
      <c r="D23" s="655"/>
      <c r="E23" s="655"/>
      <c r="F23" s="655"/>
      <c r="G23" s="655"/>
      <c r="H23" s="655"/>
      <c r="I23" s="655"/>
      <c r="J23" s="655"/>
      <c r="K23" s="655"/>
      <c r="L23" s="655"/>
      <c r="M23" s="655"/>
      <c r="N23" s="655"/>
      <c r="O23" s="655"/>
      <c r="P23" s="655"/>
      <c r="Q23" s="656"/>
      <c r="R23" s="657">
        <v>105239</v>
      </c>
      <c r="S23" s="658"/>
      <c r="T23" s="658"/>
      <c r="U23" s="658"/>
      <c r="V23" s="658"/>
      <c r="W23" s="658"/>
      <c r="X23" s="658"/>
      <c r="Y23" s="659"/>
      <c r="Z23" s="695">
        <v>0.4</v>
      </c>
      <c r="AA23" s="695"/>
      <c r="AB23" s="695"/>
      <c r="AC23" s="695"/>
      <c r="AD23" s="696" t="s">
        <v>122</v>
      </c>
      <c r="AE23" s="696"/>
      <c r="AF23" s="696"/>
      <c r="AG23" s="696"/>
      <c r="AH23" s="696"/>
      <c r="AI23" s="696"/>
      <c r="AJ23" s="696"/>
      <c r="AK23" s="696"/>
      <c r="AL23" s="660" t="s">
        <v>122</v>
      </c>
      <c r="AM23" s="661"/>
      <c r="AN23" s="661"/>
      <c r="AO23" s="697"/>
      <c r="AP23" s="654" t="s">
        <v>271</v>
      </c>
      <c r="AQ23" s="734"/>
      <c r="AR23" s="734"/>
      <c r="AS23" s="734"/>
      <c r="AT23" s="734"/>
      <c r="AU23" s="734"/>
      <c r="AV23" s="734"/>
      <c r="AW23" s="734"/>
      <c r="AX23" s="734"/>
      <c r="AY23" s="734"/>
      <c r="AZ23" s="734"/>
      <c r="BA23" s="734"/>
      <c r="BB23" s="734"/>
      <c r="BC23" s="734"/>
      <c r="BD23" s="734"/>
      <c r="BE23" s="734"/>
      <c r="BF23" s="735"/>
      <c r="BG23" s="657">
        <v>410131</v>
      </c>
      <c r="BH23" s="658"/>
      <c r="BI23" s="658"/>
      <c r="BJ23" s="658"/>
      <c r="BK23" s="658"/>
      <c r="BL23" s="658"/>
      <c r="BM23" s="658"/>
      <c r="BN23" s="659"/>
      <c r="BO23" s="695">
        <v>3.5</v>
      </c>
      <c r="BP23" s="695"/>
      <c r="BQ23" s="695"/>
      <c r="BR23" s="695"/>
      <c r="BS23" s="696" t="s">
        <v>122</v>
      </c>
      <c r="BT23" s="696"/>
      <c r="BU23" s="696"/>
      <c r="BV23" s="696"/>
      <c r="BW23" s="696"/>
      <c r="BX23" s="696"/>
      <c r="BY23" s="696"/>
      <c r="BZ23" s="696"/>
      <c r="CA23" s="696"/>
      <c r="CB23" s="736"/>
      <c r="CD23" s="709" t="s">
        <v>211</v>
      </c>
      <c r="CE23" s="710"/>
      <c r="CF23" s="710"/>
      <c r="CG23" s="710"/>
      <c r="CH23" s="710"/>
      <c r="CI23" s="710"/>
      <c r="CJ23" s="710"/>
      <c r="CK23" s="710"/>
      <c r="CL23" s="710"/>
      <c r="CM23" s="710"/>
      <c r="CN23" s="710"/>
      <c r="CO23" s="710"/>
      <c r="CP23" s="710"/>
      <c r="CQ23" s="711"/>
      <c r="CR23" s="709" t="s">
        <v>272</v>
      </c>
      <c r="CS23" s="710"/>
      <c r="CT23" s="710"/>
      <c r="CU23" s="710"/>
      <c r="CV23" s="710"/>
      <c r="CW23" s="710"/>
      <c r="CX23" s="710"/>
      <c r="CY23" s="711"/>
      <c r="CZ23" s="709" t="s">
        <v>273</v>
      </c>
      <c r="DA23" s="710"/>
      <c r="DB23" s="710"/>
      <c r="DC23" s="711"/>
      <c r="DD23" s="709" t="s">
        <v>274</v>
      </c>
      <c r="DE23" s="710"/>
      <c r="DF23" s="710"/>
      <c r="DG23" s="710"/>
      <c r="DH23" s="710"/>
      <c r="DI23" s="710"/>
      <c r="DJ23" s="710"/>
      <c r="DK23" s="711"/>
      <c r="DL23" s="747" t="s">
        <v>275</v>
      </c>
      <c r="DM23" s="748"/>
      <c r="DN23" s="748"/>
      <c r="DO23" s="748"/>
      <c r="DP23" s="748"/>
      <c r="DQ23" s="748"/>
      <c r="DR23" s="748"/>
      <c r="DS23" s="748"/>
      <c r="DT23" s="748"/>
      <c r="DU23" s="748"/>
      <c r="DV23" s="749"/>
      <c r="DW23" s="709" t="s">
        <v>276</v>
      </c>
      <c r="DX23" s="710"/>
      <c r="DY23" s="710"/>
      <c r="DZ23" s="710"/>
      <c r="EA23" s="710"/>
      <c r="EB23" s="710"/>
      <c r="EC23" s="711"/>
    </row>
    <row r="24" spans="2:133" ht="11.25" customHeight="1" x14ac:dyDescent="0.15">
      <c r="B24" s="654" t="s">
        <v>277</v>
      </c>
      <c r="C24" s="655"/>
      <c r="D24" s="655"/>
      <c r="E24" s="655"/>
      <c r="F24" s="655"/>
      <c r="G24" s="655"/>
      <c r="H24" s="655"/>
      <c r="I24" s="655"/>
      <c r="J24" s="655"/>
      <c r="K24" s="655"/>
      <c r="L24" s="655"/>
      <c r="M24" s="655"/>
      <c r="N24" s="655"/>
      <c r="O24" s="655"/>
      <c r="P24" s="655"/>
      <c r="Q24" s="656"/>
      <c r="R24" s="657" t="s">
        <v>122</v>
      </c>
      <c r="S24" s="658"/>
      <c r="T24" s="658"/>
      <c r="U24" s="658"/>
      <c r="V24" s="658"/>
      <c r="W24" s="658"/>
      <c r="X24" s="658"/>
      <c r="Y24" s="659"/>
      <c r="Z24" s="695" t="s">
        <v>122</v>
      </c>
      <c r="AA24" s="695"/>
      <c r="AB24" s="695"/>
      <c r="AC24" s="695"/>
      <c r="AD24" s="696" t="s">
        <v>122</v>
      </c>
      <c r="AE24" s="696"/>
      <c r="AF24" s="696"/>
      <c r="AG24" s="696"/>
      <c r="AH24" s="696"/>
      <c r="AI24" s="696"/>
      <c r="AJ24" s="696"/>
      <c r="AK24" s="696"/>
      <c r="AL24" s="660" t="s">
        <v>122</v>
      </c>
      <c r="AM24" s="661"/>
      <c r="AN24" s="661"/>
      <c r="AO24" s="697"/>
      <c r="AP24" s="654" t="s">
        <v>278</v>
      </c>
      <c r="AQ24" s="734"/>
      <c r="AR24" s="734"/>
      <c r="AS24" s="734"/>
      <c r="AT24" s="734"/>
      <c r="AU24" s="734"/>
      <c r="AV24" s="734"/>
      <c r="AW24" s="734"/>
      <c r="AX24" s="734"/>
      <c r="AY24" s="734"/>
      <c r="AZ24" s="734"/>
      <c r="BA24" s="734"/>
      <c r="BB24" s="734"/>
      <c r="BC24" s="734"/>
      <c r="BD24" s="734"/>
      <c r="BE24" s="734"/>
      <c r="BF24" s="735"/>
      <c r="BG24" s="657" t="s">
        <v>122</v>
      </c>
      <c r="BH24" s="658"/>
      <c r="BI24" s="658"/>
      <c r="BJ24" s="658"/>
      <c r="BK24" s="658"/>
      <c r="BL24" s="658"/>
      <c r="BM24" s="658"/>
      <c r="BN24" s="659"/>
      <c r="BO24" s="695" t="s">
        <v>122</v>
      </c>
      <c r="BP24" s="695"/>
      <c r="BQ24" s="695"/>
      <c r="BR24" s="695"/>
      <c r="BS24" s="696" t="s">
        <v>122</v>
      </c>
      <c r="BT24" s="696"/>
      <c r="BU24" s="696"/>
      <c r="BV24" s="696"/>
      <c r="BW24" s="696"/>
      <c r="BX24" s="696"/>
      <c r="BY24" s="696"/>
      <c r="BZ24" s="696"/>
      <c r="CA24" s="696"/>
      <c r="CB24" s="736"/>
      <c r="CD24" s="715" t="s">
        <v>279</v>
      </c>
      <c r="CE24" s="716"/>
      <c r="CF24" s="716"/>
      <c r="CG24" s="716"/>
      <c r="CH24" s="716"/>
      <c r="CI24" s="716"/>
      <c r="CJ24" s="716"/>
      <c r="CK24" s="716"/>
      <c r="CL24" s="716"/>
      <c r="CM24" s="716"/>
      <c r="CN24" s="716"/>
      <c r="CO24" s="716"/>
      <c r="CP24" s="716"/>
      <c r="CQ24" s="717"/>
      <c r="CR24" s="712">
        <v>10359346</v>
      </c>
      <c r="CS24" s="713"/>
      <c r="CT24" s="713"/>
      <c r="CU24" s="713"/>
      <c r="CV24" s="713"/>
      <c r="CW24" s="713"/>
      <c r="CX24" s="713"/>
      <c r="CY24" s="738"/>
      <c r="CZ24" s="739">
        <v>39.799999999999997</v>
      </c>
      <c r="DA24" s="721"/>
      <c r="DB24" s="721"/>
      <c r="DC24" s="741"/>
      <c r="DD24" s="737">
        <v>7257698</v>
      </c>
      <c r="DE24" s="713"/>
      <c r="DF24" s="713"/>
      <c r="DG24" s="713"/>
      <c r="DH24" s="713"/>
      <c r="DI24" s="713"/>
      <c r="DJ24" s="713"/>
      <c r="DK24" s="738"/>
      <c r="DL24" s="737">
        <v>6904375</v>
      </c>
      <c r="DM24" s="713"/>
      <c r="DN24" s="713"/>
      <c r="DO24" s="713"/>
      <c r="DP24" s="713"/>
      <c r="DQ24" s="713"/>
      <c r="DR24" s="713"/>
      <c r="DS24" s="713"/>
      <c r="DT24" s="713"/>
      <c r="DU24" s="713"/>
      <c r="DV24" s="738"/>
      <c r="DW24" s="739">
        <v>50.2</v>
      </c>
      <c r="DX24" s="721"/>
      <c r="DY24" s="721"/>
      <c r="DZ24" s="721"/>
      <c r="EA24" s="721"/>
      <c r="EB24" s="721"/>
      <c r="EC24" s="740"/>
    </row>
    <row r="25" spans="2:133" ht="11.25" customHeight="1" x14ac:dyDescent="0.15">
      <c r="B25" s="654" t="s">
        <v>280</v>
      </c>
      <c r="C25" s="655"/>
      <c r="D25" s="655"/>
      <c r="E25" s="655"/>
      <c r="F25" s="655"/>
      <c r="G25" s="655"/>
      <c r="H25" s="655"/>
      <c r="I25" s="655"/>
      <c r="J25" s="655"/>
      <c r="K25" s="655"/>
      <c r="L25" s="655"/>
      <c r="M25" s="655"/>
      <c r="N25" s="655"/>
      <c r="O25" s="655"/>
      <c r="P25" s="655"/>
      <c r="Q25" s="656"/>
      <c r="R25" s="657">
        <v>14211885</v>
      </c>
      <c r="S25" s="658"/>
      <c r="T25" s="658"/>
      <c r="U25" s="658"/>
      <c r="V25" s="658"/>
      <c r="W25" s="658"/>
      <c r="X25" s="658"/>
      <c r="Y25" s="659"/>
      <c r="Z25" s="695">
        <v>52.1</v>
      </c>
      <c r="AA25" s="695"/>
      <c r="AB25" s="695"/>
      <c r="AC25" s="695"/>
      <c r="AD25" s="696">
        <v>13696515</v>
      </c>
      <c r="AE25" s="696"/>
      <c r="AF25" s="696"/>
      <c r="AG25" s="696"/>
      <c r="AH25" s="696"/>
      <c r="AI25" s="696"/>
      <c r="AJ25" s="696"/>
      <c r="AK25" s="696"/>
      <c r="AL25" s="660">
        <v>99.5</v>
      </c>
      <c r="AM25" s="661"/>
      <c r="AN25" s="661"/>
      <c r="AO25" s="697"/>
      <c r="AP25" s="654" t="s">
        <v>281</v>
      </c>
      <c r="AQ25" s="734"/>
      <c r="AR25" s="734"/>
      <c r="AS25" s="734"/>
      <c r="AT25" s="734"/>
      <c r="AU25" s="734"/>
      <c r="AV25" s="734"/>
      <c r="AW25" s="734"/>
      <c r="AX25" s="734"/>
      <c r="AY25" s="734"/>
      <c r="AZ25" s="734"/>
      <c r="BA25" s="734"/>
      <c r="BB25" s="734"/>
      <c r="BC25" s="734"/>
      <c r="BD25" s="734"/>
      <c r="BE25" s="734"/>
      <c r="BF25" s="735"/>
      <c r="BG25" s="657" t="s">
        <v>122</v>
      </c>
      <c r="BH25" s="658"/>
      <c r="BI25" s="658"/>
      <c r="BJ25" s="658"/>
      <c r="BK25" s="658"/>
      <c r="BL25" s="658"/>
      <c r="BM25" s="658"/>
      <c r="BN25" s="659"/>
      <c r="BO25" s="695" t="s">
        <v>122</v>
      </c>
      <c r="BP25" s="695"/>
      <c r="BQ25" s="695"/>
      <c r="BR25" s="695"/>
      <c r="BS25" s="696" t="s">
        <v>122</v>
      </c>
      <c r="BT25" s="696"/>
      <c r="BU25" s="696"/>
      <c r="BV25" s="696"/>
      <c r="BW25" s="696"/>
      <c r="BX25" s="696"/>
      <c r="BY25" s="696"/>
      <c r="BZ25" s="696"/>
      <c r="CA25" s="696"/>
      <c r="CB25" s="736"/>
      <c r="CD25" s="654" t="s">
        <v>282</v>
      </c>
      <c r="CE25" s="655"/>
      <c r="CF25" s="655"/>
      <c r="CG25" s="655"/>
      <c r="CH25" s="655"/>
      <c r="CI25" s="655"/>
      <c r="CJ25" s="655"/>
      <c r="CK25" s="655"/>
      <c r="CL25" s="655"/>
      <c r="CM25" s="655"/>
      <c r="CN25" s="655"/>
      <c r="CO25" s="655"/>
      <c r="CP25" s="655"/>
      <c r="CQ25" s="656"/>
      <c r="CR25" s="657">
        <v>4262850</v>
      </c>
      <c r="CS25" s="670"/>
      <c r="CT25" s="670"/>
      <c r="CU25" s="670"/>
      <c r="CV25" s="670"/>
      <c r="CW25" s="670"/>
      <c r="CX25" s="670"/>
      <c r="CY25" s="671"/>
      <c r="CZ25" s="660">
        <v>16.399999999999999</v>
      </c>
      <c r="DA25" s="672"/>
      <c r="DB25" s="672"/>
      <c r="DC25" s="673"/>
      <c r="DD25" s="663">
        <v>4050545</v>
      </c>
      <c r="DE25" s="670"/>
      <c r="DF25" s="670"/>
      <c r="DG25" s="670"/>
      <c r="DH25" s="670"/>
      <c r="DI25" s="670"/>
      <c r="DJ25" s="670"/>
      <c r="DK25" s="671"/>
      <c r="DL25" s="663">
        <v>4035932</v>
      </c>
      <c r="DM25" s="670"/>
      <c r="DN25" s="670"/>
      <c r="DO25" s="670"/>
      <c r="DP25" s="670"/>
      <c r="DQ25" s="670"/>
      <c r="DR25" s="670"/>
      <c r="DS25" s="670"/>
      <c r="DT25" s="670"/>
      <c r="DU25" s="670"/>
      <c r="DV25" s="671"/>
      <c r="DW25" s="660">
        <v>29.3</v>
      </c>
      <c r="DX25" s="672"/>
      <c r="DY25" s="672"/>
      <c r="DZ25" s="672"/>
      <c r="EA25" s="672"/>
      <c r="EB25" s="672"/>
      <c r="EC25" s="684"/>
    </row>
    <row r="26" spans="2:133" ht="11.25" customHeight="1" x14ac:dyDescent="0.15">
      <c r="B26" s="654" t="s">
        <v>283</v>
      </c>
      <c r="C26" s="655"/>
      <c r="D26" s="655"/>
      <c r="E26" s="655"/>
      <c r="F26" s="655"/>
      <c r="G26" s="655"/>
      <c r="H26" s="655"/>
      <c r="I26" s="655"/>
      <c r="J26" s="655"/>
      <c r="K26" s="655"/>
      <c r="L26" s="655"/>
      <c r="M26" s="655"/>
      <c r="N26" s="655"/>
      <c r="O26" s="655"/>
      <c r="P26" s="655"/>
      <c r="Q26" s="656"/>
      <c r="R26" s="657">
        <v>8561</v>
      </c>
      <c r="S26" s="658"/>
      <c r="T26" s="658"/>
      <c r="U26" s="658"/>
      <c r="V26" s="658"/>
      <c r="W26" s="658"/>
      <c r="X26" s="658"/>
      <c r="Y26" s="659"/>
      <c r="Z26" s="695">
        <v>0</v>
      </c>
      <c r="AA26" s="695"/>
      <c r="AB26" s="695"/>
      <c r="AC26" s="695"/>
      <c r="AD26" s="696">
        <v>8561</v>
      </c>
      <c r="AE26" s="696"/>
      <c r="AF26" s="696"/>
      <c r="AG26" s="696"/>
      <c r="AH26" s="696"/>
      <c r="AI26" s="696"/>
      <c r="AJ26" s="696"/>
      <c r="AK26" s="696"/>
      <c r="AL26" s="660">
        <v>0.1</v>
      </c>
      <c r="AM26" s="661"/>
      <c r="AN26" s="661"/>
      <c r="AO26" s="697"/>
      <c r="AP26" s="654" t="s">
        <v>284</v>
      </c>
      <c r="AQ26" s="734"/>
      <c r="AR26" s="734"/>
      <c r="AS26" s="734"/>
      <c r="AT26" s="734"/>
      <c r="AU26" s="734"/>
      <c r="AV26" s="734"/>
      <c r="AW26" s="734"/>
      <c r="AX26" s="734"/>
      <c r="AY26" s="734"/>
      <c r="AZ26" s="734"/>
      <c r="BA26" s="734"/>
      <c r="BB26" s="734"/>
      <c r="BC26" s="734"/>
      <c r="BD26" s="734"/>
      <c r="BE26" s="734"/>
      <c r="BF26" s="735"/>
      <c r="BG26" s="657" t="s">
        <v>122</v>
      </c>
      <c r="BH26" s="658"/>
      <c r="BI26" s="658"/>
      <c r="BJ26" s="658"/>
      <c r="BK26" s="658"/>
      <c r="BL26" s="658"/>
      <c r="BM26" s="658"/>
      <c r="BN26" s="659"/>
      <c r="BO26" s="695" t="s">
        <v>122</v>
      </c>
      <c r="BP26" s="695"/>
      <c r="BQ26" s="695"/>
      <c r="BR26" s="695"/>
      <c r="BS26" s="696" t="s">
        <v>122</v>
      </c>
      <c r="BT26" s="696"/>
      <c r="BU26" s="696"/>
      <c r="BV26" s="696"/>
      <c r="BW26" s="696"/>
      <c r="BX26" s="696"/>
      <c r="BY26" s="696"/>
      <c r="BZ26" s="696"/>
      <c r="CA26" s="696"/>
      <c r="CB26" s="736"/>
      <c r="CD26" s="654" t="s">
        <v>285</v>
      </c>
      <c r="CE26" s="655"/>
      <c r="CF26" s="655"/>
      <c r="CG26" s="655"/>
      <c r="CH26" s="655"/>
      <c r="CI26" s="655"/>
      <c r="CJ26" s="655"/>
      <c r="CK26" s="655"/>
      <c r="CL26" s="655"/>
      <c r="CM26" s="655"/>
      <c r="CN26" s="655"/>
      <c r="CO26" s="655"/>
      <c r="CP26" s="655"/>
      <c r="CQ26" s="656"/>
      <c r="CR26" s="657">
        <v>2748473</v>
      </c>
      <c r="CS26" s="658"/>
      <c r="CT26" s="658"/>
      <c r="CU26" s="658"/>
      <c r="CV26" s="658"/>
      <c r="CW26" s="658"/>
      <c r="CX26" s="658"/>
      <c r="CY26" s="659"/>
      <c r="CZ26" s="660">
        <v>10.6</v>
      </c>
      <c r="DA26" s="672"/>
      <c r="DB26" s="672"/>
      <c r="DC26" s="673"/>
      <c r="DD26" s="663">
        <v>2601444</v>
      </c>
      <c r="DE26" s="658"/>
      <c r="DF26" s="658"/>
      <c r="DG26" s="658"/>
      <c r="DH26" s="658"/>
      <c r="DI26" s="658"/>
      <c r="DJ26" s="658"/>
      <c r="DK26" s="659"/>
      <c r="DL26" s="663" t="s">
        <v>122</v>
      </c>
      <c r="DM26" s="658"/>
      <c r="DN26" s="658"/>
      <c r="DO26" s="658"/>
      <c r="DP26" s="658"/>
      <c r="DQ26" s="658"/>
      <c r="DR26" s="658"/>
      <c r="DS26" s="658"/>
      <c r="DT26" s="658"/>
      <c r="DU26" s="658"/>
      <c r="DV26" s="659"/>
      <c r="DW26" s="660" t="s">
        <v>122</v>
      </c>
      <c r="DX26" s="672"/>
      <c r="DY26" s="672"/>
      <c r="DZ26" s="672"/>
      <c r="EA26" s="672"/>
      <c r="EB26" s="672"/>
      <c r="EC26" s="684"/>
    </row>
    <row r="27" spans="2:133" ht="11.25" customHeight="1" x14ac:dyDescent="0.15">
      <c r="B27" s="654" t="s">
        <v>286</v>
      </c>
      <c r="C27" s="655"/>
      <c r="D27" s="655"/>
      <c r="E27" s="655"/>
      <c r="F27" s="655"/>
      <c r="G27" s="655"/>
      <c r="H27" s="655"/>
      <c r="I27" s="655"/>
      <c r="J27" s="655"/>
      <c r="K27" s="655"/>
      <c r="L27" s="655"/>
      <c r="M27" s="655"/>
      <c r="N27" s="655"/>
      <c r="O27" s="655"/>
      <c r="P27" s="655"/>
      <c r="Q27" s="656"/>
      <c r="R27" s="657">
        <v>302038</v>
      </c>
      <c r="S27" s="658"/>
      <c r="T27" s="658"/>
      <c r="U27" s="658"/>
      <c r="V27" s="658"/>
      <c r="W27" s="658"/>
      <c r="X27" s="658"/>
      <c r="Y27" s="659"/>
      <c r="Z27" s="695">
        <v>1.1000000000000001</v>
      </c>
      <c r="AA27" s="695"/>
      <c r="AB27" s="695"/>
      <c r="AC27" s="695"/>
      <c r="AD27" s="696" t="s">
        <v>122</v>
      </c>
      <c r="AE27" s="696"/>
      <c r="AF27" s="696"/>
      <c r="AG27" s="696"/>
      <c r="AH27" s="696"/>
      <c r="AI27" s="696"/>
      <c r="AJ27" s="696"/>
      <c r="AK27" s="696"/>
      <c r="AL27" s="660" t="s">
        <v>122</v>
      </c>
      <c r="AM27" s="661"/>
      <c r="AN27" s="661"/>
      <c r="AO27" s="697"/>
      <c r="AP27" s="654" t="s">
        <v>287</v>
      </c>
      <c r="AQ27" s="655"/>
      <c r="AR27" s="655"/>
      <c r="AS27" s="655"/>
      <c r="AT27" s="655"/>
      <c r="AU27" s="655"/>
      <c r="AV27" s="655"/>
      <c r="AW27" s="655"/>
      <c r="AX27" s="655"/>
      <c r="AY27" s="655"/>
      <c r="AZ27" s="655"/>
      <c r="BA27" s="655"/>
      <c r="BB27" s="655"/>
      <c r="BC27" s="655"/>
      <c r="BD27" s="655"/>
      <c r="BE27" s="655"/>
      <c r="BF27" s="656"/>
      <c r="BG27" s="657">
        <v>11794054</v>
      </c>
      <c r="BH27" s="658"/>
      <c r="BI27" s="658"/>
      <c r="BJ27" s="658"/>
      <c r="BK27" s="658"/>
      <c r="BL27" s="658"/>
      <c r="BM27" s="658"/>
      <c r="BN27" s="659"/>
      <c r="BO27" s="695">
        <v>100</v>
      </c>
      <c r="BP27" s="695"/>
      <c r="BQ27" s="695"/>
      <c r="BR27" s="695"/>
      <c r="BS27" s="696" t="s">
        <v>122</v>
      </c>
      <c r="BT27" s="696"/>
      <c r="BU27" s="696"/>
      <c r="BV27" s="696"/>
      <c r="BW27" s="696"/>
      <c r="BX27" s="696"/>
      <c r="BY27" s="696"/>
      <c r="BZ27" s="696"/>
      <c r="CA27" s="696"/>
      <c r="CB27" s="736"/>
      <c r="CD27" s="654" t="s">
        <v>288</v>
      </c>
      <c r="CE27" s="655"/>
      <c r="CF27" s="655"/>
      <c r="CG27" s="655"/>
      <c r="CH27" s="655"/>
      <c r="CI27" s="655"/>
      <c r="CJ27" s="655"/>
      <c r="CK27" s="655"/>
      <c r="CL27" s="655"/>
      <c r="CM27" s="655"/>
      <c r="CN27" s="655"/>
      <c r="CO27" s="655"/>
      <c r="CP27" s="655"/>
      <c r="CQ27" s="656"/>
      <c r="CR27" s="657">
        <v>4434246</v>
      </c>
      <c r="CS27" s="670"/>
      <c r="CT27" s="670"/>
      <c r="CU27" s="670"/>
      <c r="CV27" s="670"/>
      <c r="CW27" s="670"/>
      <c r="CX27" s="670"/>
      <c r="CY27" s="671"/>
      <c r="CZ27" s="660">
        <v>17.100000000000001</v>
      </c>
      <c r="DA27" s="672"/>
      <c r="DB27" s="672"/>
      <c r="DC27" s="673"/>
      <c r="DD27" s="663">
        <v>1583864</v>
      </c>
      <c r="DE27" s="670"/>
      <c r="DF27" s="670"/>
      <c r="DG27" s="670"/>
      <c r="DH27" s="670"/>
      <c r="DI27" s="670"/>
      <c r="DJ27" s="670"/>
      <c r="DK27" s="671"/>
      <c r="DL27" s="663">
        <v>1245154</v>
      </c>
      <c r="DM27" s="670"/>
      <c r="DN27" s="670"/>
      <c r="DO27" s="670"/>
      <c r="DP27" s="670"/>
      <c r="DQ27" s="670"/>
      <c r="DR27" s="670"/>
      <c r="DS27" s="670"/>
      <c r="DT27" s="670"/>
      <c r="DU27" s="670"/>
      <c r="DV27" s="671"/>
      <c r="DW27" s="660">
        <v>9</v>
      </c>
      <c r="DX27" s="672"/>
      <c r="DY27" s="672"/>
      <c r="DZ27" s="672"/>
      <c r="EA27" s="672"/>
      <c r="EB27" s="672"/>
      <c r="EC27" s="684"/>
    </row>
    <row r="28" spans="2:133" ht="11.25" customHeight="1" x14ac:dyDescent="0.15">
      <c r="B28" s="654" t="s">
        <v>289</v>
      </c>
      <c r="C28" s="655"/>
      <c r="D28" s="655"/>
      <c r="E28" s="655"/>
      <c r="F28" s="655"/>
      <c r="G28" s="655"/>
      <c r="H28" s="655"/>
      <c r="I28" s="655"/>
      <c r="J28" s="655"/>
      <c r="K28" s="655"/>
      <c r="L28" s="655"/>
      <c r="M28" s="655"/>
      <c r="N28" s="655"/>
      <c r="O28" s="655"/>
      <c r="P28" s="655"/>
      <c r="Q28" s="656"/>
      <c r="R28" s="657">
        <v>253693</v>
      </c>
      <c r="S28" s="658"/>
      <c r="T28" s="658"/>
      <c r="U28" s="658"/>
      <c r="V28" s="658"/>
      <c r="W28" s="658"/>
      <c r="X28" s="658"/>
      <c r="Y28" s="659"/>
      <c r="Z28" s="695">
        <v>0.9</v>
      </c>
      <c r="AA28" s="695"/>
      <c r="AB28" s="695"/>
      <c r="AC28" s="695"/>
      <c r="AD28" s="696">
        <v>21472</v>
      </c>
      <c r="AE28" s="696"/>
      <c r="AF28" s="696"/>
      <c r="AG28" s="696"/>
      <c r="AH28" s="696"/>
      <c r="AI28" s="696"/>
      <c r="AJ28" s="696"/>
      <c r="AK28" s="696"/>
      <c r="AL28" s="660">
        <v>0.2</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290</v>
      </c>
      <c r="CE28" s="655"/>
      <c r="CF28" s="655"/>
      <c r="CG28" s="655"/>
      <c r="CH28" s="655"/>
      <c r="CI28" s="655"/>
      <c r="CJ28" s="655"/>
      <c r="CK28" s="655"/>
      <c r="CL28" s="655"/>
      <c r="CM28" s="655"/>
      <c r="CN28" s="655"/>
      <c r="CO28" s="655"/>
      <c r="CP28" s="655"/>
      <c r="CQ28" s="656"/>
      <c r="CR28" s="657">
        <v>1662250</v>
      </c>
      <c r="CS28" s="658"/>
      <c r="CT28" s="658"/>
      <c r="CU28" s="658"/>
      <c r="CV28" s="658"/>
      <c r="CW28" s="658"/>
      <c r="CX28" s="658"/>
      <c r="CY28" s="659"/>
      <c r="CZ28" s="660">
        <v>6.4</v>
      </c>
      <c r="DA28" s="672"/>
      <c r="DB28" s="672"/>
      <c r="DC28" s="673"/>
      <c r="DD28" s="663">
        <v>1623289</v>
      </c>
      <c r="DE28" s="658"/>
      <c r="DF28" s="658"/>
      <c r="DG28" s="658"/>
      <c r="DH28" s="658"/>
      <c r="DI28" s="658"/>
      <c r="DJ28" s="658"/>
      <c r="DK28" s="659"/>
      <c r="DL28" s="663">
        <v>1623289</v>
      </c>
      <c r="DM28" s="658"/>
      <c r="DN28" s="658"/>
      <c r="DO28" s="658"/>
      <c r="DP28" s="658"/>
      <c r="DQ28" s="658"/>
      <c r="DR28" s="658"/>
      <c r="DS28" s="658"/>
      <c r="DT28" s="658"/>
      <c r="DU28" s="658"/>
      <c r="DV28" s="659"/>
      <c r="DW28" s="660">
        <v>11.8</v>
      </c>
      <c r="DX28" s="672"/>
      <c r="DY28" s="672"/>
      <c r="DZ28" s="672"/>
      <c r="EA28" s="672"/>
      <c r="EB28" s="672"/>
      <c r="EC28" s="684"/>
    </row>
    <row r="29" spans="2:133" ht="11.25" customHeight="1" x14ac:dyDescent="0.15">
      <c r="B29" s="654" t="s">
        <v>291</v>
      </c>
      <c r="C29" s="655"/>
      <c r="D29" s="655"/>
      <c r="E29" s="655"/>
      <c r="F29" s="655"/>
      <c r="G29" s="655"/>
      <c r="H29" s="655"/>
      <c r="I29" s="655"/>
      <c r="J29" s="655"/>
      <c r="K29" s="655"/>
      <c r="L29" s="655"/>
      <c r="M29" s="655"/>
      <c r="N29" s="655"/>
      <c r="O29" s="655"/>
      <c r="P29" s="655"/>
      <c r="Q29" s="656"/>
      <c r="R29" s="657">
        <v>159215</v>
      </c>
      <c r="S29" s="658"/>
      <c r="T29" s="658"/>
      <c r="U29" s="658"/>
      <c r="V29" s="658"/>
      <c r="W29" s="658"/>
      <c r="X29" s="658"/>
      <c r="Y29" s="659"/>
      <c r="Z29" s="695">
        <v>0.6</v>
      </c>
      <c r="AA29" s="695"/>
      <c r="AB29" s="695"/>
      <c r="AC29" s="695"/>
      <c r="AD29" s="696">
        <v>4133</v>
      </c>
      <c r="AE29" s="696"/>
      <c r="AF29" s="696"/>
      <c r="AG29" s="696"/>
      <c r="AH29" s="696"/>
      <c r="AI29" s="696"/>
      <c r="AJ29" s="696"/>
      <c r="AK29" s="696"/>
      <c r="AL29" s="660">
        <v>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292</v>
      </c>
      <c r="CE29" s="677"/>
      <c r="CF29" s="654" t="s">
        <v>66</v>
      </c>
      <c r="CG29" s="655"/>
      <c r="CH29" s="655"/>
      <c r="CI29" s="655"/>
      <c r="CJ29" s="655"/>
      <c r="CK29" s="655"/>
      <c r="CL29" s="655"/>
      <c r="CM29" s="655"/>
      <c r="CN29" s="655"/>
      <c r="CO29" s="655"/>
      <c r="CP29" s="655"/>
      <c r="CQ29" s="656"/>
      <c r="CR29" s="657">
        <v>1662247</v>
      </c>
      <c r="CS29" s="670"/>
      <c r="CT29" s="670"/>
      <c r="CU29" s="670"/>
      <c r="CV29" s="670"/>
      <c r="CW29" s="670"/>
      <c r="CX29" s="670"/>
      <c r="CY29" s="671"/>
      <c r="CZ29" s="660">
        <v>6.4</v>
      </c>
      <c r="DA29" s="672"/>
      <c r="DB29" s="672"/>
      <c r="DC29" s="673"/>
      <c r="DD29" s="663">
        <v>1623286</v>
      </c>
      <c r="DE29" s="670"/>
      <c r="DF29" s="670"/>
      <c r="DG29" s="670"/>
      <c r="DH29" s="670"/>
      <c r="DI29" s="670"/>
      <c r="DJ29" s="670"/>
      <c r="DK29" s="671"/>
      <c r="DL29" s="663">
        <v>1623286</v>
      </c>
      <c r="DM29" s="670"/>
      <c r="DN29" s="670"/>
      <c r="DO29" s="670"/>
      <c r="DP29" s="670"/>
      <c r="DQ29" s="670"/>
      <c r="DR29" s="670"/>
      <c r="DS29" s="670"/>
      <c r="DT29" s="670"/>
      <c r="DU29" s="670"/>
      <c r="DV29" s="671"/>
      <c r="DW29" s="660">
        <v>11.8</v>
      </c>
      <c r="DX29" s="672"/>
      <c r="DY29" s="672"/>
      <c r="DZ29" s="672"/>
      <c r="EA29" s="672"/>
      <c r="EB29" s="672"/>
      <c r="EC29" s="684"/>
    </row>
    <row r="30" spans="2:133" ht="11.25" customHeight="1" x14ac:dyDescent="0.15">
      <c r="B30" s="654" t="s">
        <v>293</v>
      </c>
      <c r="C30" s="655"/>
      <c r="D30" s="655"/>
      <c r="E30" s="655"/>
      <c r="F30" s="655"/>
      <c r="G30" s="655"/>
      <c r="H30" s="655"/>
      <c r="I30" s="655"/>
      <c r="J30" s="655"/>
      <c r="K30" s="655"/>
      <c r="L30" s="655"/>
      <c r="M30" s="655"/>
      <c r="N30" s="655"/>
      <c r="O30" s="655"/>
      <c r="P30" s="655"/>
      <c r="Q30" s="656"/>
      <c r="R30" s="657">
        <v>4420561</v>
      </c>
      <c r="S30" s="658"/>
      <c r="T30" s="658"/>
      <c r="U30" s="658"/>
      <c r="V30" s="658"/>
      <c r="W30" s="658"/>
      <c r="X30" s="658"/>
      <c r="Y30" s="659"/>
      <c r="Z30" s="695">
        <v>16.2</v>
      </c>
      <c r="AA30" s="695"/>
      <c r="AB30" s="695"/>
      <c r="AC30" s="695"/>
      <c r="AD30" s="696" t="s">
        <v>122</v>
      </c>
      <c r="AE30" s="696"/>
      <c r="AF30" s="696"/>
      <c r="AG30" s="696"/>
      <c r="AH30" s="696"/>
      <c r="AI30" s="696"/>
      <c r="AJ30" s="696"/>
      <c r="AK30" s="696"/>
      <c r="AL30" s="660" t="s">
        <v>122</v>
      </c>
      <c r="AM30" s="661"/>
      <c r="AN30" s="661"/>
      <c r="AO30" s="697"/>
      <c r="AP30" s="709" t="s">
        <v>211</v>
      </c>
      <c r="AQ30" s="710"/>
      <c r="AR30" s="710"/>
      <c r="AS30" s="710"/>
      <c r="AT30" s="710"/>
      <c r="AU30" s="710"/>
      <c r="AV30" s="710"/>
      <c r="AW30" s="710"/>
      <c r="AX30" s="710"/>
      <c r="AY30" s="710"/>
      <c r="AZ30" s="710"/>
      <c r="BA30" s="710"/>
      <c r="BB30" s="710"/>
      <c r="BC30" s="710"/>
      <c r="BD30" s="710"/>
      <c r="BE30" s="710"/>
      <c r="BF30" s="711"/>
      <c r="BG30" s="709" t="s">
        <v>294</v>
      </c>
      <c r="BH30" s="727"/>
      <c r="BI30" s="727"/>
      <c r="BJ30" s="727"/>
      <c r="BK30" s="727"/>
      <c r="BL30" s="727"/>
      <c r="BM30" s="727"/>
      <c r="BN30" s="727"/>
      <c r="BO30" s="727"/>
      <c r="BP30" s="727"/>
      <c r="BQ30" s="728"/>
      <c r="BR30" s="709" t="s">
        <v>295</v>
      </c>
      <c r="BS30" s="727"/>
      <c r="BT30" s="727"/>
      <c r="BU30" s="727"/>
      <c r="BV30" s="727"/>
      <c r="BW30" s="727"/>
      <c r="BX30" s="727"/>
      <c r="BY30" s="727"/>
      <c r="BZ30" s="727"/>
      <c r="CA30" s="727"/>
      <c r="CB30" s="728"/>
      <c r="CD30" s="678"/>
      <c r="CE30" s="679"/>
      <c r="CF30" s="654" t="s">
        <v>296</v>
      </c>
      <c r="CG30" s="655"/>
      <c r="CH30" s="655"/>
      <c r="CI30" s="655"/>
      <c r="CJ30" s="655"/>
      <c r="CK30" s="655"/>
      <c r="CL30" s="655"/>
      <c r="CM30" s="655"/>
      <c r="CN30" s="655"/>
      <c r="CO30" s="655"/>
      <c r="CP30" s="655"/>
      <c r="CQ30" s="656"/>
      <c r="CR30" s="657">
        <v>1574065</v>
      </c>
      <c r="CS30" s="658"/>
      <c r="CT30" s="658"/>
      <c r="CU30" s="658"/>
      <c r="CV30" s="658"/>
      <c r="CW30" s="658"/>
      <c r="CX30" s="658"/>
      <c r="CY30" s="659"/>
      <c r="CZ30" s="660">
        <v>6.1</v>
      </c>
      <c r="DA30" s="672"/>
      <c r="DB30" s="672"/>
      <c r="DC30" s="673"/>
      <c r="DD30" s="663">
        <v>1535104</v>
      </c>
      <c r="DE30" s="658"/>
      <c r="DF30" s="658"/>
      <c r="DG30" s="658"/>
      <c r="DH30" s="658"/>
      <c r="DI30" s="658"/>
      <c r="DJ30" s="658"/>
      <c r="DK30" s="659"/>
      <c r="DL30" s="663">
        <v>1535104</v>
      </c>
      <c r="DM30" s="658"/>
      <c r="DN30" s="658"/>
      <c r="DO30" s="658"/>
      <c r="DP30" s="658"/>
      <c r="DQ30" s="658"/>
      <c r="DR30" s="658"/>
      <c r="DS30" s="658"/>
      <c r="DT30" s="658"/>
      <c r="DU30" s="658"/>
      <c r="DV30" s="659"/>
      <c r="DW30" s="660">
        <v>11.2</v>
      </c>
      <c r="DX30" s="672"/>
      <c r="DY30" s="672"/>
      <c r="DZ30" s="672"/>
      <c r="EA30" s="672"/>
      <c r="EB30" s="672"/>
      <c r="EC30" s="684"/>
    </row>
    <row r="31" spans="2:133" ht="11.25" customHeight="1" x14ac:dyDescent="0.15">
      <c r="B31" s="724" t="s">
        <v>297</v>
      </c>
      <c r="C31" s="725"/>
      <c r="D31" s="725"/>
      <c r="E31" s="725"/>
      <c r="F31" s="725"/>
      <c r="G31" s="725"/>
      <c r="H31" s="725"/>
      <c r="I31" s="725"/>
      <c r="J31" s="725"/>
      <c r="K31" s="725"/>
      <c r="L31" s="725"/>
      <c r="M31" s="725"/>
      <c r="N31" s="725"/>
      <c r="O31" s="725"/>
      <c r="P31" s="725"/>
      <c r="Q31" s="726"/>
      <c r="R31" s="657" t="s">
        <v>122</v>
      </c>
      <c r="S31" s="658"/>
      <c r="T31" s="658"/>
      <c r="U31" s="658"/>
      <c r="V31" s="658"/>
      <c r="W31" s="658"/>
      <c r="X31" s="658"/>
      <c r="Y31" s="659"/>
      <c r="Z31" s="695" t="s">
        <v>122</v>
      </c>
      <c r="AA31" s="695"/>
      <c r="AB31" s="695"/>
      <c r="AC31" s="695"/>
      <c r="AD31" s="696" t="s">
        <v>122</v>
      </c>
      <c r="AE31" s="696"/>
      <c r="AF31" s="696"/>
      <c r="AG31" s="696"/>
      <c r="AH31" s="696"/>
      <c r="AI31" s="696"/>
      <c r="AJ31" s="696"/>
      <c r="AK31" s="696"/>
      <c r="AL31" s="660" t="s">
        <v>122</v>
      </c>
      <c r="AM31" s="661"/>
      <c r="AN31" s="661"/>
      <c r="AO31" s="697"/>
      <c r="AP31" s="729" t="s">
        <v>298</v>
      </c>
      <c r="AQ31" s="730"/>
      <c r="AR31" s="730"/>
      <c r="AS31" s="730"/>
      <c r="AT31" s="731" t="s">
        <v>299</v>
      </c>
      <c r="AU31" s="218"/>
      <c r="AV31" s="218"/>
      <c r="AW31" s="218"/>
      <c r="AX31" s="715" t="s">
        <v>177</v>
      </c>
      <c r="AY31" s="716"/>
      <c r="AZ31" s="716"/>
      <c r="BA31" s="716"/>
      <c r="BB31" s="716"/>
      <c r="BC31" s="716"/>
      <c r="BD31" s="716"/>
      <c r="BE31" s="716"/>
      <c r="BF31" s="717"/>
      <c r="BG31" s="719">
        <v>99.4</v>
      </c>
      <c r="BH31" s="720"/>
      <c r="BI31" s="720"/>
      <c r="BJ31" s="720"/>
      <c r="BK31" s="720"/>
      <c r="BL31" s="720"/>
      <c r="BM31" s="721">
        <v>98.6</v>
      </c>
      <c r="BN31" s="720"/>
      <c r="BO31" s="720"/>
      <c r="BP31" s="720"/>
      <c r="BQ31" s="722"/>
      <c r="BR31" s="719">
        <v>99.5</v>
      </c>
      <c r="BS31" s="720"/>
      <c r="BT31" s="720"/>
      <c r="BU31" s="720"/>
      <c r="BV31" s="720"/>
      <c r="BW31" s="720"/>
      <c r="BX31" s="721">
        <v>98.7</v>
      </c>
      <c r="BY31" s="720"/>
      <c r="BZ31" s="720"/>
      <c r="CA31" s="720"/>
      <c r="CB31" s="722"/>
      <c r="CD31" s="678"/>
      <c r="CE31" s="679"/>
      <c r="CF31" s="654" t="s">
        <v>300</v>
      </c>
      <c r="CG31" s="655"/>
      <c r="CH31" s="655"/>
      <c r="CI31" s="655"/>
      <c r="CJ31" s="655"/>
      <c r="CK31" s="655"/>
      <c r="CL31" s="655"/>
      <c r="CM31" s="655"/>
      <c r="CN31" s="655"/>
      <c r="CO31" s="655"/>
      <c r="CP31" s="655"/>
      <c r="CQ31" s="656"/>
      <c r="CR31" s="657">
        <v>88182</v>
      </c>
      <c r="CS31" s="670"/>
      <c r="CT31" s="670"/>
      <c r="CU31" s="670"/>
      <c r="CV31" s="670"/>
      <c r="CW31" s="670"/>
      <c r="CX31" s="670"/>
      <c r="CY31" s="671"/>
      <c r="CZ31" s="660">
        <v>0.3</v>
      </c>
      <c r="DA31" s="672"/>
      <c r="DB31" s="672"/>
      <c r="DC31" s="673"/>
      <c r="DD31" s="663">
        <v>88182</v>
      </c>
      <c r="DE31" s="670"/>
      <c r="DF31" s="670"/>
      <c r="DG31" s="670"/>
      <c r="DH31" s="670"/>
      <c r="DI31" s="670"/>
      <c r="DJ31" s="670"/>
      <c r="DK31" s="671"/>
      <c r="DL31" s="663">
        <v>88182</v>
      </c>
      <c r="DM31" s="670"/>
      <c r="DN31" s="670"/>
      <c r="DO31" s="670"/>
      <c r="DP31" s="670"/>
      <c r="DQ31" s="670"/>
      <c r="DR31" s="670"/>
      <c r="DS31" s="670"/>
      <c r="DT31" s="670"/>
      <c r="DU31" s="670"/>
      <c r="DV31" s="671"/>
      <c r="DW31" s="660">
        <v>0.6</v>
      </c>
      <c r="DX31" s="672"/>
      <c r="DY31" s="672"/>
      <c r="DZ31" s="672"/>
      <c r="EA31" s="672"/>
      <c r="EB31" s="672"/>
      <c r="EC31" s="684"/>
    </row>
    <row r="32" spans="2:133" ht="11.25" customHeight="1" x14ac:dyDescent="0.15">
      <c r="B32" s="654" t="s">
        <v>301</v>
      </c>
      <c r="C32" s="655"/>
      <c r="D32" s="655"/>
      <c r="E32" s="655"/>
      <c r="F32" s="655"/>
      <c r="G32" s="655"/>
      <c r="H32" s="655"/>
      <c r="I32" s="655"/>
      <c r="J32" s="655"/>
      <c r="K32" s="655"/>
      <c r="L32" s="655"/>
      <c r="M32" s="655"/>
      <c r="N32" s="655"/>
      <c r="O32" s="655"/>
      <c r="P32" s="655"/>
      <c r="Q32" s="656"/>
      <c r="R32" s="657">
        <v>1497380</v>
      </c>
      <c r="S32" s="658"/>
      <c r="T32" s="658"/>
      <c r="U32" s="658"/>
      <c r="V32" s="658"/>
      <c r="W32" s="658"/>
      <c r="X32" s="658"/>
      <c r="Y32" s="659"/>
      <c r="Z32" s="695">
        <v>5.5</v>
      </c>
      <c r="AA32" s="695"/>
      <c r="AB32" s="695"/>
      <c r="AC32" s="695"/>
      <c r="AD32" s="696" t="s">
        <v>122</v>
      </c>
      <c r="AE32" s="696"/>
      <c r="AF32" s="696"/>
      <c r="AG32" s="696"/>
      <c r="AH32" s="696"/>
      <c r="AI32" s="696"/>
      <c r="AJ32" s="696"/>
      <c r="AK32" s="696"/>
      <c r="AL32" s="660" t="s">
        <v>122</v>
      </c>
      <c r="AM32" s="661"/>
      <c r="AN32" s="661"/>
      <c r="AO32" s="697"/>
      <c r="AP32" s="698"/>
      <c r="AQ32" s="699"/>
      <c r="AR32" s="699"/>
      <c r="AS32" s="699"/>
      <c r="AT32" s="732"/>
      <c r="AU32" s="214" t="s">
        <v>302</v>
      </c>
      <c r="AX32" s="654" t="s">
        <v>303</v>
      </c>
      <c r="AY32" s="655"/>
      <c r="AZ32" s="655"/>
      <c r="BA32" s="655"/>
      <c r="BB32" s="655"/>
      <c r="BC32" s="655"/>
      <c r="BD32" s="655"/>
      <c r="BE32" s="655"/>
      <c r="BF32" s="656"/>
      <c r="BG32" s="723">
        <v>99</v>
      </c>
      <c r="BH32" s="670"/>
      <c r="BI32" s="670"/>
      <c r="BJ32" s="670"/>
      <c r="BK32" s="670"/>
      <c r="BL32" s="670"/>
      <c r="BM32" s="661">
        <v>97.7</v>
      </c>
      <c r="BN32" s="670"/>
      <c r="BO32" s="670"/>
      <c r="BP32" s="670"/>
      <c r="BQ32" s="693"/>
      <c r="BR32" s="723">
        <v>99.1</v>
      </c>
      <c r="BS32" s="670"/>
      <c r="BT32" s="670"/>
      <c r="BU32" s="670"/>
      <c r="BV32" s="670"/>
      <c r="BW32" s="670"/>
      <c r="BX32" s="661">
        <v>98</v>
      </c>
      <c r="BY32" s="670"/>
      <c r="BZ32" s="670"/>
      <c r="CA32" s="670"/>
      <c r="CB32" s="693"/>
      <c r="CD32" s="680"/>
      <c r="CE32" s="681"/>
      <c r="CF32" s="654" t="s">
        <v>304</v>
      </c>
      <c r="CG32" s="655"/>
      <c r="CH32" s="655"/>
      <c r="CI32" s="655"/>
      <c r="CJ32" s="655"/>
      <c r="CK32" s="655"/>
      <c r="CL32" s="655"/>
      <c r="CM32" s="655"/>
      <c r="CN32" s="655"/>
      <c r="CO32" s="655"/>
      <c r="CP32" s="655"/>
      <c r="CQ32" s="656"/>
      <c r="CR32" s="657">
        <v>3</v>
      </c>
      <c r="CS32" s="658"/>
      <c r="CT32" s="658"/>
      <c r="CU32" s="658"/>
      <c r="CV32" s="658"/>
      <c r="CW32" s="658"/>
      <c r="CX32" s="658"/>
      <c r="CY32" s="659"/>
      <c r="CZ32" s="660">
        <v>0</v>
      </c>
      <c r="DA32" s="672"/>
      <c r="DB32" s="672"/>
      <c r="DC32" s="673"/>
      <c r="DD32" s="663">
        <v>3</v>
      </c>
      <c r="DE32" s="658"/>
      <c r="DF32" s="658"/>
      <c r="DG32" s="658"/>
      <c r="DH32" s="658"/>
      <c r="DI32" s="658"/>
      <c r="DJ32" s="658"/>
      <c r="DK32" s="659"/>
      <c r="DL32" s="663">
        <v>3</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305</v>
      </c>
      <c r="C33" s="655"/>
      <c r="D33" s="655"/>
      <c r="E33" s="655"/>
      <c r="F33" s="655"/>
      <c r="G33" s="655"/>
      <c r="H33" s="655"/>
      <c r="I33" s="655"/>
      <c r="J33" s="655"/>
      <c r="K33" s="655"/>
      <c r="L33" s="655"/>
      <c r="M33" s="655"/>
      <c r="N33" s="655"/>
      <c r="O33" s="655"/>
      <c r="P33" s="655"/>
      <c r="Q33" s="656"/>
      <c r="R33" s="657">
        <v>32804</v>
      </c>
      <c r="S33" s="658"/>
      <c r="T33" s="658"/>
      <c r="U33" s="658"/>
      <c r="V33" s="658"/>
      <c r="W33" s="658"/>
      <c r="X33" s="658"/>
      <c r="Y33" s="659"/>
      <c r="Z33" s="695">
        <v>0.1</v>
      </c>
      <c r="AA33" s="695"/>
      <c r="AB33" s="695"/>
      <c r="AC33" s="695"/>
      <c r="AD33" s="696">
        <v>25432</v>
      </c>
      <c r="AE33" s="696"/>
      <c r="AF33" s="696"/>
      <c r="AG33" s="696"/>
      <c r="AH33" s="696"/>
      <c r="AI33" s="696"/>
      <c r="AJ33" s="696"/>
      <c r="AK33" s="696"/>
      <c r="AL33" s="660">
        <v>0.2</v>
      </c>
      <c r="AM33" s="661"/>
      <c r="AN33" s="661"/>
      <c r="AO33" s="697"/>
      <c r="AP33" s="700"/>
      <c r="AQ33" s="701"/>
      <c r="AR33" s="701"/>
      <c r="AS33" s="701"/>
      <c r="AT33" s="733"/>
      <c r="AU33" s="219"/>
      <c r="AV33" s="219"/>
      <c r="AW33" s="219"/>
      <c r="AX33" s="638" t="s">
        <v>306</v>
      </c>
      <c r="AY33" s="639"/>
      <c r="AZ33" s="639"/>
      <c r="BA33" s="639"/>
      <c r="BB33" s="639"/>
      <c r="BC33" s="639"/>
      <c r="BD33" s="639"/>
      <c r="BE33" s="639"/>
      <c r="BF33" s="640"/>
      <c r="BG33" s="718">
        <v>99.6</v>
      </c>
      <c r="BH33" s="642"/>
      <c r="BI33" s="642"/>
      <c r="BJ33" s="642"/>
      <c r="BK33" s="642"/>
      <c r="BL33" s="642"/>
      <c r="BM33" s="688">
        <v>99.2</v>
      </c>
      <c r="BN33" s="642"/>
      <c r="BO33" s="642"/>
      <c r="BP33" s="642"/>
      <c r="BQ33" s="705"/>
      <c r="BR33" s="718">
        <v>99.7</v>
      </c>
      <c r="BS33" s="642"/>
      <c r="BT33" s="642"/>
      <c r="BU33" s="642"/>
      <c r="BV33" s="642"/>
      <c r="BW33" s="642"/>
      <c r="BX33" s="688">
        <v>99.3</v>
      </c>
      <c r="BY33" s="642"/>
      <c r="BZ33" s="642"/>
      <c r="CA33" s="642"/>
      <c r="CB33" s="705"/>
      <c r="CD33" s="654" t="s">
        <v>307</v>
      </c>
      <c r="CE33" s="655"/>
      <c r="CF33" s="655"/>
      <c r="CG33" s="655"/>
      <c r="CH33" s="655"/>
      <c r="CI33" s="655"/>
      <c r="CJ33" s="655"/>
      <c r="CK33" s="655"/>
      <c r="CL33" s="655"/>
      <c r="CM33" s="655"/>
      <c r="CN33" s="655"/>
      <c r="CO33" s="655"/>
      <c r="CP33" s="655"/>
      <c r="CQ33" s="656"/>
      <c r="CR33" s="657">
        <v>9669604</v>
      </c>
      <c r="CS33" s="670"/>
      <c r="CT33" s="670"/>
      <c r="CU33" s="670"/>
      <c r="CV33" s="670"/>
      <c r="CW33" s="670"/>
      <c r="CX33" s="670"/>
      <c r="CY33" s="671"/>
      <c r="CZ33" s="660">
        <v>37.200000000000003</v>
      </c>
      <c r="DA33" s="672"/>
      <c r="DB33" s="672"/>
      <c r="DC33" s="673"/>
      <c r="DD33" s="663">
        <v>8238647</v>
      </c>
      <c r="DE33" s="670"/>
      <c r="DF33" s="670"/>
      <c r="DG33" s="670"/>
      <c r="DH33" s="670"/>
      <c r="DI33" s="670"/>
      <c r="DJ33" s="670"/>
      <c r="DK33" s="671"/>
      <c r="DL33" s="663">
        <v>5836122</v>
      </c>
      <c r="DM33" s="670"/>
      <c r="DN33" s="670"/>
      <c r="DO33" s="670"/>
      <c r="DP33" s="670"/>
      <c r="DQ33" s="670"/>
      <c r="DR33" s="670"/>
      <c r="DS33" s="670"/>
      <c r="DT33" s="670"/>
      <c r="DU33" s="670"/>
      <c r="DV33" s="671"/>
      <c r="DW33" s="660">
        <v>42.4</v>
      </c>
      <c r="DX33" s="672"/>
      <c r="DY33" s="672"/>
      <c r="DZ33" s="672"/>
      <c r="EA33" s="672"/>
      <c r="EB33" s="672"/>
      <c r="EC33" s="684"/>
    </row>
    <row r="34" spans="2:133" ht="11.25" customHeight="1" x14ac:dyDescent="0.15">
      <c r="B34" s="654" t="s">
        <v>308</v>
      </c>
      <c r="C34" s="655"/>
      <c r="D34" s="655"/>
      <c r="E34" s="655"/>
      <c r="F34" s="655"/>
      <c r="G34" s="655"/>
      <c r="H34" s="655"/>
      <c r="I34" s="655"/>
      <c r="J34" s="655"/>
      <c r="K34" s="655"/>
      <c r="L34" s="655"/>
      <c r="M34" s="655"/>
      <c r="N34" s="655"/>
      <c r="O34" s="655"/>
      <c r="P34" s="655"/>
      <c r="Q34" s="656"/>
      <c r="R34" s="657">
        <v>349023</v>
      </c>
      <c r="S34" s="658"/>
      <c r="T34" s="658"/>
      <c r="U34" s="658"/>
      <c r="V34" s="658"/>
      <c r="W34" s="658"/>
      <c r="X34" s="658"/>
      <c r="Y34" s="659"/>
      <c r="Z34" s="695">
        <v>1.3</v>
      </c>
      <c r="AA34" s="695"/>
      <c r="AB34" s="695"/>
      <c r="AC34" s="695"/>
      <c r="AD34" s="696" t="s">
        <v>122</v>
      </c>
      <c r="AE34" s="696"/>
      <c r="AF34" s="696"/>
      <c r="AG34" s="696"/>
      <c r="AH34" s="696"/>
      <c r="AI34" s="696"/>
      <c r="AJ34" s="696"/>
      <c r="AK34" s="696"/>
      <c r="AL34" s="660" t="s">
        <v>122</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309</v>
      </c>
      <c r="CE34" s="655"/>
      <c r="CF34" s="655"/>
      <c r="CG34" s="655"/>
      <c r="CH34" s="655"/>
      <c r="CI34" s="655"/>
      <c r="CJ34" s="655"/>
      <c r="CK34" s="655"/>
      <c r="CL34" s="655"/>
      <c r="CM34" s="655"/>
      <c r="CN34" s="655"/>
      <c r="CO34" s="655"/>
      <c r="CP34" s="655"/>
      <c r="CQ34" s="656"/>
      <c r="CR34" s="657">
        <v>3774984</v>
      </c>
      <c r="CS34" s="658"/>
      <c r="CT34" s="658"/>
      <c r="CU34" s="658"/>
      <c r="CV34" s="658"/>
      <c r="CW34" s="658"/>
      <c r="CX34" s="658"/>
      <c r="CY34" s="659"/>
      <c r="CZ34" s="660">
        <v>14.5</v>
      </c>
      <c r="DA34" s="672"/>
      <c r="DB34" s="672"/>
      <c r="DC34" s="673"/>
      <c r="DD34" s="663">
        <v>3214142</v>
      </c>
      <c r="DE34" s="658"/>
      <c r="DF34" s="658"/>
      <c r="DG34" s="658"/>
      <c r="DH34" s="658"/>
      <c r="DI34" s="658"/>
      <c r="DJ34" s="658"/>
      <c r="DK34" s="659"/>
      <c r="DL34" s="663">
        <v>2693757</v>
      </c>
      <c r="DM34" s="658"/>
      <c r="DN34" s="658"/>
      <c r="DO34" s="658"/>
      <c r="DP34" s="658"/>
      <c r="DQ34" s="658"/>
      <c r="DR34" s="658"/>
      <c r="DS34" s="658"/>
      <c r="DT34" s="658"/>
      <c r="DU34" s="658"/>
      <c r="DV34" s="659"/>
      <c r="DW34" s="660">
        <v>19.600000000000001</v>
      </c>
      <c r="DX34" s="672"/>
      <c r="DY34" s="672"/>
      <c r="DZ34" s="672"/>
      <c r="EA34" s="672"/>
      <c r="EB34" s="672"/>
      <c r="EC34" s="684"/>
    </row>
    <row r="35" spans="2:133" ht="11.25" customHeight="1" x14ac:dyDescent="0.15">
      <c r="B35" s="654" t="s">
        <v>310</v>
      </c>
      <c r="C35" s="655"/>
      <c r="D35" s="655"/>
      <c r="E35" s="655"/>
      <c r="F35" s="655"/>
      <c r="G35" s="655"/>
      <c r="H35" s="655"/>
      <c r="I35" s="655"/>
      <c r="J35" s="655"/>
      <c r="K35" s="655"/>
      <c r="L35" s="655"/>
      <c r="M35" s="655"/>
      <c r="N35" s="655"/>
      <c r="O35" s="655"/>
      <c r="P35" s="655"/>
      <c r="Q35" s="656"/>
      <c r="R35" s="657">
        <v>1343057</v>
      </c>
      <c r="S35" s="658"/>
      <c r="T35" s="658"/>
      <c r="U35" s="658"/>
      <c r="V35" s="658"/>
      <c r="W35" s="658"/>
      <c r="X35" s="658"/>
      <c r="Y35" s="659"/>
      <c r="Z35" s="695">
        <v>4.9000000000000004</v>
      </c>
      <c r="AA35" s="695"/>
      <c r="AB35" s="695"/>
      <c r="AC35" s="695"/>
      <c r="AD35" s="696" t="s">
        <v>122</v>
      </c>
      <c r="AE35" s="696"/>
      <c r="AF35" s="696"/>
      <c r="AG35" s="696"/>
      <c r="AH35" s="696"/>
      <c r="AI35" s="696"/>
      <c r="AJ35" s="696"/>
      <c r="AK35" s="696"/>
      <c r="AL35" s="660" t="s">
        <v>122</v>
      </c>
      <c r="AM35" s="661"/>
      <c r="AN35" s="661"/>
      <c r="AO35" s="697"/>
      <c r="AP35" s="222"/>
      <c r="AQ35" s="709" t="s">
        <v>311</v>
      </c>
      <c r="AR35" s="710"/>
      <c r="AS35" s="710"/>
      <c r="AT35" s="710"/>
      <c r="AU35" s="710"/>
      <c r="AV35" s="710"/>
      <c r="AW35" s="710"/>
      <c r="AX35" s="710"/>
      <c r="AY35" s="710"/>
      <c r="AZ35" s="710"/>
      <c r="BA35" s="710"/>
      <c r="BB35" s="710"/>
      <c r="BC35" s="710"/>
      <c r="BD35" s="710"/>
      <c r="BE35" s="710"/>
      <c r="BF35" s="711"/>
      <c r="BG35" s="709" t="s">
        <v>312</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313</v>
      </c>
      <c r="CE35" s="655"/>
      <c r="CF35" s="655"/>
      <c r="CG35" s="655"/>
      <c r="CH35" s="655"/>
      <c r="CI35" s="655"/>
      <c r="CJ35" s="655"/>
      <c r="CK35" s="655"/>
      <c r="CL35" s="655"/>
      <c r="CM35" s="655"/>
      <c r="CN35" s="655"/>
      <c r="CO35" s="655"/>
      <c r="CP35" s="655"/>
      <c r="CQ35" s="656"/>
      <c r="CR35" s="657">
        <v>787941</v>
      </c>
      <c r="CS35" s="670"/>
      <c r="CT35" s="670"/>
      <c r="CU35" s="670"/>
      <c r="CV35" s="670"/>
      <c r="CW35" s="670"/>
      <c r="CX35" s="670"/>
      <c r="CY35" s="671"/>
      <c r="CZ35" s="660">
        <v>3</v>
      </c>
      <c r="DA35" s="672"/>
      <c r="DB35" s="672"/>
      <c r="DC35" s="673"/>
      <c r="DD35" s="663">
        <v>599743</v>
      </c>
      <c r="DE35" s="670"/>
      <c r="DF35" s="670"/>
      <c r="DG35" s="670"/>
      <c r="DH35" s="670"/>
      <c r="DI35" s="670"/>
      <c r="DJ35" s="670"/>
      <c r="DK35" s="671"/>
      <c r="DL35" s="663">
        <v>555093</v>
      </c>
      <c r="DM35" s="670"/>
      <c r="DN35" s="670"/>
      <c r="DO35" s="670"/>
      <c r="DP35" s="670"/>
      <c r="DQ35" s="670"/>
      <c r="DR35" s="670"/>
      <c r="DS35" s="670"/>
      <c r="DT35" s="670"/>
      <c r="DU35" s="670"/>
      <c r="DV35" s="671"/>
      <c r="DW35" s="660">
        <v>4</v>
      </c>
      <c r="DX35" s="672"/>
      <c r="DY35" s="672"/>
      <c r="DZ35" s="672"/>
      <c r="EA35" s="672"/>
      <c r="EB35" s="672"/>
      <c r="EC35" s="684"/>
    </row>
    <row r="36" spans="2:133" ht="11.25" customHeight="1" x14ac:dyDescent="0.15">
      <c r="B36" s="654" t="s">
        <v>314</v>
      </c>
      <c r="C36" s="655"/>
      <c r="D36" s="655"/>
      <c r="E36" s="655"/>
      <c r="F36" s="655"/>
      <c r="G36" s="655"/>
      <c r="H36" s="655"/>
      <c r="I36" s="655"/>
      <c r="J36" s="655"/>
      <c r="K36" s="655"/>
      <c r="L36" s="655"/>
      <c r="M36" s="655"/>
      <c r="N36" s="655"/>
      <c r="O36" s="655"/>
      <c r="P36" s="655"/>
      <c r="Q36" s="656"/>
      <c r="R36" s="657">
        <v>1321861</v>
      </c>
      <c r="S36" s="658"/>
      <c r="T36" s="658"/>
      <c r="U36" s="658"/>
      <c r="V36" s="658"/>
      <c r="W36" s="658"/>
      <c r="X36" s="658"/>
      <c r="Y36" s="659"/>
      <c r="Z36" s="695">
        <v>4.8</v>
      </c>
      <c r="AA36" s="695"/>
      <c r="AB36" s="695"/>
      <c r="AC36" s="695"/>
      <c r="AD36" s="696" t="s">
        <v>122</v>
      </c>
      <c r="AE36" s="696"/>
      <c r="AF36" s="696"/>
      <c r="AG36" s="696"/>
      <c r="AH36" s="696"/>
      <c r="AI36" s="696"/>
      <c r="AJ36" s="696"/>
      <c r="AK36" s="696"/>
      <c r="AL36" s="660" t="s">
        <v>122</v>
      </c>
      <c r="AM36" s="661"/>
      <c r="AN36" s="661"/>
      <c r="AO36" s="697"/>
      <c r="AP36" s="222"/>
      <c r="AQ36" s="706" t="s">
        <v>315</v>
      </c>
      <c r="AR36" s="707"/>
      <c r="AS36" s="707"/>
      <c r="AT36" s="707"/>
      <c r="AU36" s="707"/>
      <c r="AV36" s="707"/>
      <c r="AW36" s="707"/>
      <c r="AX36" s="707"/>
      <c r="AY36" s="708"/>
      <c r="AZ36" s="712">
        <v>2761682</v>
      </c>
      <c r="BA36" s="713"/>
      <c r="BB36" s="713"/>
      <c r="BC36" s="713"/>
      <c r="BD36" s="713"/>
      <c r="BE36" s="713"/>
      <c r="BF36" s="714"/>
      <c r="BG36" s="715" t="s">
        <v>316</v>
      </c>
      <c r="BH36" s="716"/>
      <c r="BI36" s="716"/>
      <c r="BJ36" s="716"/>
      <c r="BK36" s="716"/>
      <c r="BL36" s="716"/>
      <c r="BM36" s="716"/>
      <c r="BN36" s="716"/>
      <c r="BO36" s="716"/>
      <c r="BP36" s="716"/>
      <c r="BQ36" s="716"/>
      <c r="BR36" s="716"/>
      <c r="BS36" s="716"/>
      <c r="BT36" s="716"/>
      <c r="BU36" s="717"/>
      <c r="BV36" s="712">
        <v>230168</v>
      </c>
      <c r="BW36" s="713"/>
      <c r="BX36" s="713"/>
      <c r="BY36" s="713"/>
      <c r="BZ36" s="713"/>
      <c r="CA36" s="713"/>
      <c r="CB36" s="714"/>
      <c r="CD36" s="654" t="s">
        <v>317</v>
      </c>
      <c r="CE36" s="655"/>
      <c r="CF36" s="655"/>
      <c r="CG36" s="655"/>
      <c r="CH36" s="655"/>
      <c r="CI36" s="655"/>
      <c r="CJ36" s="655"/>
      <c r="CK36" s="655"/>
      <c r="CL36" s="655"/>
      <c r="CM36" s="655"/>
      <c r="CN36" s="655"/>
      <c r="CO36" s="655"/>
      <c r="CP36" s="655"/>
      <c r="CQ36" s="656"/>
      <c r="CR36" s="657">
        <v>3384326</v>
      </c>
      <c r="CS36" s="658"/>
      <c r="CT36" s="658"/>
      <c r="CU36" s="658"/>
      <c r="CV36" s="658"/>
      <c r="CW36" s="658"/>
      <c r="CX36" s="658"/>
      <c r="CY36" s="659"/>
      <c r="CZ36" s="660">
        <v>13</v>
      </c>
      <c r="DA36" s="672"/>
      <c r="DB36" s="672"/>
      <c r="DC36" s="673"/>
      <c r="DD36" s="663">
        <v>3044287</v>
      </c>
      <c r="DE36" s="658"/>
      <c r="DF36" s="658"/>
      <c r="DG36" s="658"/>
      <c r="DH36" s="658"/>
      <c r="DI36" s="658"/>
      <c r="DJ36" s="658"/>
      <c r="DK36" s="659"/>
      <c r="DL36" s="663">
        <v>1661871</v>
      </c>
      <c r="DM36" s="658"/>
      <c r="DN36" s="658"/>
      <c r="DO36" s="658"/>
      <c r="DP36" s="658"/>
      <c r="DQ36" s="658"/>
      <c r="DR36" s="658"/>
      <c r="DS36" s="658"/>
      <c r="DT36" s="658"/>
      <c r="DU36" s="658"/>
      <c r="DV36" s="659"/>
      <c r="DW36" s="660">
        <v>12.1</v>
      </c>
      <c r="DX36" s="672"/>
      <c r="DY36" s="672"/>
      <c r="DZ36" s="672"/>
      <c r="EA36" s="672"/>
      <c r="EB36" s="672"/>
      <c r="EC36" s="684"/>
    </row>
    <row r="37" spans="2:133" ht="11.25" customHeight="1" x14ac:dyDescent="0.15">
      <c r="B37" s="654" t="s">
        <v>318</v>
      </c>
      <c r="C37" s="655"/>
      <c r="D37" s="655"/>
      <c r="E37" s="655"/>
      <c r="F37" s="655"/>
      <c r="G37" s="655"/>
      <c r="H37" s="655"/>
      <c r="I37" s="655"/>
      <c r="J37" s="655"/>
      <c r="K37" s="655"/>
      <c r="L37" s="655"/>
      <c r="M37" s="655"/>
      <c r="N37" s="655"/>
      <c r="O37" s="655"/>
      <c r="P37" s="655"/>
      <c r="Q37" s="656"/>
      <c r="R37" s="657">
        <v>1103605</v>
      </c>
      <c r="S37" s="658"/>
      <c r="T37" s="658"/>
      <c r="U37" s="658"/>
      <c r="V37" s="658"/>
      <c r="W37" s="658"/>
      <c r="X37" s="658"/>
      <c r="Y37" s="659"/>
      <c r="Z37" s="695">
        <v>4</v>
      </c>
      <c r="AA37" s="695"/>
      <c r="AB37" s="695"/>
      <c r="AC37" s="695"/>
      <c r="AD37" s="696">
        <v>6331</v>
      </c>
      <c r="AE37" s="696"/>
      <c r="AF37" s="696"/>
      <c r="AG37" s="696"/>
      <c r="AH37" s="696"/>
      <c r="AI37" s="696"/>
      <c r="AJ37" s="696"/>
      <c r="AK37" s="696"/>
      <c r="AL37" s="660">
        <v>0</v>
      </c>
      <c r="AM37" s="661"/>
      <c r="AN37" s="661"/>
      <c r="AO37" s="697"/>
      <c r="AQ37" s="690" t="s">
        <v>319</v>
      </c>
      <c r="AR37" s="691"/>
      <c r="AS37" s="691"/>
      <c r="AT37" s="691"/>
      <c r="AU37" s="691"/>
      <c r="AV37" s="691"/>
      <c r="AW37" s="691"/>
      <c r="AX37" s="691"/>
      <c r="AY37" s="692"/>
      <c r="AZ37" s="657">
        <v>876859</v>
      </c>
      <c r="BA37" s="658"/>
      <c r="BB37" s="658"/>
      <c r="BC37" s="658"/>
      <c r="BD37" s="670"/>
      <c r="BE37" s="670"/>
      <c r="BF37" s="693"/>
      <c r="BG37" s="654" t="s">
        <v>320</v>
      </c>
      <c r="BH37" s="655"/>
      <c r="BI37" s="655"/>
      <c r="BJ37" s="655"/>
      <c r="BK37" s="655"/>
      <c r="BL37" s="655"/>
      <c r="BM37" s="655"/>
      <c r="BN37" s="655"/>
      <c r="BO37" s="655"/>
      <c r="BP37" s="655"/>
      <c r="BQ37" s="655"/>
      <c r="BR37" s="655"/>
      <c r="BS37" s="655"/>
      <c r="BT37" s="655"/>
      <c r="BU37" s="656"/>
      <c r="BV37" s="657">
        <v>209222</v>
      </c>
      <c r="BW37" s="658"/>
      <c r="BX37" s="658"/>
      <c r="BY37" s="658"/>
      <c r="BZ37" s="658"/>
      <c r="CA37" s="658"/>
      <c r="CB37" s="694"/>
      <c r="CD37" s="654" t="s">
        <v>321</v>
      </c>
      <c r="CE37" s="655"/>
      <c r="CF37" s="655"/>
      <c r="CG37" s="655"/>
      <c r="CH37" s="655"/>
      <c r="CI37" s="655"/>
      <c r="CJ37" s="655"/>
      <c r="CK37" s="655"/>
      <c r="CL37" s="655"/>
      <c r="CM37" s="655"/>
      <c r="CN37" s="655"/>
      <c r="CO37" s="655"/>
      <c r="CP37" s="655"/>
      <c r="CQ37" s="656"/>
      <c r="CR37" s="657">
        <v>38664</v>
      </c>
      <c r="CS37" s="670"/>
      <c r="CT37" s="670"/>
      <c r="CU37" s="670"/>
      <c r="CV37" s="670"/>
      <c r="CW37" s="670"/>
      <c r="CX37" s="670"/>
      <c r="CY37" s="671"/>
      <c r="CZ37" s="660">
        <v>0.1</v>
      </c>
      <c r="DA37" s="672"/>
      <c r="DB37" s="672"/>
      <c r="DC37" s="673"/>
      <c r="DD37" s="663">
        <v>38664</v>
      </c>
      <c r="DE37" s="670"/>
      <c r="DF37" s="670"/>
      <c r="DG37" s="670"/>
      <c r="DH37" s="670"/>
      <c r="DI37" s="670"/>
      <c r="DJ37" s="670"/>
      <c r="DK37" s="671"/>
      <c r="DL37" s="663">
        <v>36883</v>
      </c>
      <c r="DM37" s="670"/>
      <c r="DN37" s="670"/>
      <c r="DO37" s="670"/>
      <c r="DP37" s="670"/>
      <c r="DQ37" s="670"/>
      <c r="DR37" s="670"/>
      <c r="DS37" s="670"/>
      <c r="DT37" s="670"/>
      <c r="DU37" s="670"/>
      <c r="DV37" s="671"/>
      <c r="DW37" s="660">
        <v>0.3</v>
      </c>
      <c r="DX37" s="672"/>
      <c r="DY37" s="672"/>
      <c r="DZ37" s="672"/>
      <c r="EA37" s="672"/>
      <c r="EB37" s="672"/>
      <c r="EC37" s="684"/>
    </row>
    <row r="38" spans="2:133" ht="11.25" customHeight="1" x14ac:dyDescent="0.15">
      <c r="B38" s="654" t="s">
        <v>322</v>
      </c>
      <c r="C38" s="655"/>
      <c r="D38" s="655"/>
      <c r="E38" s="655"/>
      <c r="F38" s="655"/>
      <c r="G38" s="655"/>
      <c r="H38" s="655"/>
      <c r="I38" s="655"/>
      <c r="J38" s="655"/>
      <c r="K38" s="655"/>
      <c r="L38" s="655"/>
      <c r="M38" s="655"/>
      <c r="N38" s="655"/>
      <c r="O38" s="655"/>
      <c r="P38" s="655"/>
      <c r="Q38" s="656"/>
      <c r="R38" s="657">
        <v>2257600</v>
      </c>
      <c r="S38" s="658"/>
      <c r="T38" s="658"/>
      <c r="U38" s="658"/>
      <c r="V38" s="658"/>
      <c r="W38" s="658"/>
      <c r="X38" s="658"/>
      <c r="Y38" s="659"/>
      <c r="Z38" s="695">
        <v>8.3000000000000007</v>
      </c>
      <c r="AA38" s="695"/>
      <c r="AB38" s="695"/>
      <c r="AC38" s="695"/>
      <c r="AD38" s="696" t="s">
        <v>122</v>
      </c>
      <c r="AE38" s="696"/>
      <c r="AF38" s="696"/>
      <c r="AG38" s="696"/>
      <c r="AH38" s="696"/>
      <c r="AI38" s="696"/>
      <c r="AJ38" s="696"/>
      <c r="AK38" s="696"/>
      <c r="AL38" s="660" t="s">
        <v>122</v>
      </c>
      <c r="AM38" s="661"/>
      <c r="AN38" s="661"/>
      <c r="AO38" s="697"/>
      <c r="AQ38" s="690" t="s">
        <v>323</v>
      </c>
      <c r="AR38" s="691"/>
      <c r="AS38" s="691"/>
      <c r="AT38" s="691"/>
      <c r="AU38" s="691"/>
      <c r="AV38" s="691"/>
      <c r="AW38" s="691"/>
      <c r="AX38" s="691"/>
      <c r="AY38" s="692"/>
      <c r="AZ38" s="657">
        <v>614314</v>
      </c>
      <c r="BA38" s="658"/>
      <c r="BB38" s="658"/>
      <c r="BC38" s="658"/>
      <c r="BD38" s="670"/>
      <c r="BE38" s="670"/>
      <c r="BF38" s="693"/>
      <c r="BG38" s="654" t="s">
        <v>324</v>
      </c>
      <c r="BH38" s="655"/>
      <c r="BI38" s="655"/>
      <c r="BJ38" s="655"/>
      <c r="BK38" s="655"/>
      <c r="BL38" s="655"/>
      <c r="BM38" s="655"/>
      <c r="BN38" s="655"/>
      <c r="BO38" s="655"/>
      <c r="BP38" s="655"/>
      <c r="BQ38" s="655"/>
      <c r="BR38" s="655"/>
      <c r="BS38" s="655"/>
      <c r="BT38" s="655"/>
      <c r="BU38" s="656"/>
      <c r="BV38" s="657">
        <v>6892</v>
      </c>
      <c r="BW38" s="658"/>
      <c r="BX38" s="658"/>
      <c r="BY38" s="658"/>
      <c r="BZ38" s="658"/>
      <c r="CA38" s="658"/>
      <c r="CB38" s="694"/>
      <c r="CD38" s="654" t="s">
        <v>325</v>
      </c>
      <c r="CE38" s="655"/>
      <c r="CF38" s="655"/>
      <c r="CG38" s="655"/>
      <c r="CH38" s="655"/>
      <c r="CI38" s="655"/>
      <c r="CJ38" s="655"/>
      <c r="CK38" s="655"/>
      <c r="CL38" s="655"/>
      <c r="CM38" s="655"/>
      <c r="CN38" s="655"/>
      <c r="CO38" s="655"/>
      <c r="CP38" s="655"/>
      <c r="CQ38" s="656"/>
      <c r="CR38" s="657">
        <v>1270509</v>
      </c>
      <c r="CS38" s="658"/>
      <c r="CT38" s="658"/>
      <c r="CU38" s="658"/>
      <c r="CV38" s="658"/>
      <c r="CW38" s="658"/>
      <c r="CX38" s="658"/>
      <c r="CY38" s="659"/>
      <c r="CZ38" s="660">
        <v>4.9000000000000004</v>
      </c>
      <c r="DA38" s="672"/>
      <c r="DB38" s="672"/>
      <c r="DC38" s="673"/>
      <c r="DD38" s="663">
        <v>935781</v>
      </c>
      <c r="DE38" s="658"/>
      <c r="DF38" s="658"/>
      <c r="DG38" s="658"/>
      <c r="DH38" s="658"/>
      <c r="DI38" s="658"/>
      <c r="DJ38" s="658"/>
      <c r="DK38" s="659"/>
      <c r="DL38" s="663">
        <v>925401</v>
      </c>
      <c r="DM38" s="658"/>
      <c r="DN38" s="658"/>
      <c r="DO38" s="658"/>
      <c r="DP38" s="658"/>
      <c r="DQ38" s="658"/>
      <c r="DR38" s="658"/>
      <c r="DS38" s="658"/>
      <c r="DT38" s="658"/>
      <c r="DU38" s="658"/>
      <c r="DV38" s="659"/>
      <c r="DW38" s="660">
        <v>6.7</v>
      </c>
      <c r="DX38" s="672"/>
      <c r="DY38" s="672"/>
      <c r="DZ38" s="672"/>
      <c r="EA38" s="672"/>
      <c r="EB38" s="672"/>
      <c r="EC38" s="684"/>
    </row>
    <row r="39" spans="2:133" ht="11.25" customHeight="1" x14ac:dyDescent="0.15">
      <c r="B39" s="654" t="s">
        <v>326</v>
      </c>
      <c r="C39" s="655"/>
      <c r="D39" s="655"/>
      <c r="E39" s="655"/>
      <c r="F39" s="655"/>
      <c r="G39" s="655"/>
      <c r="H39" s="655"/>
      <c r="I39" s="655"/>
      <c r="J39" s="655"/>
      <c r="K39" s="655"/>
      <c r="L39" s="655"/>
      <c r="M39" s="655"/>
      <c r="N39" s="655"/>
      <c r="O39" s="655"/>
      <c r="P39" s="655"/>
      <c r="Q39" s="656"/>
      <c r="R39" s="657" t="s">
        <v>122</v>
      </c>
      <c r="S39" s="658"/>
      <c r="T39" s="658"/>
      <c r="U39" s="658"/>
      <c r="V39" s="658"/>
      <c r="W39" s="658"/>
      <c r="X39" s="658"/>
      <c r="Y39" s="659"/>
      <c r="Z39" s="695" t="s">
        <v>122</v>
      </c>
      <c r="AA39" s="695"/>
      <c r="AB39" s="695"/>
      <c r="AC39" s="695"/>
      <c r="AD39" s="696" t="s">
        <v>122</v>
      </c>
      <c r="AE39" s="696"/>
      <c r="AF39" s="696"/>
      <c r="AG39" s="696"/>
      <c r="AH39" s="696"/>
      <c r="AI39" s="696"/>
      <c r="AJ39" s="696"/>
      <c r="AK39" s="696"/>
      <c r="AL39" s="660" t="s">
        <v>122</v>
      </c>
      <c r="AM39" s="661"/>
      <c r="AN39" s="661"/>
      <c r="AO39" s="697"/>
      <c r="AQ39" s="690" t="s">
        <v>327</v>
      </c>
      <c r="AR39" s="691"/>
      <c r="AS39" s="691"/>
      <c r="AT39" s="691"/>
      <c r="AU39" s="691"/>
      <c r="AV39" s="691"/>
      <c r="AW39" s="691"/>
      <c r="AX39" s="691"/>
      <c r="AY39" s="692"/>
      <c r="AZ39" s="657" t="s">
        <v>122</v>
      </c>
      <c r="BA39" s="658"/>
      <c r="BB39" s="658"/>
      <c r="BC39" s="658"/>
      <c r="BD39" s="670"/>
      <c r="BE39" s="670"/>
      <c r="BF39" s="693"/>
      <c r="BG39" s="654" t="s">
        <v>328</v>
      </c>
      <c r="BH39" s="655"/>
      <c r="BI39" s="655"/>
      <c r="BJ39" s="655"/>
      <c r="BK39" s="655"/>
      <c r="BL39" s="655"/>
      <c r="BM39" s="655"/>
      <c r="BN39" s="655"/>
      <c r="BO39" s="655"/>
      <c r="BP39" s="655"/>
      <c r="BQ39" s="655"/>
      <c r="BR39" s="655"/>
      <c r="BS39" s="655"/>
      <c r="BT39" s="655"/>
      <c r="BU39" s="656"/>
      <c r="BV39" s="657">
        <v>10425</v>
      </c>
      <c r="BW39" s="658"/>
      <c r="BX39" s="658"/>
      <c r="BY39" s="658"/>
      <c r="BZ39" s="658"/>
      <c r="CA39" s="658"/>
      <c r="CB39" s="694"/>
      <c r="CD39" s="654" t="s">
        <v>329</v>
      </c>
      <c r="CE39" s="655"/>
      <c r="CF39" s="655"/>
      <c r="CG39" s="655"/>
      <c r="CH39" s="655"/>
      <c r="CI39" s="655"/>
      <c r="CJ39" s="655"/>
      <c r="CK39" s="655"/>
      <c r="CL39" s="655"/>
      <c r="CM39" s="655"/>
      <c r="CN39" s="655"/>
      <c r="CO39" s="655"/>
      <c r="CP39" s="655"/>
      <c r="CQ39" s="656"/>
      <c r="CR39" s="657">
        <v>376860</v>
      </c>
      <c r="CS39" s="670"/>
      <c r="CT39" s="670"/>
      <c r="CU39" s="670"/>
      <c r="CV39" s="670"/>
      <c r="CW39" s="670"/>
      <c r="CX39" s="670"/>
      <c r="CY39" s="671"/>
      <c r="CZ39" s="660">
        <v>1.4</v>
      </c>
      <c r="DA39" s="672"/>
      <c r="DB39" s="672"/>
      <c r="DC39" s="673"/>
      <c r="DD39" s="663">
        <v>369710</v>
      </c>
      <c r="DE39" s="670"/>
      <c r="DF39" s="670"/>
      <c r="DG39" s="670"/>
      <c r="DH39" s="670"/>
      <c r="DI39" s="670"/>
      <c r="DJ39" s="670"/>
      <c r="DK39" s="671"/>
      <c r="DL39" s="663" t="s">
        <v>122</v>
      </c>
      <c r="DM39" s="670"/>
      <c r="DN39" s="670"/>
      <c r="DO39" s="670"/>
      <c r="DP39" s="670"/>
      <c r="DQ39" s="670"/>
      <c r="DR39" s="670"/>
      <c r="DS39" s="670"/>
      <c r="DT39" s="670"/>
      <c r="DU39" s="670"/>
      <c r="DV39" s="671"/>
      <c r="DW39" s="660" t="s">
        <v>122</v>
      </c>
      <c r="DX39" s="672"/>
      <c r="DY39" s="672"/>
      <c r="DZ39" s="672"/>
      <c r="EA39" s="672"/>
      <c r="EB39" s="672"/>
      <c r="EC39" s="684"/>
    </row>
    <row r="40" spans="2:133" ht="11.25" customHeight="1" x14ac:dyDescent="0.15">
      <c r="B40" s="654" t="s">
        <v>330</v>
      </c>
      <c r="C40" s="655"/>
      <c r="D40" s="655"/>
      <c r="E40" s="655"/>
      <c r="F40" s="655"/>
      <c r="G40" s="655"/>
      <c r="H40" s="655"/>
      <c r="I40" s="655"/>
      <c r="J40" s="655"/>
      <c r="K40" s="655"/>
      <c r="L40" s="655"/>
      <c r="M40" s="655"/>
      <c r="N40" s="655"/>
      <c r="O40" s="655"/>
      <c r="P40" s="655"/>
      <c r="Q40" s="656"/>
      <c r="R40" s="657" t="s">
        <v>122</v>
      </c>
      <c r="S40" s="658"/>
      <c r="T40" s="658"/>
      <c r="U40" s="658"/>
      <c r="V40" s="658"/>
      <c r="W40" s="658"/>
      <c r="X40" s="658"/>
      <c r="Y40" s="659"/>
      <c r="Z40" s="695" t="s">
        <v>122</v>
      </c>
      <c r="AA40" s="695"/>
      <c r="AB40" s="695"/>
      <c r="AC40" s="695"/>
      <c r="AD40" s="696" t="s">
        <v>122</v>
      </c>
      <c r="AE40" s="696"/>
      <c r="AF40" s="696"/>
      <c r="AG40" s="696"/>
      <c r="AH40" s="696"/>
      <c r="AI40" s="696"/>
      <c r="AJ40" s="696"/>
      <c r="AK40" s="696"/>
      <c r="AL40" s="660" t="s">
        <v>122</v>
      </c>
      <c r="AM40" s="661"/>
      <c r="AN40" s="661"/>
      <c r="AO40" s="697"/>
      <c r="AQ40" s="690" t="s">
        <v>331</v>
      </c>
      <c r="AR40" s="691"/>
      <c r="AS40" s="691"/>
      <c r="AT40" s="691"/>
      <c r="AU40" s="691"/>
      <c r="AV40" s="691"/>
      <c r="AW40" s="691"/>
      <c r="AX40" s="691"/>
      <c r="AY40" s="692"/>
      <c r="AZ40" s="657" t="s">
        <v>122</v>
      </c>
      <c r="BA40" s="658"/>
      <c r="BB40" s="658"/>
      <c r="BC40" s="658"/>
      <c r="BD40" s="670"/>
      <c r="BE40" s="670"/>
      <c r="BF40" s="693"/>
      <c r="BG40" s="698" t="s">
        <v>332</v>
      </c>
      <c r="BH40" s="699"/>
      <c r="BI40" s="699"/>
      <c r="BJ40" s="699"/>
      <c r="BK40" s="699"/>
      <c r="BL40" s="223"/>
      <c r="BM40" s="655" t="s">
        <v>333</v>
      </c>
      <c r="BN40" s="655"/>
      <c r="BO40" s="655"/>
      <c r="BP40" s="655"/>
      <c r="BQ40" s="655"/>
      <c r="BR40" s="655"/>
      <c r="BS40" s="655"/>
      <c r="BT40" s="655"/>
      <c r="BU40" s="656"/>
      <c r="BV40" s="657">
        <v>103</v>
      </c>
      <c r="BW40" s="658"/>
      <c r="BX40" s="658"/>
      <c r="BY40" s="658"/>
      <c r="BZ40" s="658"/>
      <c r="CA40" s="658"/>
      <c r="CB40" s="694"/>
      <c r="CD40" s="654" t="s">
        <v>334</v>
      </c>
      <c r="CE40" s="655"/>
      <c r="CF40" s="655"/>
      <c r="CG40" s="655"/>
      <c r="CH40" s="655"/>
      <c r="CI40" s="655"/>
      <c r="CJ40" s="655"/>
      <c r="CK40" s="655"/>
      <c r="CL40" s="655"/>
      <c r="CM40" s="655"/>
      <c r="CN40" s="655"/>
      <c r="CO40" s="655"/>
      <c r="CP40" s="655"/>
      <c r="CQ40" s="656"/>
      <c r="CR40" s="657">
        <v>74984</v>
      </c>
      <c r="CS40" s="658"/>
      <c r="CT40" s="658"/>
      <c r="CU40" s="658"/>
      <c r="CV40" s="658"/>
      <c r="CW40" s="658"/>
      <c r="CX40" s="658"/>
      <c r="CY40" s="659"/>
      <c r="CZ40" s="660">
        <v>0.3</v>
      </c>
      <c r="DA40" s="672"/>
      <c r="DB40" s="672"/>
      <c r="DC40" s="673"/>
      <c r="DD40" s="663">
        <v>74984</v>
      </c>
      <c r="DE40" s="658"/>
      <c r="DF40" s="658"/>
      <c r="DG40" s="658"/>
      <c r="DH40" s="658"/>
      <c r="DI40" s="658"/>
      <c r="DJ40" s="658"/>
      <c r="DK40" s="659"/>
      <c r="DL40" s="663" t="s">
        <v>122</v>
      </c>
      <c r="DM40" s="658"/>
      <c r="DN40" s="658"/>
      <c r="DO40" s="658"/>
      <c r="DP40" s="658"/>
      <c r="DQ40" s="658"/>
      <c r="DR40" s="658"/>
      <c r="DS40" s="658"/>
      <c r="DT40" s="658"/>
      <c r="DU40" s="658"/>
      <c r="DV40" s="659"/>
      <c r="DW40" s="660" t="s">
        <v>122</v>
      </c>
      <c r="DX40" s="672"/>
      <c r="DY40" s="672"/>
      <c r="DZ40" s="672"/>
      <c r="EA40" s="672"/>
      <c r="EB40" s="672"/>
      <c r="EC40" s="684"/>
    </row>
    <row r="41" spans="2:133" ht="11.25" customHeight="1" x14ac:dyDescent="0.15">
      <c r="B41" s="638" t="s">
        <v>335</v>
      </c>
      <c r="C41" s="639"/>
      <c r="D41" s="639"/>
      <c r="E41" s="639"/>
      <c r="F41" s="639"/>
      <c r="G41" s="639"/>
      <c r="H41" s="639"/>
      <c r="I41" s="639"/>
      <c r="J41" s="639"/>
      <c r="K41" s="639"/>
      <c r="L41" s="639"/>
      <c r="M41" s="639"/>
      <c r="N41" s="639"/>
      <c r="O41" s="639"/>
      <c r="P41" s="639"/>
      <c r="Q41" s="640"/>
      <c r="R41" s="641">
        <v>27261283</v>
      </c>
      <c r="S41" s="682"/>
      <c r="T41" s="682"/>
      <c r="U41" s="682"/>
      <c r="V41" s="682"/>
      <c r="W41" s="682"/>
      <c r="X41" s="682"/>
      <c r="Y41" s="685"/>
      <c r="Z41" s="686">
        <v>100</v>
      </c>
      <c r="AA41" s="686"/>
      <c r="AB41" s="686"/>
      <c r="AC41" s="686"/>
      <c r="AD41" s="687">
        <v>13762444</v>
      </c>
      <c r="AE41" s="687"/>
      <c r="AF41" s="687"/>
      <c r="AG41" s="687"/>
      <c r="AH41" s="687"/>
      <c r="AI41" s="687"/>
      <c r="AJ41" s="687"/>
      <c r="AK41" s="687"/>
      <c r="AL41" s="644">
        <v>100</v>
      </c>
      <c r="AM41" s="688"/>
      <c r="AN41" s="688"/>
      <c r="AO41" s="689"/>
      <c r="AQ41" s="690" t="s">
        <v>336</v>
      </c>
      <c r="AR41" s="691"/>
      <c r="AS41" s="691"/>
      <c r="AT41" s="691"/>
      <c r="AU41" s="691"/>
      <c r="AV41" s="691"/>
      <c r="AW41" s="691"/>
      <c r="AX41" s="691"/>
      <c r="AY41" s="692"/>
      <c r="AZ41" s="657">
        <v>357017</v>
      </c>
      <c r="BA41" s="658"/>
      <c r="BB41" s="658"/>
      <c r="BC41" s="658"/>
      <c r="BD41" s="670"/>
      <c r="BE41" s="670"/>
      <c r="BF41" s="693"/>
      <c r="BG41" s="698"/>
      <c r="BH41" s="699"/>
      <c r="BI41" s="699"/>
      <c r="BJ41" s="699"/>
      <c r="BK41" s="699"/>
      <c r="BL41" s="223"/>
      <c r="BM41" s="655" t="s">
        <v>337</v>
      </c>
      <c r="BN41" s="655"/>
      <c r="BO41" s="655"/>
      <c r="BP41" s="655"/>
      <c r="BQ41" s="655"/>
      <c r="BR41" s="655"/>
      <c r="BS41" s="655"/>
      <c r="BT41" s="655"/>
      <c r="BU41" s="656"/>
      <c r="BV41" s="657" t="s">
        <v>122</v>
      </c>
      <c r="BW41" s="658"/>
      <c r="BX41" s="658"/>
      <c r="BY41" s="658"/>
      <c r="BZ41" s="658"/>
      <c r="CA41" s="658"/>
      <c r="CB41" s="694"/>
      <c r="CD41" s="654" t="s">
        <v>338</v>
      </c>
      <c r="CE41" s="655"/>
      <c r="CF41" s="655"/>
      <c r="CG41" s="655"/>
      <c r="CH41" s="655"/>
      <c r="CI41" s="655"/>
      <c r="CJ41" s="655"/>
      <c r="CK41" s="655"/>
      <c r="CL41" s="655"/>
      <c r="CM41" s="655"/>
      <c r="CN41" s="655"/>
      <c r="CO41" s="655"/>
      <c r="CP41" s="655"/>
      <c r="CQ41" s="656"/>
      <c r="CR41" s="657" t="s">
        <v>122</v>
      </c>
      <c r="CS41" s="670"/>
      <c r="CT41" s="670"/>
      <c r="CU41" s="670"/>
      <c r="CV41" s="670"/>
      <c r="CW41" s="670"/>
      <c r="CX41" s="670"/>
      <c r="CY41" s="671"/>
      <c r="CZ41" s="660" t="s">
        <v>122</v>
      </c>
      <c r="DA41" s="672"/>
      <c r="DB41" s="672"/>
      <c r="DC41" s="673"/>
      <c r="DD41" s="663" t="s">
        <v>122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339</v>
      </c>
      <c r="AR42" s="703"/>
      <c r="AS42" s="703"/>
      <c r="AT42" s="703"/>
      <c r="AU42" s="703"/>
      <c r="AV42" s="703"/>
      <c r="AW42" s="703"/>
      <c r="AX42" s="703"/>
      <c r="AY42" s="704"/>
      <c r="AZ42" s="641">
        <v>913492</v>
      </c>
      <c r="BA42" s="682"/>
      <c r="BB42" s="682"/>
      <c r="BC42" s="682"/>
      <c r="BD42" s="642"/>
      <c r="BE42" s="642"/>
      <c r="BF42" s="705"/>
      <c r="BG42" s="700"/>
      <c r="BH42" s="701"/>
      <c r="BI42" s="701"/>
      <c r="BJ42" s="701"/>
      <c r="BK42" s="701"/>
      <c r="BL42" s="224"/>
      <c r="BM42" s="639" t="s">
        <v>340</v>
      </c>
      <c r="BN42" s="639"/>
      <c r="BO42" s="639"/>
      <c r="BP42" s="639"/>
      <c r="BQ42" s="639"/>
      <c r="BR42" s="639"/>
      <c r="BS42" s="639"/>
      <c r="BT42" s="639"/>
      <c r="BU42" s="640"/>
      <c r="BV42" s="641">
        <v>357</v>
      </c>
      <c r="BW42" s="682"/>
      <c r="BX42" s="682"/>
      <c r="BY42" s="682"/>
      <c r="BZ42" s="682"/>
      <c r="CA42" s="682"/>
      <c r="CB42" s="683"/>
      <c r="CD42" s="654" t="s">
        <v>341</v>
      </c>
      <c r="CE42" s="655"/>
      <c r="CF42" s="655"/>
      <c r="CG42" s="655"/>
      <c r="CH42" s="655"/>
      <c r="CI42" s="655"/>
      <c r="CJ42" s="655"/>
      <c r="CK42" s="655"/>
      <c r="CL42" s="655"/>
      <c r="CM42" s="655"/>
      <c r="CN42" s="655"/>
      <c r="CO42" s="655"/>
      <c r="CP42" s="655"/>
      <c r="CQ42" s="656"/>
      <c r="CR42" s="657">
        <v>5975423</v>
      </c>
      <c r="CS42" s="670"/>
      <c r="CT42" s="670"/>
      <c r="CU42" s="670"/>
      <c r="CV42" s="670"/>
      <c r="CW42" s="670"/>
      <c r="CX42" s="670"/>
      <c r="CY42" s="671"/>
      <c r="CZ42" s="660">
        <v>23</v>
      </c>
      <c r="DA42" s="672"/>
      <c r="DB42" s="672"/>
      <c r="DC42" s="673"/>
      <c r="DD42" s="663">
        <v>1381676</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342</v>
      </c>
      <c r="CD43" s="654" t="s">
        <v>343</v>
      </c>
      <c r="CE43" s="655"/>
      <c r="CF43" s="655"/>
      <c r="CG43" s="655"/>
      <c r="CH43" s="655"/>
      <c r="CI43" s="655"/>
      <c r="CJ43" s="655"/>
      <c r="CK43" s="655"/>
      <c r="CL43" s="655"/>
      <c r="CM43" s="655"/>
      <c r="CN43" s="655"/>
      <c r="CO43" s="655"/>
      <c r="CP43" s="655"/>
      <c r="CQ43" s="656"/>
      <c r="CR43" s="657">
        <v>132001</v>
      </c>
      <c r="CS43" s="670"/>
      <c r="CT43" s="670"/>
      <c r="CU43" s="670"/>
      <c r="CV43" s="670"/>
      <c r="CW43" s="670"/>
      <c r="CX43" s="670"/>
      <c r="CY43" s="671"/>
      <c r="CZ43" s="660">
        <v>0.5</v>
      </c>
      <c r="DA43" s="672"/>
      <c r="DB43" s="672"/>
      <c r="DC43" s="673"/>
      <c r="DD43" s="663">
        <v>132001</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344</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292</v>
      </c>
      <c r="CE44" s="677"/>
      <c r="CF44" s="654" t="s">
        <v>345</v>
      </c>
      <c r="CG44" s="655"/>
      <c r="CH44" s="655"/>
      <c r="CI44" s="655"/>
      <c r="CJ44" s="655"/>
      <c r="CK44" s="655"/>
      <c r="CL44" s="655"/>
      <c r="CM44" s="655"/>
      <c r="CN44" s="655"/>
      <c r="CO44" s="655"/>
      <c r="CP44" s="655"/>
      <c r="CQ44" s="656"/>
      <c r="CR44" s="657">
        <v>5944197</v>
      </c>
      <c r="CS44" s="658"/>
      <c r="CT44" s="658"/>
      <c r="CU44" s="658"/>
      <c r="CV44" s="658"/>
      <c r="CW44" s="658"/>
      <c r="CX44" s="658"/>
      <c r="CY44" s="659"/>
      <c r="CZ44" s="660">
        <v>22.9</v>
      </c>
      <c r="DA44" s="661"/>
      <c r="DB44" s="661"/>
      <c r="DC44" s="662"/>
      <c r="DD44" s="663">
        <v>1350450</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346</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347</v>
      </c>
      <c r="CG45" s="655"/>
      <c r="CH45" s="655"/>
      <c r="CI45" s="655"/>
      <c r="CJ45" s="655"/>
      <c r="CK45" s="655"/>
      <c r="CL45" s="655"/>
      <c r="CM45" s="655"/>
      <c r="CN45" s="655"/>
      <c r="CO45" s="655"/>
      <c r="CP45" s="655"/>
      <c r="CQ45" s="656"/>
      <c r="CR45" s="657">
        <v>4097654</v>
      </c>
      <c r="CS45" s="670"/>
      <c r="CT45" s="670"/>
      <c r="CU45" s="670"/>
      <c r="CV45" s="670"/>
      <c r="CW45" s="670"/>
      <c r="CX45" s="670"/>
      <c r="CY45" s="671"/>
      <c r="CZ45" s="660">
        <v>15.8</v>
      </c>
      <c r="DA45" s="672"/>
      <c r="DB45" s="672"/>
      <c r="DC45" s="673"/>
      <c r="DD45" s="663">
        <v>470844</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348</v>
      </c>
      <c r="CG46" s="655"/>
      <c r="CH46" s="655"/>
      <c r="CI46" s="655"/>
      <c r="CJ46" s="655"/>
      <c r="CK46" s="655"/>
      <c r="CL46" s="655"/>
      <c r="CM46" s="655"/>
      <c r="CN46" s="655"/>
      <c r="CO46" s="655"/>
      <c r="CP46" s="655"/>
      <c r="CQ46" s="656"/>
      <c r="CR46" s="657">
        <v>1745285</v>
      </c>
      <c r="CS46" s="658"/>
      <c r="CT46" s="658"/>
      <c r="CU46" s="658"/>
      <c r="CV46" s="658"/>
      <c r="CW46" s="658"/>
      <c r="CX46" s="658"/>
      <c r="CY46" s="659"/>
      <c r="CZ46" s="660">
        <v>6.7</v>
      </c>
      <c r="DA46" s="661"/>
      <c r="DB46" s="661"/>
      <c r="DC46" s="662"/>
      <c r="DD46" s="663">
        <v>830648</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349</v>
      </c>
      <c r="CG47" s="655"/>
      <c r="CH47" s="655"/>
      <c r="CI47" s="655"/>
      <c r="CJ47" s="655"/>
      <c r="CK47" s="655"/>
      <c r="CL47" s="655"/>
      <c r="CM47" s="655"/>
      <c r="CN47" s="655"/>
      <c r="CO47" s="655"/>
      <c r="CP47" s="655"/>
      <c r="CQ47" s="656"/>
      <c r="CR47" s="657">
        <v>31226</v>
      </c>
      <c r="CS47" s="670"/>
      <c r="CT47" s="670"/>
      <c r="CU47" s="670"/>
      <c r="CV47" s="670"/>
      <c r="CW47" s="670"/>
      <c r="CX47" s="670"/>
      <c r="CY47" s="671"/>
      <c r="CZ47" s="660">
        <v>0.1</v>
      </c>
      <c r="DA47" s="672"/>
      <c r="DB47" s="672"/>
      <c r="DC47" s="673"/>
      <c r="DD47" s="663">
        <v>31226</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350</v>
      </c>
      <c r="CG48" s="655"/>
      <c r="CH48" s="655"/>
      <c r="CI48" s="655"/>
      <c r="CJ48" s="655"/>
      <c r="CK48" s="655"/>
      <c r="CL48" s="655"/>
      <c r="CM48" s="655"/>
      <c r="CN48" s="655"/>
      <c r="CO48" s="655"/>
      <c r="CP48" s="655"/>
      <c r="CQ48" s="656"/>
      <c r="CR48" s="657" t="s">
        <v>122</v>
      </c>
      <c r="CS48" s="658"/>
      <c r="CT48" s="658"/>
      <c r="CU48" s="658"/>
      <c r="CV48" s="658"/>
      <c r="CW48" s="658"/>
      <c r="CX48" s="658"/>
      <c r="CY48" s="659"/>
      <c r="CZ48" s="660" t="s">
        <v>122</v>
      </c>
      <c r="DA48" s="661"/>
      <c r="DB48" s="661"/>
      <c r="DC48" s="662"/>
      <c r="DD48" s="663" t="s">
        <v>122</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351</v>
      </c>
      <c r="CE49" s="639"/>
      <c r="CF49" s="639"/>
      <c r="CG49" s="639"/>
      <c r="CH49" s="639"/>
      <c r="CI49" s="639"/>
      <c r="CJ49" s="639"/>
      <c r="CK49" s="639"/>
      <c r="CL49" s="639"/>
      <c r="CM49" s="639"/>
      <c r="CN49" s="639"/>
      <c r="CO49" s="639"/>
      <c r="CP49" s="639"/>
      <c r="CQ49" s="640"/>
      <c r="CR49" s="641">
        <v>26004373</v>
      </c>
      <c r="CS49" s="642"/>
      <c r="CT49" s="642"/>
      <c r="CU49" s="642"/>
      <c r="CV49" s="642"/>
      <c r="CW49" s="642"/>
      <c r="CX49" s="642"/>
      <c r="CY49" s="643"/>
      <c r="CZ49" s="644">
        <v>100</v>
      </c>
      <c r="DA49" s="645"/>
      <c r="DB49" s="645"/>
      <c r="DC49" s="646"/>
      <c r="DD49" s="647">
        <v>16878021</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7ChZDZjGv6aI6lq1OGdFXpJ802FiPH+grAMixxTmKA98qgQ6YYkH/NFl1OcCJ4OiAs6SjdZsRYpx5HfVAmjBDA==" saltValue="OZVkmK17X5tcZkvhy2eJh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352</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353</v>
      </c>
      <c r="DK2" s="1128"/>
      <c r="DL2" s="1128"/>
      <c r="DM2" s="1128"/>
      <c r="DN2" s="1128"/>
      <c r="DO2" s="1129"/>
      <c r="DP2" s="228"/>
      <c r="DQ2" s="1127" t="s">
        <v>354</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355</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356</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357</v>
      </c>
      <c r="B5" s="1032"/>
      <c r="C5" s="1032"/>
      <c r="D5" s="1032"/>
      <c r="E5" s="1032"/>
      <c r="F5" s="1032"/>
      <c r="G5" s="1032"/>
      <c r="H5" s="1032"/>
      <c r="I5" s="1032"/>
      <c r="J5" s="1032"/>
      <c r="K5" s="1032"/>
      <c r="L5" s="1032"/>
      <c r="M5" s="1032"/>
      <c r="N5" s="1032"/>
      <c r="O5" s="1032"/>
      <c r="P5" s="1033"/>
      <c r="Q5" s="1037" t="s">
        <v>358</v>
      </c>
      <c r="R5" s="1038"/>
      <c r="S5" s="1038"/>
      <c r="T5" s="1038"/>
      <c r="U5" s="1039"/>
      <c r="V5" s="1037" t="s">
        <v>359</v>
      </c>
      <c r="W5" s="1038"/>
      <c r="X5" s="1038"/>
      <c r="Y5" s="1038"/>
      <c r="Z5" s="1039"/>
      <c r="AA5" s="1037" t="s">
        <v>360</v>
      </c>
      <c r="AB5" s="1038"/>
      <c r="AC5" s="1038"/>
      <c r="AD5" s="1038"/>
      <c r="AE5" s="1038"/>
      <c r="AF5" s="1130" t="s">
        <v>361</v>
      </c>
      <c r="AG5" s="1038"/>
      <c r="AH5" s="1038"/>
      <c r="AI5" s="1038"/>
      <c r="AJ5" s="1051"/>
      <c r="AK5" s="1038" t="s">
        <v>362</v>
      </c>
      <c r="AL5" s="1038"/>
      <c r="AM5" s="1038"/>
      <c r="AN5" s="1038"/>
      <c r="AO5" s="1039"/>
      <c r="AP5" s="1037" t="s">
        <v>363</v>
      </c>
      <c r="AQ5" s="1038"/>
      <c r="AR5" s="1038"/>
      <c r="AS5" s="1038"/>
      <c r="AT5" s="1039"/>
      <c r="AU5" s="1037" t="s">
        <v>364</v>
      </c>
      <c r="AV5" s="1038"/>
      <c r="AW5" s="1038"/>
      <c r="AX5" s="1038"/>
      <c r="AY5" s="1051"/>
      <c r="AZ5" s="232"/>
      <c r="BA5" s="232"/>
      <c r="BB5" s="232"/>
      <c r="BC5" s="232"/>
      <c r="BD5" s="232"/>
      <c r="BE5" s="233"/>
      <c r="BF5" s="233"/>
      <c r="BG5" s="233"/>
      <c r="BH5" s="233"/>
      <c r="BI5" s="233"/>
      <c r="BJ5" s="233"/>
      <c r="BK5" s="233"/>
      <c r="BL5" s="233"/>
      <c r="BM5" s="233"/>
      <c r="BN5" s="233"/>
      <c r="BO5" s="233"/>
      <c r="BP5" s="233"/>
      <c r="BQ5" s="1031" t="s">
        <v>365</v>
      </c>
      <c r="BR5" s="1032"/>
      <c r="BS5" s="1032"/>
      <c r="BT5" s="1032"/>
      <c r="BU5" s="1032"/>
      <c r="BV5" s="1032"/>
      <c r="BW5" s="1032"/>
      <c r="BX5" s="1032"/>
      <c r="BY5" s="1032"/>
      <c r="BZ5" s="1032"/>
      <c r="CA5" s="1032"/>
      <c r="CB5" s="1032"/>
      <c r="CC5" s="1032"/>
      <c r="CD5" s="1032"/>
      <c r="CE5" s="1032"/>
      <c r="CF5" s="1032"/>
      <c r="CG5" s="1033"/>
      <c r="CH5" s="1037" t="s">
        <v>366</v>
      </c>
      <c r="CI5" s="1038"/>
      <c r="CJ5" s="1038"/>
      <c r="CK5" s="1038"/>
      <c r="CL5" s="1039"/>
      <c r="CM5" s="1037" t="s">
        <v>367</v>
      </c>
      <c r="CN5" s="1038"/>
      <c r="CO5" s="1038"/>
      <c r="CP5" s="1038"/>
      <c r="CQ5" s="1039"/>
      <c r="CR5" s="1037" t="s">
        <v>368</v>
      </c>
      <c r="CS5" s="1038"/>
      <c r="CT5" s="1038"/>
      <c r="CU5" s="1038"/>
      <c r="CV5" s="1039"/>
      <c r="CW5" s="1037" t="s">
        <v>369</v>
      </c>
      <c r="CX5" s="1038"/>
      <c r="CY5" s="1038"/>
      <c r="CZ5" s="1038"/>
      <c r="DA5" s="1039"/>
      <c r="DB5" s="1037" t="s">
        <v>370</v>
      </c>
      <c r="DC5" s="1038"/>
      <c r="DD5" s="1038"/>
      <c r="DE5" s="1038"/>
      <c r="DF5" s="1039"/>
      <c r="DG5" s="1120" t="s">
        <v>371</v>
      </c>
      <c r="DH5" s="1121"/>
      <c r="DI5" s="1121"/>
      <c r="DJ5" s="1121"/>
      <c r="DK5" s="1122"/>
      <c r="DL5" s="1120" t="s">
        <v>372</v>
      </c>
      <c r="DM5" s="1121"/>
      <c r="DN5" s="1121"/>
      <c r="DO5" s="1121"/>
      <c r="DP5" s="1122"/>
      <c r="DQ5" s="1037" t="s">
        <v>373</v>
      </c>
      <c r="DR5" s="1038"/>
      <c r="DS5" s="1038"/>
      <c r="DT5" s="1038"/>
      <c r="DU5" s="1039"/>
      <c r="DV5" s="1037" t="s">
        <v>364</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374</v>
      </c>
      <c r="C7" s="1084"/>
      <c r="D7" s="1084"/>
      <c r="E7" s="1084"/>
      <c r="F7" s="1084"/>
      <c r="G7" s="1084"/>
      <c r="H7" s="1084"/>
      <c r="I7" s="1084"/>
      <c r="J7" s="1084"/>
      <c r="K7" s="1084"/>
      <c r="L7" s="1084"/>
      <c r="M7" s="1084"/>
      <c r="N7" s="1084"/>
      <c r="O7" s="1084"/>
      <c r="P7" s="1085"/>
      <c r="Q7" s="1138">
        <v>27261</v>
      </c>
      <c r="R7" s="1139"/>
      <c r="S7" s="1139"/>
      <c r="T7" s="1139"/>
      <c r="U7" s="1139"/>
      <c r="V7" s="1139">
        <v>26004</v>
      </c>
      <c r="W7" s="1139"/>
      <c r="X7" s="1139"/>
      <c r="Y7" s="1139"/>
      <c r="Z7" s="1139"/>
      <c r="AA7" s="1139">
        <v>1257</v>
      </c>
      <c r="AB7" s="1139"/>
      <c r="AC7" s="1139"/>
      <c r="AD7" s="1139"/>
      <c r="AE7" s="1140"/>
      <c r="AF7" s="1141">
        <v>875</v>
      </c>
      <c r="AG7" s="1142"/>
      <c r="AH7" s="1142"/>
      <c r="AI7" s="1142"/>
      <c r="AJ7" s="1143"/>
      <c r="AK7" s="1144">
        <v>1343</v>
      </c>
      <c r="AL7" s="1145"/>
      <c r="AM7" s="1145"/>
      <c r="AN7" s="1145"/>
      <c r="AO7" s="1145"/>
      <c r="AP7" s="1145">
        <v>18639</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555</v>
      </c>
      <c r="BT7" s="1136"/>
      <c r="BU7" s="1136"/>
      <c r="BV7" s="1136"/>
      <c r="BW7" s="1136"/>
      <c r="BX7" s="1136"/>
      <c r="BY7" s="1136"/>
      <c r="BZ7" s="1136"/>
      <c r="CA7" s="1136"/>
      <c r="CB7" s="1136"/>
      <c r="CC7" s="1136"/>
      <c r="CD7" s="1136"/>
      <c r="CE7" s="1136"/>
      <c r="CF7" s="1136"/>
      <c r="CG7" s="1148"/>
      <c r="CH7" s="1132" t="s">
        <v>561</v>
      </c>
      <c r="CI7" s="1133"/>
      <c r="CJ7" s="1133"/>
      <c r="CK7" s="1133"/>
      <c r="CL7" s="1134"/>
      <c r="CM7" s="1132">
        <v>42</v>
      </c>
      <c r="CN7" s="1133"/>
      <c r="CO7" s="1133"/>
      <c r="CP7" s="1133"/>
      <c r="CQ7" s="1134"/>
      <c r="CR7" s="1132">
        <v>5</v>
      </c>
      <c r="CS7" s="1133"/>
      <c r="CT7" s="1133"/>
      <c r="CU7" s="1133"/>
      <c r="CV7" s="1134"/>
      <c r="CW7" s="1132" t="s">
        <v>487</v>
      </c>
      <c r="CX7" s="1133"/>
      <c r="CY7" s="1133"/>
      <c r="CZ7" s="1133"/>
      <c r="DA7" s="1134"/>
      <c r="DB7" s="1132">
        <v>92</v>
      </c>
      <c r="DC7" s="1133"/>
      <c r="DD7" s="1133"/>
      <c r="DE7" s="1133"/>
      <c r="DF7" s="1134"/>
      <c r="DG7" s="1132">
        <v>193</v>
      </c>
      <c r="DH7" s="1133"/>
      <c r="DI7" s="1133"/>
      <c r="DJ7" s="1133"/>
      <c r="DK7" s="1134"/>
      <c r="DL7" s="1132" t="s">
        <v>487</v>
      </c>
      <c r="DM7" s="1133"/>
      <c r="DN7" s="1133"/>
      <c r="DO7" s="1133"/>
      <c r="DP7" s="1134"/>
      <c r="DQ7" s="1132">
        <v>193</v>
      </c>
      <c r="DR7" s="1133"/>
      <c r="DS7" s="1133"/>
      <c r="DT7" s="1133"/>
      <c r="DU7" s="1134"/>
      <c r="DV7" s="1135"/>
      <c r="DW7" s="1136"/>
      <c r="DX7" s="1136"/>
      <c r="DY7" s="1136"/>
      <c r="DZ7" s="1137"/>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375</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376</v>
      </c>
      <c r="B23" s="973" t="s">
        <v>377</v>
      </c>
      <c r="C23" s="974"/>
      <c r="D23" s="974"/>
      <c r="E23" s="974"/>
      <c r="F23" s="974"/>
      <c r="G23" s="974"/>
      <c r="H23" s="974"/>
      <c r="I23" s="974"/>
      <c r="J23" s="974"/>
      <c r="K23" s="974"/>
      <c r="L23" s="974"/>
      <c r="M23" s="974"/>
      <c r="N23" s="974"/>
      <c r="O23" s="974"/>
      <c r="P23" s="984"/>
      <c r="Q23" s="1103">
        <v>27261</v>
      </c>
      <c r="R23" s="1097"/>
      <c r="S23" s="1097"/>
      <c r="T23" s="1097"/>
      <c r="U23" s="1097"/>
      <c r="V23" s="1097">
        <v>26004</v>
      </c>
      <c r="W23" s="1097"/>
      <c r="X23" s="1097"/>
      <c r="Y23" s="1097"/>
      <c r="Z23" s="1097"/>
      <c r="AA23" s="1097">
        <v>1257</v>
      </c>
      <c r="AB23" s="1097"/>
      <c r="AC23" s="1097"/>
      <c r="AD23" s="1097"/>
      <c r="AE23" s="1104"/>
      <c r="AF23" s="1105">
        <v>875</v>
      </c>
      <c r="AG23" s="1097"/>
      <c r="AH23" s="1097"/>
      <c r="AI23" s="1097"/>
      <c r="AJ23" s="1106"/>
      <c r="AK23" s="1107"/>
      <c r="AL23" s="1108"/>
      <c r="AM23" s="1108"/>
      <c r="AN23" s="1108"/>
      <c r="AO23" s="1108"/>
      <c r="AP23" s="1097">
        <v>18639</v>
      </c>
      <c r="AQ23" s="1097"/>
      <c r="AR23" s="1097"/>
      <c r="AS23" s="1097"/>
      <c r="AT23" s="1097"/>
      <c r="AU23" s="1098"/>
      <c r="AV23" s="1098"/>
      <c r="AW23" s="1098"/>
      <c r="AX23" s="1098"/>
      <c r="AY23" s="1099"/>
      <c r="AZ23" s="1100" t="s">
        <v>122</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378</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379</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357</v>
      </c>
      <c r="B26" s="1032"/>
      <c r="C26" s="1032"/>
      <c r="D26" s="1032"/>
      <c r="E26" s="1032"/>
      <c r="F26" s="1032"/>
      <c r="G26" s="1032"/>
      <c r="H26" s="1032"/>
      <c r="I26" s="1032"/>
      <c r="J26" s="1032"/>
      <c r="K26" s="1032"/>
      <c r="L26" s="1032"/>
      <c r="M26" s="1032"/>
      <c r="N26" s="1032"/>
      <c r="O26" s="1032"/>
      <c r="P26" s="1033"/>
      <c r="Q26" s="1037" t="s">
        <v>380</v>
      </c>
      <c r="R26" s="1038"/>
      <c r="S26" s="1038"/>
      <c r="T26" s="1038"/>
      <c r="U26" s="1039"/>
      <c r="V26" s="1037" t="s">
        <v>381</v>
      </c>
      <c r="W26" s="1038"/>
      <c r="X26" s="1038"/>
      <c r="Y26" s="1038"/>
      <c r="Z26" s="1039"/>
      <c r="AA26" s="1037" t="s">
        <v>382</v>
      </c>
      <c r="AB26" s="1038"/>
      <c r="AC26" s="1038"/>
      <c r="AD26" s="1038"/>
      <c r="AE26" s="1038"/>
      <c r="AF26" s="1091" t="s">
        <v>383</v>
      </c>
      <c r="AG26" s="1044"/>
      <c r="AH26" s="1044"/>
      <c r="AI26" s="1044"/>
      <c r="AJ26" s="1092"/>
      <c r="AK26" s="1038" t="s">
        <v>384</v>
      </c>
      <c r="AL26" s="1038"/>
      <c r="AM26" s="1038"/>
      <c r="AN26" s="1038"/>
      <c r="AO26" s="1039"/>
      <c r="AP26" s="1037" t="s">
        <v>385</v>
      </c>
      <c r="AQ26" s="1038"/>
      <c r="AR26" s="1038"/>
      <c r="AS26" s="1038"/>
      <c r="AT26" s="1039"/>
      <c r="AU26" s="1037" t="s">
        <v>386</v>
      </c>
      <c r="AV26" s="1038"/>
      <c r="AW26" s="1038"/>
      <c r="AX26" s="1038"/>
      <c r="AY26" s="1039"/>
      <c r="AZ26" s="1037" t="s">
        <v>387</v>
      </c>
      <c r="BA26" s="1038"/>
      <c r="BB26" s="1038"/>
      <c r="BC26" s="1038"/>
      <c r="BD26" s="1039"/>
      <c r="BE26" s="1037" t="s">
        <v>364</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388</v>
      </c>
      <c r="C28" s="1084"/>
      <c r="D28" s="1084"/>
      <c r="E28" s="1084"/>
      <c r="F28" s="1084"/>
      <c r="G28" s="1084"/>
      <c r="H28" s="1084"/>
      <c r="I28" s="1084"/>
      <c r="J28" s="1084"/>
      <c r="K28" s="1084"/>
      <c r="L28" s="1084"/>
      <c r="M28" s="1084"/>
      <c r="N28" s="1084"/>
      <c r="O28" s="1084"/>
      <c r="P28" s="1085"/>
      <c r="Q28" s="1086">
        <v>5564</v>
      </c>
      <c r="R28" s="1087"/>
      <c r="S28" s="1087"/>
      <c r="T28" s="1087"/>
      <c r="U28" s="1087"/>
      <c r="V28" s="1087">
        <v>5334</v>
      </c>
      <c r="W28" s="1087"/>
      <c r="X28" s="1087"/>
      <c r="Y28" s="1087"/>
      <c r="Z28" s="1087"/>
      <c r="AA28" s="1087">
        <v>230</v>
      </c>
      <c r="AB28" s="1087"/>
      <c r="AC28" s="1087"/>
      <c r="AD28" s="1087"/>
      <c r="AE28" s="1088"/>
      <c r="AF28" s="1089">
        <v>230</v>
      </c>
      <c r="AG28" s="1087"/>
      <c r="AH28" s="1087"/>
      <c r="AI28" s="1087"/>
      <c r="AJ28" s="1090"/>
      <c r="AK28" s="1078">
        <v>313</v>
      </c>
      <c r="AL28" s="1079"/>
      <c r="AM28" s="1079"/>
      <c r="AN28" s="1079"/>
      <c r="AO28" s="1079"/>
      <c r="AP28" s="1079" t="s">
        <v>487</v>
      </c>
      <c r="AQ28" s="1079"/>
      <c r="AR28" s="1079"/>
      <c r="AS28" s="1079"/>
      <c r="AT28" s="1079"/>
      <c r="AU28" s="1079" t="s">
        <v>487</v>
      </c>
      <c r="AV28" s="1079"/>
      <c r="AW28" s="1079"/>
      <c r="AX28" s="1079"/>
      <c r="AY28" s="1079"/>
      <c r="AZ28" s="1080" t="s">
        <v>487</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389</v>
      </c>
      <c r="C29" s="1067"/>
      <c r="D29" s="1067"/>
      <c r="E29" s="1067"/>
      <c r="F29" s="1067"/>
      <c r="G29" s="1067"/>
      <c r="H29" s="1067"/>
      <c r="I29" s="1067"/>
      <c r="J29" s="1067"/>
      <c r="K29" s="1067"/>
      <c r="L29" s="1067"/>
      <c r="M29" s="1067"/>
      <c r="N29" s="1067"/>
      <c r="O29" s="1067"/>
      <c r="P29" s="1068"/>
      <c r="Q29" s="1074">
        <v>4463</v>
      </c>
      <c r="R29" s="1075"/>
      <c r="S29" s="1075"/>
      <c r="T29" s="1075"/>
      <c r="U29" s="1075"/>
      <c r="V29" s="1075">
        <v>4163</v>
      </c>
      <c r="W29" s="1075"/>
      <c r="X29" s="1075"/>
      <c r="Y29" s="1075"/>
      <c r="Z29" s="1075"/>
      <c r="AA29" s="1075">
        <v>300</v>
      </c>
      <c r="AB29" s="1075"/>
      <c r="AC29" s="1075"/>
      <c r="AD29" s="1075"/>
      <c r="AE29" s="1076"/>
      <c r="AF29" s="1071">
        <v>300</v>
      </c>
      <c r="AG29" s="1072"/>
      <c r="AH29" s="1072"/>
      <c r="AI29" s="1072"/>
      <c r="AJ29" s="1073"/>
      <c r="AK29" s="1016">
        <v>616</v>
      </c>
      <c r="AL29" s="1007"/>
      <c r="AM29" s="1007"/>
      <c r="AN29" s="1007"/>
      <c r="AO29" s="1007"/>
      <c r="AP29" s="1007" t="s">
        <v>487</v>
      </c>
      <c r="AQ29" s="1007"/>
      <c r="AR29" s="1007"/>
      <c r="AS29" s="1007"/>
      <c r="AT29" s="1007"/>
      <c r="AU29" s="1007" t="s">
        <v>487</v>
      </c>
      <c r="AV29" s="1007"/>
      <c r="AW29" s="1007"/>
      <c r="AX29" s="1007"/>
      <c r="AY29" s="1007"/>
      <c r="AZ29" s="1077" t="s">
        <v>487</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390</v>
      </c>
      <c r="C30" s="1067"/>
      <c r="D30" s="1067"/>
      <c r="E30" s="1067"/>
      <c r="F30" s="1067"/>
      <c r="G30" s="1067"/>
      <c r="H30" s="1067"/>
      <c r="I30" s="1067"/>
      <c r="J30" s="1067"/>
      <c r="K30" s="1067"/>
      <c r="L30" s="1067"/>
      <c r="M30" s="1067"/>
      <c r="N30" s="1067"/>
      <c r="O30" s="1067"/>
      <c r="P30" s="1068"/>
      <c r="Q30" s="1074">
        <v>832</v>
      </c>
      <c r="R30" s="1075"/>
      <c r="S30" s="1075"/>
      <c r="T30" s="1075"/>
      <c r="U30" s="1075"/>
      <c r="V30" s="1075">
        <v>832</v>
      </c>
      <c r="W30" s="1075"/>
      <c r="X30" s="1075"/>
      <c r="Y30" s="1075"/>
      <c r="Z30" s="1075"/>
      <c r="AA30" s="1075">
        <v>1</v>
      </c>
      <c r="AB30" s="1075"/>
      <c r="AC30" s="1075"/>
      <c r="AD30" s="1075"/>
      <c r="AE30" s="1076"/>
      <c r="AF30" s="1071">
        <v>1</v>
      </c>
      <c r="AG30" s="1072"/>
      <c r="AH30" s="1072"/>
      <c r="AI30" s="1072"/>
      <c r="AJ30" s="1073"/>
      <c r="AK30" s="1016">
        <v>154</v>
      </c>
      <c r="AL30" s="1007"/>
      <c r="AM30" s="1007"/>
      <c r="AN30" s="1007"/>
      <c r="AO30" s="1007"/>
      <c r="AP30" s="1007" t="s">
        <v>487</v>
      </c>
      <c r="AQ30" s="1007"/>
      <c r="AR30" s="1007"/>
      <c r="AS30" s="1007"/>
      <c r="AT30" s="1007"/>
      <c r="AU30" s="1007" t="s">
        <v>487</v>
      </c>
      <c r="AV30" s="1007"/>
      <c r="AW30" s="1007"/>
      <c r="AX30" s="1007"/>
      <c r="AY30" s="1007"/>
      <c r="AZ30" s="1077" t="s">
        <v>487</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391</v>
      </c>
      <c r="C31" s="1067"/>
      <c r="D31" s="1067"/>
      <c r="E31" s="1067"/>
      <c r="F31" s="1067"/>
      <c r="G31" s="1067"/>
      <c r="H31" s="1067"/>
      <c r="I31" s="1067"/>
      <c r="J31" s="1067"/>
      <c r="K31" s="1067"/>
      <c r="L31" s="1067"/>
      <c r="M31" s="1067"/>
      <c r="N31" s="1067"/>
      <c r="O31" s="1067"/>
      <c r="P31" s="1068"/>
      <c r="Q31" s="1074">
        <v>1186</v>
      </c>
      <c r="R31" s="1075"/>
      <c r="S31" s="1075"/>
      <c r="T31" s="1075"/>
      <c r="U31" s="1075"/>
      <c r="V31" s="1075">
        <v>1190</v>
      </c>
      <c r="W31" s="1075"/>
      <c r="X31" s="1075"/>
      <c r="Y31" s="1075"/>
      <c r="Z31" s="1075"/>
      <c r="AA31" s="1075">
        <v>-5</v>
      </c>
      <c r="AB31" s="1075"/>
      <c r="AC31" s="1075"/>
      <c r="AD31" s="1075"/>
      <c r="AE31" s="1076"/>
      <c r="AF31" s="1071">
        <v>245</v>
      </c>
      <c r="AG31" s="1072"/>
      <c r="AH31" s="1072"/>
      <c r="AI31" s="1072"/>
      <c r="AJ31" s="1073"/>
      <c r="AK31" s="1016">
        <v>614</v>
      </c>
      <c r="AL31" s="1007"/>
      <c r="AM31" s="1007"/>
      <c r="AN31" s="1007"/>
      <c r="AO31" s="1007"/>
      <c r="AP31" s="1007">
        <v>9535</v>
      </c>
      <c r="AQ31" s="1007"/>
      <c r="AR31" s="1007"/>
      <c r="AS31" s="1007"/>
      <c r="AT31" s="1007"/>
      <c r="AU31" s="1007">
        <v>9108</v>
      </c>
      <c r="AV31" s="1007"/>
      <c r="AW31" s="1007"/>
      <c r="AX31" s="1007"/>
      <c r="AY31" s="1007"/>
      <c r="AZ31" s="1077" t="s">
        <v>487</v>
      </c>
      <c r="BA31" s="1077"/>
      <c r="BB31" s="1077"/>
      <c r="BC31" s="1077"/>
      <c r="BD31" s="1077"/>
      <c r="BE31" s="1008" t="s">
        <v>392</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393</v>
      </c>
      <c r="C32" s="1067"/>
      <c r="D32" s="1067"/>
      <c r="E32" s="1067"/>
      <c r="F32" s="1067"/>
      <c r="G32" s="1067"/>
      <c r="H32" s="1067"/>
      <c r="I32" s="1067"/>
      <c r="J32" s="1067"/>
      <c r="K32" s="1067"/>
      <c r="L32" s="1067"/>
      <c r="M32" s="1067"/>
      <c r="N32" s="1067"/>
      <c r="O32" s="1067"/>
      <c r="P32" s="1068"/>
      <c r="Q32" s="1074">
        <v>1149</v>
      </c>
      <c r="R32" s="1075"/>
      <c r="S32" s="1075"/>
      <c r="T32" s="1075"/>
      <c r="U32" s="1075"/>
      <c r="V32" s="1075">
        <v>1028</v>
      </c>
      <c r="W32" s="1075"/>
      <c r="X32" s="1075"/>
      <c r="Y32" s="1075"/>
      <c r="Z32" s="1075"/>
      <c r="AA32" s="1075">
        <v>122</v>
      </c>
      <c r="AB32" s="1075"/>
      <c r="AC32" s="1075"/>
      <c r="AD32" s="1075"/>
      <c r="AE32" s="1076"/>
      <c r="AF32" s="1071">
        <v>1561</v>
      </c>
      <c r="AG32" s="1072"/>
      <c r="AH32" s="1072"/>
      <c r="AI32" s="1072"/>
      <c r="AJ32" s="1073"/>
      <c r="AK32" s="1016" t="s">
        <v>487</v>
      </c>
      <c r="AL32" s="1007"/>
      <c r="AM32" s="1007"/>
      <c r="AN32" s="1007"/>
      <c r="AO32" s="1007"/>
      <c r="AP32" s="1007" t="s">
        <v>554</v>
      </c>
      <c r="AQ32" s="1007"/>
      <c r="AR32" s="1007"/>
      <c r="AS32" s="1007"/>
      <c r="AT32" s="1007"/>
      <c r="AU32" s="1007" t="s">
        <v>487</v>
      </c>
      <c r="AV32" s="1007"/>
      <c r="AW32" s="1007"/>
      <c r="AX32" s="1007"/>
      <c r="AY32" s="1007"/>
      <c r="AZ32" s="1077" t="s">
        <v>487</v>
      </c>
      <c r="BA32" s="1077"/>
      <c r="BB32" s="1077"/>
      <c r="BC32" s="1077"/>
      <c r="BD32" s="1077"/>
      <c r="BE32" s="1008" t="s">
        <v>392</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394</v>
      </c>
      <c r="C33" s="1067"/>
      <c r="D33" s="1067"/>
      <c r="E33" s="1067"/>
      <c r="F33" s="1067"/>
      <c r="G33" s="1067"/>
      <c r="H33" s="1067"/>
      <c r="I33" s="1067"/>
      <c r="J33" s="1067"/>
      <c r="K33" s="1067"/>
      <c r="L33" s="1067"/>
      <c r="M33" s="1067"/>
      <c r="N33" s="1067"/>
      <c r="O33" s="1067"/>
      <c r="P33" s="1068"/>
      <c r="Q33" s="1074">
        <v>3097</v>
      </c>
      <c r="R33" s="1075"/>
      <c r="S33" s="1075"/>
      <c r="T33" s="1075"/>
      <c r="U33" s="1075"/>
      <c r="V33" s="1075">
        <v>3005</v>
      </c>
      <c r="W33" s="1075"/>
      <c r="X33" s="1075"/>
      <c r="Y33" s="1075"/>
      <c r="Z33" s="1075"/>
      <c r="AA33" s="1075">
        <v>91</v>
      </c>
      <c r="AB33" s="1075"/>
      <c r="AC33" s="1075"/>
      <c r="AD33" s="1075"/>
      <c r="AE33" s="1076"/>
      <c r="AF33" s="1071">
        <v>1102</v>
      </c>
      <c r="AG33" s="1072"/>
      <c r="AH33" s="1072"/>
      <c r="AI33" s="1072"/>
      <c r="AJ33" s="1073"/>
      <c r="AK33" s="1016">
        <v>877</v>
      </c>
      <c r="AL33" s="1007"/>
      <c r="AM33" s="1007"/>
      <c r="AN33" s="1007"/>
      <c r="AO33" s="1007"/>
      <c r="AP33" s="1007">
        <v>647</v>
      </c>
      <c r="AQ33" s="1007"/>
      <c r="AR33" s="1007"/>
      <c r="AS33" s="1007"/>
      <c r="AT33" s="1007"/>
      <c r="AU33" s="1007">
        <v>430</v>
      </c>
      <c r="AV33" s="1007"/>
      <c r="AW33" s="1007"/>
      <c r="AX33" s="1007"/>
      <c r="AY33" s="1007"/>
      <c r="AZ33" s="1077" t="s">
        <v>487</v>
      </c>
      <c r="BA33" s="1077"/>
      <c r="BB33" s="1077"/>
      <c r="BC33" s="1077"/>
      <c r="BD33" s="1077"/>
      <c r="BE33" s="1008" t="s">
        <v>392</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395</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376</v>
      </c>
      <c r="B63" s="973" t="s">
        <v>396</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3439</v>
      </c>
      <c r="AG63" s="995"/>
      <c r="AH63" s="995"/>
      <c r="AI63" s="995"/>
      <c r="AJ63" s="1058"/>
      <c r="AK63" s="1059"/>
      <c r="AL63" s="999"/>
      <c r="AM63" s="999"/>
      <c r="AN63" s="999"/>
      <c r="AO63" s="999"/>
      <c r="AP63" s="995">
        <v>10182</v>
      </c>
      <c r="AQ63" s="995"/>
      <c r="AR63" s="995"/>
      <c r="AS63" s="995"/>
      <c r="AT63" s="995"/>
      <c r="AU63" s="995">
        <v>9538</v>
      </c>
      <c r="AV63" s="995"/>
      <c r="AW63" s="995"/>
      <c r="AX63" s="995"/>
      <c r="AY63" s="995"/>
      <c r="AZ63" s="1053"/>
      <c r="BA63" s="1053"/>
      <c r="BB63" s="1053"/>
      <c r="BC63" s="1053"/>
      <c r="BD63" s="1053"/>
      <c r="BE63" s="996"/>
      <c r="BF63" s="996"/>
      <c r="BG63" s="996"/>
      <c r="BH63" s="996"/>
      <c r="BI63" s="997"/>
      <c r="BJ63" s="1054" t="s">
        <v>122</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398</v>
      </c>
      <c r="B66" s="1032"/>
      <c r="C66" s="1032"/>
      <c r="D66" s="1032"/>
      <c r="E66" s="1032"/>
      <c r="F66" s="1032"/>
      <c r="G66" s="1032"/>
      <c r="H66" s="1032"/>
      <c r="I66" s="1032"/>
      <c r="J66" s="1032"/>
      <c r="K66" s="1032"/>
      <c r="L66" s="1032"/>
      <c r="M66" s="1032"/>
      <c r="N66" s="1032"/>
      <c r="O66" s="1032"/>
      <c r="P66" s="1033"/>
      <c r="Q66" s="1037" t="s">
        <v>380</v>
      </c>
      <c r="R66" s="1038"/>
      <c r="S66" s="1038"/>
      <c r="T66" s="1038"/>
      <c r="U66" s="1039"/>
      <c r="V66" s="1037" t="s">
        <v>381</v>
      </c>
      <c r="W66" s="1038"/>
      <c r="X66" s="1038"/>
      <c r="Y66" s="1038"/>
      <c r="Z66" s="1039"/>
      <c r="AA66" s="1037" t="s">
        <v>382</v>
      </c>
      <c r="AB66" s="1038"/>
      <c r="AC66" s="1038"/>
      <c r="AD66" s="1038"/>
      <c r="AE66" s="1039"/>
      <c r="AF66" s="1043" t="s">
        <v>383</v>
      </c>
      <c r="AG66" s="1044"/>
      <c r="AH66" s="1044"/>
      <c r="AI66" s="1044"/>
      <c r="AJ66" s="1045"/>
      <c r="AK66" s="1037" t="s">
        <v>384</v>
      </c>
      <c r="AL66" s="1032"/>
      <c r="AM66" s="1032"/>
      <c r="AN66" s="1032"/>
      <c r="AO66" s="1033"/>
      <c r="AP66" s="1037" t="s">
        <v>385</v>
      </c>
      <c r="AQ66" s="1038"/>
      <c r="AR66" s="1038"/>
      <c r="AS66" s="1038"/>
      <c r="AT66" s="1039"/>
      <c r="AU66" s="1037" t="s">
        <v>399</v>
      </c>
      <c r="AV66" s="1038"/>
      <c r="AW66" s="1038"/>
      <c r="AX66" s="1038"/>
      <c r="AY66" s="1039"/>
      <c r="AZ66" s="1037" t="s">
        <v>364</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548</v>
      </c>
      <c r="C68" s="1022"/>
      <c r="D68" s="1022"/>
      <c r="E68" s="1022"/>
      <c r="F68" s="1022"/>
      <c r="G68" s="1022"/>
      <c r="H68" s="1022"/>
      <c r="I68" s="1022"/>
      <c r="J68" s="1022"/>
      <c r="K68" s="1022"/>
      <c r="L68" s="1022"/>
      <c r="M68" s="1022"/>
      <c r="N68" s="1022"/>
      <c r="O68" s="1022"/>
      <c r="P68" s="1023"/>
      <c r="Q68" s="1024">
        <v>111171</v>
      </c>
      <c r="R68" s="1018"/>
      <c r="S68" s="1018"/>
      <c r="T68" s="1018"/>
      <c r="U68" s="1018"/>
      <c r="V68" s="1018">
        <v>101649</v>
      </c>
      <c r="W68" s="1018"/>
      <c r="X68" s="1018"/>
      <c r="Y68" s="1018"/>
      <c r="Z68" s="1018"/>
      <c r="AA68" s="1018">
        <v>9522</v>
      </c>
      <c r="AB68" s="1018"/>
      <c r="AC68" s="1018"/>
      <c r="AD68" s="1018"/>
      <c r="AE68" s="1018"/>
      <c r="AF68" s="1018">
        <v>3759</v>
      </c>
      <c r="AG68" s="1018"/>
      <c r="AH68" s="1018"/>
      <c r="AI68" s="1018"/>
      <c r="AJ68" s="1018"/>
      <c r="AK68" s="1018" t="s">
        <v>487</v>
      </c>
      <c r="AL68" s="1018"/>
      <c r="AM68" s="1018"/>
      <c r="AN68" s="1018"/>
      <c r="AO68" s="1018"/>
      <c r="AP68" s="1018" t="s">
        <v>487</v>
      </c>
      <c r="AQ68" s="1018"/>
      <c r="AR68" s="1018"/>
      <c r="AS68" s="1018"/>
      <c r="AT68" s="1018"/>
      <c r="AU68" s="1018" t="s">
        <v>562</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549</v>
      </c>
      <c r="C69" s="1011"/>
      <c r="D69" s="1011"/>
      <c r="E69" s="1011"/>
      <c r="F69" s="1011"/>
      <c r="G69" s="1011"/>
      <c r="H69" s="1011"/>
      <c r="I69" s="1011"/>
      <c r="J69" s="1011"/>
      <c r="K69" s="1011"/>
      <c r="L69" s="1011"/>
      <c r="M69" s="1011"/>
      <c r="N69" s="1011"/>
      <c r="O69" s="1011"/>
      <c r="P69" s="1012"/>
      <c r="Q69" s="1013">
        <v>444</v>
      </c>
      <c r="R69" s="1007"/>
      <c r="S69" s="1007"/>
      <c r="T69" s="1007"/>
      <c r="U69" s="1007"/>
      <c r="V69" s="1007">
        <v>386</v>
      </c>
      <c r="W69" s="1007"/>
      <c r="X69" s="1007"/>
      <c r="Y69" s="1007"/>
      <c r="Z69" s="1007"/>
      <c r="AA69" s="1007">
        <v>58</v>
      </c>
      <c r="AB69" s="1007"/>
      <c r="AC69" s="1007"/>
      <c r="AD69" s="1007"/>
      <c r="AE69" s="1007"/>
      <c r="AF69" s="1007">
        <v>58</v>
      </c>
      <c r="AG69" s="1007"/>
      <c r="AH69" s="1007"/>
      <c r="AI69" s="1007"/>
      <c r="AJ69" s="1007"/>
      <c r="AK69" s="1007">
        <v>1</v>
      </c>
      <c r="AL69" s="1007"/>
      <c r="AM69" s="1007"/>
      <c r="AN69" s="1007"/>
      <c r="AO69" s="1007"/>
      <c r="AP69" s="1007" t="s">
        <v>487</v>
      </c>
      <c r="AQ69" s="1007"/>
      <c r="AR69" s="1007"/>
      <c r="AS69" s="1007"/>
      <c r="AT69" s="1007"/>
      <c r="AU69" s="1007" t="s">
        <v>562</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550</v>
      </c>
      <c r="C70" s="1011"/>
      <c r="D70" s="1011"/>
      <c r="E70" s="1011"/>
      <c r="F70" s="1011"/>
      <c r="G70" s="1011"/>
      <c r="H70" s="1011"/>
      <c r="I70" s="1011"/>
      <c r="J70" s="1011"/>
      <c r="K70" s="1011"/>
      <c r="L70" s="1011"/>
      <c r="M70" s="1011"/>
      <c r="N70" s="1011"/>
      <c r="O70" s="1011"/>
      <c r="P70" s="1012"/>
      <c r="Q70" s="1013">
        <v>4696</v>
      </c>
      <c r="R70" s="1007"/>
      <c r="S70" s="1007"/>
      <c r="T70" s="1007"/>
      <c r="U70" s="1007"/>
      <c r="V70" s="1007">
        <v>4203</v>
      </c>
      <c r="W70" s="1007"/>
      <c r="X70" s="1007"/>
      <c r="Y70" s="1007"/>
      <c r="Z70" s="1007"/>
      <c r="AA70" s="1007">
        <v>494</v>
      </c>
      <c r="AB70" s="1007"/>
      <c r="AC70" s="1007"/>
      <c r="AD70" s="1007"/>
      <c r="AE70" s="1007"/>
      <c r="AF70" s="1007">
        <v>494</v>
      </c>
      <c r="AG70" s="1007"/>
      <c r="AH70" s="1007"/>
      <c r="AI70" s="1007"/>
      <c r="AJ70" s="1007"/>
      <c r="AK70" s="1007" t="s">
        <v>487</v>
      </c>
      <c r="AL70" s="1007"/>
      <c r="AM70" s="1007"/>
      <c r="AN70" s="1007"/>
      <c r="AO70" s="1007"/>
      <c r="AP70" s="1007" t="s">
        <v>487</v>
      </c>
      <c r="AQ70" s="1007"/>
      <c r="AR70" s="1007"/>
      <c r="AS70" s="1007"/>
      <c r="AT70" s="1007"/>
      <c r="AU70" s="1007" t="s">
        <v>562</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551</v>
      </c>
      <c r="C71" s="1011"/>
      <c r="D71" s="1011"/>
      <c r="E71" s="1011"/>
      <c r="F71" s="1011"/>
      <c r="G71" s="1011"/>
      <c r="H71" s="1011"/>
      <c r="I71" s="1011"/>
      <c r="J71" s="1011"/>
      <c r="K71" s="1011"/>
      <c r="L71" s="1011"/>
      <c r="M71" s="1011"/>
      <c r="N71" s="1011"/>
      <c r="O71" s="1011"/>
      <c r="P71" s="1012"/>
      <c r="Q71" s="1013">
        <v>150</v>
      </c>
      <c r="R71" s="1007"/>
      <c r="S71" s="1007"/>
      <c r="T71" s="1007"/>
      <c r="U71" s="1007"/>
      <c r="V71" s="1007">
        <v>143</v>
      </c>
      <c r="W71" s="1007"/>
      <c r="X71" s="1007"/>
      <c r="Y71" s="1007"/>
      <c r="Z71" s="1007"/>
      <c r="AA71" s="1007">
        <v>7</v>
      </c>
      <c r="AB71" s="1007"/>
      <c r="AC71" s="1007"/>
      <c r="AD71" s="1007"/>
      <c r="AE71" s="1007"/>
      <c r="AF71" s="1007">
        <v>7</v>
      </c>
      <c r="AG71" s="1007"/>
      <c r="AH71" s="1007"/>
      <c r="AI71" s="1007"/>
      <c r="AJ71" s="1007"/>
      <c r="AK71" s="1007" t="s">
        <v>487</v>
      </c>
      <c r="AL71" s="1007"/>
      <c r="AM71" s="1007"/>
      <c r="AN71" s="1007"/>
      <c r="AO71" s="1007"/>
      <c r="AP71" s="1007" t="s">
        <v>487</v>
      </c>
      <c r="AQ71" s="1007"/>
      <c r="AR71" s="1007"/>
      <c r="AS71" s="1007"/>
      <c r="AT71" s="1007"/>
      <c r="AU71" s="1007" t="s">
        <v>562</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552</v>
      </c>
      <c r="C72" s="1011"/>
      <c r="D72" s="1011"/>
      <c r="E72" s="1011"/>
      <c r="F72" s="1011"/>
      <c r="G72" s="1011"/>
      <c r="H72" s="1011"/>
      <c r="I72" s="1011"/>
      <c r="J72" s="1011"/>
      <c r="K72" s="1011"/>
      <c r="L72" s="1011"/>
      <c r="M72" s="1011"/>
      <c r="N72" s="1011"/>
      <c r="O72" s="1011"/>
      <c r="P72" s="1012"/>
      <c r="Q72" s="1013">
        <v>487502</v>
      </c>
      <c r="R72" s="1007"/>
      <c r="S72" s="1007"/>
      <c r="T72" s="1007"/>
      <c r="U72" s="1007"/>
      <c r="V72" s="1007">
        <v>478943</v>
      </c>
      <c r="W72" s="1007"/>
      <c r="X72" s="1007"/>
      <c r="Y72" s="1007"/>
      <c r="Z72" s="1007"/>
      <c r="AA72" s="1007">
        <v>8559</v>
      </c>
      <c r="AB72" s="1007"/>
      <c r="AC72" s="1007"/>
      <c r="AD72" s="1007"/>
      <c r="AE72" s="1007"/>
      <c r="AF72" s="1007">
        <v>8559</v>
      </c>
      <c r="AG72" s="1007"/>
      <c r="AH72" s="1007"/>
      <c r="AI72" s="1007"/>
      <c r="AJ72" s="1007"/>
      <c r="AK72" s="1007" t="s">
        <v>487</v>
      </c>
      <c r="AL72" s="1007"/>
      <c r="AM72" s="1007"/>
      <c r="AN72" s="1007"/>
      <c r="AO72" s="1007"/>
      <c r="AP72" s="1007" t="s">
        <v>487</v>
      </c>
      <c r="AQ72" s="1007"/>
      <c r="AR72" s="1007"/>
      <c r="AS72" s="1007"/>
      <c r="AT72" s="1007"/>
      <c r="AU72" s="1007" t="s">
        <v>562</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553</v>
      </c>
      <c r="C73" s="1011"/>
      <c r="D73" s="1011"/>
      <c r="E73" s="1011"/>
      <c r="F73" s="1011"/>
      <c r="G73" s="1011"/>
      <c r="H73" s="1011"/>
      <c r="I73" s="1011"/>
      <c r="J73" s="1011"/>
      <c r="K73" s="1011"/>
      <c r="L73" s="1011"/>
      <c r="M73" s="1011"/>
      <c r="N73" s="1011"/>
      <c r="O73" s="1011"/>
      <c r="P73" s="1012"/>
      <c r="Q73" s="1013">
        <v>308</v>
      </c>
      <c r="R73" s="1007"/>
      <c r="S73" s="1007"/>
      <c r="T73" s="1007"/>
      <c r="U73" s="1007"/>
      <c r="V73" s="1007">
        <v>297</v>
      </c>
      <c r="W73" s="1007"/>
      <c r="X73" s="1007"/>
      <c r="Y73" s="1007"/>
      <c r="Z73" s="1007"/>
      <c r="AA73" s="1007">
        <v>11</v>
      </c>
      <c r="AB73" s="1007"/>
      <c r="AC73" s="1007"/>
      <c r="AD73" s="1007"/>
      <c r="AE73" s="1007"/>
      <c r="AF73" s="1007">
        <v>11</v>
      </c>
      <c r="AG73" s="1007"/>
      <c r="AH73" s="1007"/>
      <c r="AI73" s="1007"/>
      <c r="AJ73" s="1007"/>
      <c r="AK73" s="1007">
        <v>27</v>
      </c>
      <c r="AL73" s="1007"/>
      <c r="AM73" s="1007"/>
      <c r="AN73" s="1007"/>
      <c r="AO73" s="1007"/>
      <c r="AP73" s="1007" t="s">
        <v>487</v>
      </c>
      <c r="AQ73" s="1007"/>
      <c r="AR73" s="1007"/>
      <c r="AS73" s="1007"/>
      <c r="AT73" s="1007"/>
      <c r="AU73" s="1007" t="s">
        <v>562</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376</v>
      </c>
      <c r="B88" s="973" t="s">
        <v>400</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12888</v>
      </c>
      <c r="AG88" s="995"/>
      <c r="AH88" s="995"/>
      <c r="AI88" s="995"/>
      <c r="AJ88" s="995"/>
      <c r="AK88" s="999"/>
      <c r="AL88" s="999"/>
      <c r="AM88" s="999"/>
      <c r="AN88" s="999"/>
      <c r="AO88" s="999"/>
      <c r="AP88" s="995" t="s">
        <v>562</v>
      </c>
      <c r="AQ88" s="995"/>
      <c r="AR88" s="995"/>
      <c r="AS88" s="995"/>
      <c r="AT88" s="995"/>
      <c r="AU88" s="995" t="s">
        <v>562</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73" t="s">
        <v>401</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5</v>
      </c>
      <c r="CS102" s="989"/>
      <c r="CT102" s="989"/>
      <c r="CU102" s="989"/>
      <c r="CV102" s="990"/>
      <c r="CW102" s="988" t="s">
        <v>487</v>
      </c>
      <c r="CX102" s="989"/>
      <c r="CY102" s="989"/>
      <c r="CZ102" s="989"/>
      <c r="DA102" s="990"/>
      <c r="DB102" s="988">
        <v>92</v>
      </c>
      <c r="DC102" s="989"/>
      <c r="DD102" s="989"/>
      <c r="DE102" s="989"/>
      <c r="DF102" s="990"/>
      <c r="DG102" s="988">
        <v>193</v>
      </c>
      <c r="DH102" s="989"/>
      <c r="DI102" s="989"/>
      <c r="DJ102" s="989"/>
      <c r="DK102" s="990"/>
      <c r="DL102" s="988" t="s">
        <v>487</v>
      </c>
      <c r="DM102" s="989"/>
      <c r="DN102" s="989"/>
      <c r="DO102" s="989"/>
      <c r="DP102" s="990"/>
      <c r="DQ102" s="988">
        <v>193</v>
      </c>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402</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403</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406</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407</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408</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409</v>
      </c>
      <c r="AB109" s="932"/>
      <c r="AC109" s="932"/>
      <c r="AD109" s="932"/>
      <c r="AE109" s="933"/>
      <c r="AF109" s="934" t="s">
        <v>410</v>
      </c>
      <c r="AG109" s="932"/>
      <c r="AH109" s="932"/>
      <c r="AI109" s="932"/>
      <c r="AJ109" s="933"/>
      <c r="AK109" s="934" t="s">
        <v>294</v>
      </c>
      <c r="AL109" s="932"/>
      <c r="AM109" s="932"/>
      <c r="AN109" s="932"/>
      <c r="AO109" s="933"/>
      <c r="AP109" s="934" t="s">
        <v>411</v>
      </c>
      <c r="AQ109" s="932"/>
      <c r="AR109" s="932"/>
      <c r="AS109" s="932"/>
      <c r="AT109" s="965"/>
      <c r="AU109" s="931" t="s">
        <v>408</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409</v>
      </c>
      <c r="BR109" s="932"/>
      <c r="BS109" s="932"/>
      <c r="BT109" s="932"/>
      <c r="BU109" s="933"/>
      <c r="BV109" s="934" t="s">
        <v>410</v>
      </c>
      <c r="BW109" s="932"/>
      <c r="BX109" s="932"/>
      <c r="BY109" s="932"/>
      <c r="BZ109" s="933"/>
      <c r="CA109" s="934" t="s">
        <v>294</v>
      </c>
      <c r="CB109" s="932"/>
      <c r="CC109" s="932"/>
      <c r="CD109" s="932"/>
      <c r="CE109" s="933"/>
      <c r="CF109" s="972" t="s">
        <v>411</v>
      </c>
      <c r="CG109" s="972"/>
      <c r="CH109" s="972"/>
      <c r="CI109" s="972"/>
      <c r="CJ109" s="972"/>
      <c r="CK109" s="934" t="s">
        <v>412</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409</v>
      </c>
      <c r="DH109" s="932"/>
      <c r="DI109" s="932"/>
      <c r="DJ109" s="932"/>
      <c r="DK109" s="933"/>
      <c r="DL109" s="934" t="s">
        <v>410</v>
      </c>
      <c r="DM109" s="932"/>
      <c r="DN109" s="932"/>
      <c r="DO109" s="932"/>
      <c r="DP109" s="933"/>
      <c r="DQ109" s="934" t="s">
        <v>294</v>
      </c>
      <c r="DR109" s="932"/>
      <c r="DS109" s="932"/>
      <c r="DT109" s="932"/>
      <c r="DU109" s="933"/>
      <c r="DV109" s="934" t="s">
        <v>411</v>
      </c>
      <c r="DW109" s="932"/>
      <c r="DX109" s="932"/>
      <c r="DY109" s="932"/>
      <c r="DZ109" s="965"/>
    </row>
    <row r="110" spans="1:131" s="230" customFormat="1" ht="26.25" customHeight="1" x14ac:dyDescent="0.15">
      <c r="A110" s="843" t="s">
        <v>413</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1652772</v>
      </c>
      <c r="AB110" s="925"/>
      <c r="AC110" s="925"/>
      <c r="AD110" s="925"/>
      <c r="AE110" s="926"/>
      <c r="AF110" s="927">
        <v>1652299</v>
      </c>
      <c r="AG110" s="925"/>
      <c r="AH110" s="925"/>
      <c r="AI110" s="925"/>
      <c r="AJ110" s="926"/>
      <c r="AK110" s="927">
        <v>1662247</v>
      </c>
      <c r="AL110" s="925"/>
      <c r="AM110" s="925"/>
      <c r="AN110" s="925"/>
      <c r="AO110" s="926"/>
      <c r="AP110" s="928">
        <v>12.8</v>
      </c>
      <c r="AQ110" s="929"/>
      <c r="AR110" s="929"/>
      <c r="AS110" s="929"/>
      <c r="AT110" s="930"/>
      <c r="AU110" s="966" t="s">
        <v>69</v>
      </c>
      <c r="AV110" s="967"/>
      <c r="AW110" s="967"/>
      <c r="AX110" s="967"/>
      <c r="AY110" s="967"/>
      <c r="AZ110" s="896" t="s">
        <v>414</v>
      </c>
      <c r="BA110" s="844"/>
      <c r="BB110" s="844"/>
      <c r="BC110" s="844"/>
      <c r="BD110" s="844"/>
      <c r="BE110" s="844"/>
      <c r="BF110" s="844"/>
      <c r="BG110" s="844"/>
      <c r="BH110" s="844"/>
      <c r="BI110" s="844"/>
      <c r="BJ110" s="844"/>
      <c r="BK110" s="844"/>
      <c r="BL110" s="844"/>
      <c r="BM110" s="844"/>
      <c r="BN110" s="844"/>
      <c r="BO110" s="844"/>
      <c r="BP110" s="845"/>
      <c r="BQ110" s="897">
        <v>17390210</v>
      </c>
      <c r="BR110" s="878"/>
      <c r="BS110" s="878"/>
      <c r="BT110" s="878"/>
      <c r="BU110" s="878"/>
      <c r="BV110" s="878">
        <v>17955688</v>
      </c>
      <c r="BW110" s="878"/>
      <c r="BX110" s="878"/>
      <c r="BY110" s="878"/>
      <c r="BZ110" s="878"/>
      <c r="CA110" s="878">
        <v>18639222</v>
      </c>
      <c r="CB110" s="878"/>
      <c r="CC110" s="878"/>
      <c r="CD110" s="878"/>
      <c r="CE110" s="878"/>
      <c r="CF110" s="902">
        <v>143.19999999999999</v>
      </c>
      <c r="CG110" s="903"/>
      <c r="CH110" s="903"/>
      <c r="CI110" s="903"/>
      <c r="CJ110" s="903"/>
      <c r="CK110" s="962" t="s">
        <v>415</v>
      </c>
      <c r="CL110" s="855"/>
      <c r="CM110" s="896" t="s">
        <v>416</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122</v>
      </c>
      <c r="DH110" s="878"/>
      <c r="DI110" s="878"/>
      <c r="DJ110" s="878"/>
      <c r="DK110" s="878"/>
      <c r="DL110" s="878" t="s">
        <v>122</v>
      </c>
      <c r="DM110" s="878"/>
      <c r="DN110" s="878"/>
      <c r="DO110" s="878"/>
      <c r="DP110" s="878"/>
      <c r="DQ110" s="878" t="s">
        <v>122</v>
      </c>
      <c r="DR110" s="878"/>
      <c r="DS110" s="878"/>
      <c r="DT110" s="878"/>
      <c r="DU110" s="878"/>
      <c r="DV110" s="879" t="s">
        <v>122</v>
      </c>
      <c r="DW110" s="879"/>
      <c r="DX110" s="879"/>
      <c r="DY110" s="879"/>
      <c r="DZ110" s="880"/>
    </row>
    <row r="111" spans="1:131" s="230" customFormat="1" ht="26.25" customHeight="1" x14ac:dyDescent="0.15">
      <c r="A111" s="810" t="s">
        <v>417</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122</v>
      </c>
      <c r="AB111" s="955"/>
      <c r="AC111" s="955"/>
      <c r="AD111" s="955"/>
      <c r="AE111" s="956"/>
      <c r="AF111" s="957" t="s">
        <v>122</v>
      </c>
      <c r="AG111" s="955"/>
      <c r="AH111" s="955"/>
      <c r="AI111" s="955"/>
      <c r="AJ111" s="956"/>
      <c r="AK111" s="957" t="s">
        <v>122</v>
      </c>
      <c r="AL111" s="955"/>
      <c r="AM111" s="955"/>
      <c r="AN111" s="955"/>
      <c r="AO111" s="956"/>
      <c r="AP111" s="958" t="s">
        <v>122</v>
      </c>
      <c r="AQ111" s="959"/>
      <c r="AR111" s="959"/>
      <c r="AS111" s="959"/>
      <c r="AT111" s="960"/>
      <c r="AU111" s="968"/>
      <c r="AV111" s="969"/>
      <c r="AW111" s="969"/>
      <c r="AX111" s="969"/>
      <c r="AY111" s="969"/>
      <c r="AZ111" s="851" t="s">
        <v>418</v>
      </c>
      <c r="BA111" s="788"/>
      <c r="BB111" s="788"/>
      <c r="BC111" s="788"/>
      <c r="BD111" s="788"/>
      <c r="BE111" s="788"/>
      <c r="BF111" s="788"/>
      <c r="BG111" s="788"/>
      <c r="BH111" s="788"/>
      <c r="BI111" s="788"/>
      <c r="BJ111" s="788"/>
      <c r="BK111" s="788"/>
      <c r="BL111" s="788"/>
      <c r="BM111" s="788"/>
      <c r="BN111" s="788"/>
      <c r="BO111" s="788"/>
      <c r="BP111" s="789"/>
      <c r="BQ111" s="852">
        <v>868553</v>
      </c>
      <c r="BR111" s="853"/>
      <c r="BS111" s="853"/>
      <c r="BT111" s="853"/>
      <c r="BU111" s="853"/>
      <c r="BV111" s="853">
        <v>700562</v>
      </c>
      <c r="BW111" s="853"/>
      <c r="BX111" s="853"/>
      <c r="BY111" s="853"/>
      <c r="BZ111" s="853"/>
      <c r="CA111" s="853">
        <v>539961</v>
      </c>
      <c r="CB111" s="853"/>
      <c r="CC111" s="853"/>
      <c r="CD111" s="853"/>
      <c r="CE111" s="853"/>
      <c r="CF111" s="911">
        <v>4.0999999999999996</v>
      </c>
      <c r="CG111" s="912"/>
      <c r="CH111" s="912"/>
      <c r="CI111" s="912"/>
      <c r="CJ111" s="912"/>
      <c r="CK111" s="963"/>
      <c r="CL111" s="857"/>
      <c r="CM111" s="851" t="s">
        <v>419</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122</v>
      </c>
      <c r="DH111" s="853"/>
      <c r="DI111" s="853"/>
      <c r="DJ111" s="853"/>
      <c r="DK111" s="853"/>
      <c r="DL111" s="853" t="s">
        <v>122</v>
      </c>
      <c r="DM111" s="853"/>
      <c r="DN111" s="853"/>
      <c r="DO111" s="853"/>
      <c r="DP111" s="853"/>
      <c r="DQ111" s="853" t="s">
        <v>122</v>
      </c>
      <c r="DR111" s="853"/>
      <c r="DS111" s="853"/>
      <c r="DT111" s="853"/>
      <c r="DU111" s="853"/>
      <c r="DV111" s="830" t="s">
        <v>122</v>
      </c>
      <c r="DW111" s="830"/>
      <c r="DX111" s="830"/>
      <c r="DY111" s="830"/>
      <c r="DZ111" s="831"/>
    </row>
    <row r="112" spans="1:131" s="230" customFormat="1" ht="26.25" customHeight="1" x14ac:dyDescent="0.15">
      <c r="A112" s="948" t="s">
        <v>420</v>
      </c>
      <c r="B112" s="949"/>
      <c r="C112" s="788" t="s">
        <v>421</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122</v>
      </c>
      <c r="AB112" s="816"/>
      <c r="AC112" s="816"/>
      <c r="AD112" s="816"/>
      <c r="AE112" s="817"/>
      <c r="AF112" s="818" t="s">
        <v>122</v>
      </c>
      <c r="AG112" s="816"/>
      <c r="AH112" s="816"/>
      <c r="AI112" s="816"/>
      <c r="AJ112" s="817"/>
      <c r="AK112" s="818" t="s">
        <v>122</v>
      </c>
      <c r="AL112" s="816"/>
      <c r="AM112" s="816"/>
      <c r="AN112" s="816"/>
      <c r="AO112" s="817"/>
      <c r="AP112" s="860" t="s">
        <v>122</v>
      </c>
      <c r="AQ112" s="861"/>
      <c r="AR112" s="861"/>
      <c r="AS112" s="861"/>
      <c r="AT112" s="862"/>
      <c r="AU112" s="968"/>
      <c r="AV112" s="969"/>
      <c r="AW112" s="969"/>
      <c r="AX112" s="969"/>
      <c r="AY112" s="969"/>
      <c r="AZ112" s="851" t="s">
        <v>422</v>
      </c>
      <c r="BA112" s="788"/>
      <c r="BB112" s="788"/>
      <c r="BC112" s="788"/>
      <c r="BD112" s="788"/>
      <c r="BE112" s="788"/>
      <c r="BF112" s="788"/>
      <c r="BG112" s="788"/>
      <c r="BH112" s="788"/>
      <c r="BI112" s="788"/>
      <c r="BJ112" s="788"/>
      <c r="BK112" s="788"/>
      <c r="BL112" s="788"/>
      <c r="BM112" s="788"/>
      <c r="BN112" s="788"/>
      <c r="BO112" s="788"/>
      <c r="BP112" s="789"/>
      <c r="BQ112" s="852">
        <v>6798462</v>
      </c>
      <c r="BR112" s="853"/>
      <c r="BS112" s="853"/>
      <c r="BT112" s="853"/>
      <c r="BU112" s="853"/>
      <c r="BV112" s="853">
        <v>9323508</v>
      </c>
      <c r="BW112" s="853"/>
      <c r="BX112" s="853"/>
      <c r="BY112" s="853"/>
      <c r="BZ112" s="853"/>
      <c r="CA112" s="853">
        <v>9537687</v>
      </c>
      <c r="CB112" s="853"/>
      <c r="CC112" s="853"/>
      <c r="CD112" s="853"/>
      <c r="CE112" s="853"/>
      <c r="CF112" s="911">
        <v>73.3</v>
      </c>
      <c r="CG112" s="912"/>
      <c r="CH112" s="912"/>
      <c r="CI112" s="912"/>
      <c r="CJ112" s="912"/>
      <c r="CK112" s="963"/>
      <c r="CL112" s="857"/>
      <c r="CM112" s="851" t="s">
        <v>423</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122</v>
      </c>
      <c r="DH112" s="853"/>
      <c r="DI112" s="853"/>
      <c r="DJ112" s="853"/>
      <c r="DK112" s="853"/>
      <c r="DL112" s="853" t="s">
        <v>122</v>
      </c>
      <c r="DM112" s="853"/>
      <c r="DN112" s="853"/>
      <c r="DO112" s="853"/>
      <c r="DP112" s="853"/>
      <c r="DQ112" s="853" t="s">
        <v>122</v>
      </c>
      <c r="DR112" s="853"/>
      <c r="DS112" s="853"/>
      <c r="DT112" s="853"/>
      <c r="DU112" s="853"/>
      <c r="DV112" s="830" t="s">
        <v>122</v>
      </c>
      <c r="DW112" s="830"/>
      <c r="DX112" s="830"/>
      <c r="DY112" s="830"/>
      <c r="DZ112" s="831"/>
    </row>
    <row r="113" spans="1:130" s="230" customFormat="1" ht="26.25" customHeight="1" x14ac:dyDescent="0.15">
      <c r="A113" s="950"/>
      <c r="B113" s="951"/>
      <c r="C113" s="788" t="s">
        <v>424</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586135</v>
      </c>
      <c r="AB113" s="955"/>
      <c r="AC113" s="955"/>
      <c r="AD113" s="955"/>
      <c r="AE113" s="956"/>
      <c r="AF113" s="957">
        <v>537345</v>
      </c>
      <c r="AG113" s="955"/>
      <c r="AH113" s="955"/>
      <c r="AI113" s="955"/>
      <c r="AJ113" s="956"/>
      <c r="AK113" s="957">
        <v>534071</v>
      </c>
      <c r="AL113" s="955"/>
      <c r="AM113" s="955"/>
      <c r="AN113" s="955"/>
      <c r="AO113" s="956"/>
      <c r="AP113" s="958">
        <v>4.0999999999999996</v>
      </c>
      <c r="AQ113" s="959"/>
      <c r="AR113" s="959"/>
      <c r="AS113" s="959"/>
      <c r="AT113" s="960"/>
      <c r="AU113" s="968"/>
      <c r="AV113" s="969"/>
      <c r="AW113" s="969"/>
      <c r="AX113" s="969"/>
      <c r="AY113" s="969"/>
      <c r="AZ113" s="851" t="s">
        <v>425</v>
      </c>
      <c r="BA113" s="788"/>
      <c r="BB113" s="788"/>
      <c r="BC113" s="788"/>
      <c r="BD113" s="788"/>
      <c r="BE113" s="788"/>
      <c r="BF113" s="788"/>
      <c r="BG113" s="788"/>
      <c r="BH113" s="788"/>
      <c r="BI113" s="788"/>
      <c r="BJ113" s="788"/>
      <c r="BK113" s="788"/>
      <c r="BL113" s="788"/>
      <c r="BM113" s="788"/>
      <c r="BN113" s="788"/>
      <c r="BO113" s="788"/>
      <c r="BP113" s="789"/>
      <c r="BQ113" s="852">
        <v>8735</v>
      </c>
      <c r="BR113" s="853"/>
      <c r="BS113" s="853"/>
      <c r="BT113" s="853"/>
      <c r="BU113" s="853"/>
      <c r="BV113" s="853" t="s">
        <v>122</v>
      </c>
      <c r="BW113" s="853"/>
      <c r="BX113" s="853"/>
      <c r="BY113" s="853"/>
      <c r="BZ113" s="853"/>
      <c r="CA113" s="853" t="s">
        <v>122</v>
      </c>
      <c r="CB113" s="853"/>
      <c r="CC113" s="853"/>
      <c r="CD113" s="853"/>
      <c r="CE113" s="853"/>
      <c r="CF113" s="911" t="s">
        <v>122</v>
      </c>
      <c r="CG113" s="912"/>
      <c r="CH113" s="912"/>
      <c r="CI113" s="912"/>
      <c r="CJ113" s="912"/>
      <c r="CK113" s="963"/>
      <c r="CL113" s="857"/>
      <c r="CM113" s="851" t="s">
        <v>426</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v>242725</v>
      </c>
      <c r="DH113" s="816"/>
      <c r="DI113" s="816"/>
      <c r="DJ113" s="816"/>
      <c r="DK113" s="817"/>
      <c r="DL113" s="818">
        <v>208050</v>
      </c>
      <c r="DM113" s="816"/>
      <c r="DN113" s="816"/>
      <c r="DO113" s="816"/>
      <c r="DP113" s="817"/>
      <c r="DQ113" s="818">
        <v>173375</v>
      </c>
      <c r="DR113" s="816"/>
      <c r="DS113" s="816"/>
      <c r="DT113" s="816"/>
      <c r="DU113" s="817"/>
      <c r="DV113" s="860">
        <v>1.3</v>
      </c>
      <c r="DW113" s="861"/>
      <c r="DX113" s="861"/>
      <c r="DY113" s="861"/>
      <c r="DZ113" s="862"/>
    </row>
    <row r="114" spans="1:130" s="230" customFormat="1" ht="26.25" customHeight="1" x14ac:dyDescent="0.15">
      <c r="A114" s="950"/>
      <c r="B114" s="951"/>
      <c r="C114" s="788" t="s">
        <v>427</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2044</v>
      </c>
      <c r="AB114" s="816"/>
      <c r="AC114" s="816"/>
      <c r="AD114" s="816"/>
      <c r="AE114" s="817"/>
      <c r="AF114" s="818">
        <v>1015</v>
      </c>
      <c r="AG114" s="816"/>
      <c r="AH114" s="816"/>
      <c r="AI114" s="816"/>
      <c r="AJ114" s="817"/>
      <c r="AK114" s="818" t="s">
        <v>122</v>
      </c>
      <c r="AL114" s="816"/>
      <c r="AM114" s="816"/>
      <c r="AN114" s="816"/>
      <c r="AO114" s="817"/>
      <c r="AP114" s="860" t="s">
        <v>122</v>
      </c>
      <c r="AQ114" s="861"/>
      <c r="AR114" s="861"/>
      <c r="AS114" s="861"/>
      <c r="AT114" s="862"/>
      <c r="AU114" s="968"/>
      <c r="AV114" s="969"/>
      <c r="AW114" s="969"/>
      <c r="AX114" s="969"/>
      <c r="AY114" s="969"/>
      <c r="AZ114" s="851" t="s">
        <v>428</v>
      </c>
      <c r="BA114" s="788"/>
      <c r="BB114" s="788"/>
      <c r="BC114" s="788"/>
      <c r="BD114" s="788"/>
      <c r="BE114" s="788"/>
      <c r="BF114" s="788"/>
      <c r="BG114" s="788"/>
      <c r="BH114" s="788"/>
      <c r="BI114" s="788"/>
      <c r="BJ114" s="788"/>
      <c r="BK114" s="788"/>
      <c r="BL114" s="788"/>
      <c r="BM114" s="788"/>
      <c r="BN114" s="788"/>
      <c r="BO114" s="788"/>
      <c r="BP114" s="789"/>
      <c r="BQ114" s="852">
        <v>3131042</v>
      </c>
      <c r="BR114" s="853"/>
      <c r="BS114" s="853"/>
      <c r="BT114" s="853"/>
      <c r="BU114" s="853"/>
      <c r="BV114" s="853">
        <v>2963545</v>
      </c>
      <c r="BW114" s="853"/>
      <c r="BX114" s="853"/>
      <c r="BY114" s="853"/>
      <c r="BZ114" s="853"/>
      <c r="CA114" s="853">
        <v>2757370</v>
      </c>
      <c r="CB114" s="853"/>
      <c r="CC114" s="853"/>
      <c r="CD114" s="853"/>
      <c r="CE114" s="853"/>
      <c r="CF114" s="911">
        <v>21.2</v>
      </c>
      <c r="CG114" s="912"/>
      <c r="CH114" s="912"/>
      <c r="CI114" s="912"/>
      <c r="CJ114" s="912"/>
      <c r="CK114" s="963"/>
      <c r="CL114" s="857"/>
      <c r="CM114" s="851" t="s">
        <v>429</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122</v>
      </c>
      <c r="DH114" s="816"/>
      <c r="DI114" s="816"/>
      <c r="DJ114" s="816"/>
      <c r="DK114" s="817"/>
      <c r="DL114" s="818" t="s">
        <v>122</v>
      </c>
      <c r="DM114" s="816"/>
      <c r="DN114" s="816"/>
      <c r="DO114" s="816"/>
      <c r="DP114" s="817"/>
      <c r="DQ114" s="818" t="s">
        <v>122</v>
      </c>
      <c r="DR114" s="816"/>
      <c r="DS114" s="816"/>
      <c r="DT114" s="816"/>
      <c r="DU114" s="817"/>
      <c r="DV114" s="860" t="s">
        <v>122</v>
      </c>
      <c r="DW114" s="861"/>
      <c r="DX114" s="861"/>
      <c r="DY114" s="861"/>
      <c r="DZ114" s="862"/>
    </row>
    <row r="115" spans="1:130" s="230" customFormat="1" ht="26.25" customHeight="1" x14ac:dyDescent="0.15">
      <c r="A115" s="950"/>
      <c r="B115" s="951"/>
      <c r="C115" s="788" t="s">
        <v>430</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40819</v>
      </c>
      <c r="AB115" s="955"/>
      <c r="AC115" s="955"/>
      <c r="AD115" s="955"/>
      <c r="AE115" s="956"/>
      <c r="AF115" s="957">
        <v>36022</v>
      </c>
      <c r="AG115" s="955"/>
      <c r="AH115" s="955"/>
      <c r="AI115" s="955"/>
      <c r="AJ115" s="956"/>
      <c r="AK115" s="957">
        <v>35850</v>
      </c>
      <c r="AL115" s="955"/>
      <c r="AM115" s="955"/>
      <c r="AN115" s="955"/>
      <c r="AO115" s="956"/>
      <c r="AP115" s="958">
        <v>0.3</v>
      </c>
      <c r="AQ115" s="959"/>
      <c r="AR115" s="959"/>
      <c r="AS115" s="959"/>
      <c r="AT115" s="960"/>
      <c r="AU115" s="968"/>
      <c r="AV115" s="969"/>
      <c r="AW115" s="969"/>
      <c r="AX115" s="969"/>
      <c r="AY115" s="969"/>
      <c r="AZ115" s="851" t="s">
        <v>431</v>
      </c>
      <c r="BA115" s="788"/>
      <c r="BB115" s="788"/>
      <c r="BC115" s="788"/>
      <c r="BD115" s="788"/>
      <c r="BE115" s="788"/>
      <c r="BF115" s="788"/>
      <c r="BG115" s="788"/>
      <c r="BH115" s="788"/>
      <c r="BI115" s="788"/>
      <c r="BJ115" s="788"/>
      <c r="BK115" s="788"/>
      <c r="BL115" s="788"/>
      <c r="BM115" s="788"/>
      <c r="BN115" s="788"/>
      <c r="BO115" s="788"/>
      <c r="BP115" s="789"/>
      <c r="BQ115" s="852" t="s">
        <v>122</v>
      </c>
      <c r="BR115" s="853"/>
      <c r="BS115" s="853"/>
      <c r="BT115" s="853"/>
      <c r="BU115" s="853"/>
      <c r="BV115" s="853" t="s">
        <v>122</v>
      </c>
      <c r="BW115" s="853"/>
      <c r="BX115" s="853"/>
      <c r="BY115" s="853"/>
      <c r="BZ115" s="853"/>
      <c r="CA115" s="853" t="s">
        <v>122</v>
      </c>
      <c r="CB115" s="853"/>
      <c r="CC115" s="853"/>
      <c r="CD115" s="853"/>
      <c r="CE115" s="853"/>
      <c r="CF115" s="911" t="s">
        <v>122</v>
      </c>
      <c r="CG115" s="912"/>
      <c r="CH115" s="912"/>
      <c r="CI115" s="912"/>
      <c r="CJ115" s="912"/>
      <c r="CK115" s="963"/>
      <c r="CL115" s="857"/>
      <c r="CM115" s="851" t="s">
        <v>432</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v>618753</v>
      </c>
      <c r="DH115" s="816"/>
      <c r="DI115" s="816"/>
      <c r="DJ115" s="816"/>
      <c r="DK115" s="817"/>
      <c r="DL115" s="818">
        <v>486784</v>
      </c>
      <c r="DM115" s="816"/>
      <c r="DN115" s="816"/>
      <c r="DO115" s="816"/>
      <c r="DP115" s="817"/>
      <c r="DQ115" s="818">
        <v>362033</v>
      </c>
      <c r="DR115" s="816"/>
      <c r="DS115" s="816"/>
      <c r="DT115" s="816"/>
      <c r="DU115" s="817"/>
      <c r="DV115" s="860">
        <v>2.8</v>
      </c>
      <c r="DW115" s="861"/>
      <c r="DX115" s="861"/>
      <c r="DY115" s="861"/>
      <c r="DZ115" s="862"/>
    </row>
    <row r="116" spans="1:130" s="230" customFormat="1" ht="26.25" customHeight="1" x14ac:dyDescent="0.15">
      <c r="A116" s="952"/>
      <c r="B116" s="953"/>
      <c r="C116" s="875" t="s">
        <v>433</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122</v>
      </c>
      <c r="AB116" s="816"/>
      <c r="AC116" s="816"/>
      <c r="AD116" s="816"/>
      <c r="AE116" s="817"/>
      <c r="AF116" s="818" t="s">
        <v>122</v>
      </c>
      <c r="AG116" s="816"/>
      <c r="AH116" s="816"/>
      <c r="AI116" s="816"/>
      <c r="AJ116" s="817"/>
      <c r="AK116" s="818" t="s">
        <v>122</v>
      </c>
      <c r="AL116" s="816"/>
      <c r="AM116" s="816"/>
      <c r="AN116" s="816"/>
      <c r="AO116" s="817"/>
      <c r="AP116" s="860" t="s">
        <v>122</v>
      </c>
      <c r="AQ116" s="861"/>
      <c r="AR116" s="861"/>
      <c r="AS116" s="861"/>
      <c r="AT116" s="862"/>
      <c r="AU116" s="968"/>
      <c r="AV116" s="969"/>
      <c r="AW116" s="969"/>
      <c r="AX116" s="969"/>
      <c r="AY116" s="969"/>
      <c r="AZ116" s="945" t="s">
        <v>434</v>
      </c>
      <c r="BA116" s="946"/>
      <c r="BB116" s="946"/>
      <c r="BC116" s="946"/>
      <c r="BD116" s="946"/>
      <c r="BE116" s="946"/>
      <c r="BF116" s="946"/>
      <c r="BG116" s="946"/>
      <c r="BH116" s="946"/>
      <c r="BI116" s="946"/>
      <c r="BJ116" s="946"/>
      <c r="BK116" s="946"/>
      <c r="BL116" s="946"/>
      <c r="BM116" s="946"/>
      <c r="BN116" s="946"/>
      <c r="BO116" s="946"/>
      <c r="BP116" s="947"/>
      <c r="BQ116" s="852" t="s">
        <v>122</v>
      </c>
      <c r="BR116" s="853"/>
      <c r="BS116" s="853"/>
      <c r="BT116" s="853"/>
      <c r="BU116" s="853"/>
      <c r="BV116" s="853" t="s">
        <v>122</v>
      </c>
      <c r="BW116" s="853"/>
      <c r="BX116" s="853"/>
      <c r="BY116" s="853"/>
      <c r="BZ116" s="853"/>
      <c r="CA116" s="853" t="s">
        <v>122</v>
      </c>
      <c r="CB116" s="853"/>
      <c r="CC116" s="853"/>
      <c r="CD116" s="853"/>
      <c r="CE116" s="853"/>
      <c r="CF116" s="911" t="s">
        <v>122</v>
      </c>
      <c r="CG116" s="912"/>
      <c r="CH116" s="912"/>
      <c r="CI116" s="912"/>
      <c r="CJ116" s="912"/>
      <c r="CK116" s="963"/>
      <c r="CL116" s="857"/>
      <c r="CM116" s="851" t="s">
        <v>435</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122</v>
      </c>
      <c r="DH116" s="816"/>
      <c r="DI116" s="816"/>
      <c r="DJ116" s="816"/>
      <c r="DK116" s="817"/>
      <c r="DL116" s="818" t="s">
        <v>122</v>
      </c>
      <c r="DM116" s="816"/>
      <c r="DN116" s="816"/>
      <c r="DO116" s="816"/>
      <c r="DP116" s="817"/>
      <c r="DQ116" s="818" t="s">
        <v>122</v>
      </c>
      <c r="DR116" s="816"/>
      <c r="DS116" s="816"/>
      <c r="DT116" s="816"/>
      <c r="DU116" s="817"/>
      <c r="DV116" s="860" t="s">
        <v>122</v>
      </c>
      <c r="DW116" s="861"/>
      <c r="DX116" s="861"/>
      <c r="DY116" s="861"/>
      <c r="DZ116" s="862"/>
    </row>
    <row r="117" spans="1:130" s="230" customFormat="1" ht="26.25" customHeight="1" x14ac:dyDescent="0.15">
      <c r="A117" s="931" t="s">
        <v>177</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436</v>
      </c>
      <c r="Z117" s="933"/>
      <c r="AA117" s="938">
        <v>2281770</v>
      </c>
      <c r="AB117" s="939"/>
      <c r="AC117" s="939"/>
      <c r="AD117" s="939"/>
      <c r="AE117" s="940"/>
      <c r="AF117" s="941">
        <v>2226681</v>
      </c>
      <c r="AG117" s="939"/>
      <c r="AH117" s="939"/>
      <c r="AI117" s="939"/>
      <c r="AJ117" s="940"/>
      <c r="AK117" s="941">
        <v>2232168</v>
      </c>
      <c r="AL117" s="939"/>
      <c r="AM117" s="939"/>
      <c r="AN117" s="939"/>
      <c r="AO117" s="940"/>
      <c r="AP117" s="942"/>
      <c r="AQ117" s="943"/>
      <c r="AR117" s="943"/>
      <c r="AS117" s="943"/>
      <c r="AT117" s="944"/>
      <c r="AU117" s="968"/>
      <c r="AV117" s="969"/>
      <c r="AW117" s="969"/>
      <c r="AX117" s="969"/>
      <c r="AY117" s="969"/>
      <c r="AZ117" s="899" t="s">
        <v>437</v>
      </c>
      <c r="BA117" s="900"/>
      <c r="BB117" s="900"/>
      <c r="BC117" s="900"/>
      <c r="BD117" s="900"/>
      <c r="BE117" s="900"/>
      <c r="BF117" s="900"/>
      <c r="BG117" s="900"/>
      <c r="BH117" s="900"/>
      <c r="BI117" s="900"/>
      <c r="BJ117" s="900"/>
      <c r="BK117" s="900"/>
      <c r="BL117" s="900"/>
      <c r="BM117" s="900"/>
      <c r="BN117" s="900"/>
      <c r="BO117" s="900"/>
      <c r="BP117" s="901"/>
      <c r="BQ117" s="852" t="s">
        <v>122</v>
      </c>
      <c r="BR117" s="853"/>
      <c r="BS117" s="853"/>
      <c r="BT117" s="853"/>
      <c r="BU117" s="853"/>
      <c r="BV117" s="853" t="s">
        <v>122</v>
      </c>
      <c r="BW117" s="853"/>
      <c r="BX117" s="853"/>
      <c r="BY117" s="853"/>
      <c r="BZ117" s="853"/>
      <c r="CA117" s="853" t="s">
        <v>122</v>
      </c>
      <c r="CB117" s="853"/>
      <c r="CC117" s="853"/>
      <c r="CD117" s="853"/>
      <c r="CE117" s="853"/>
      <c r="CF117" s="911" t="s">
        <v>122</v>
      </c>
      <c r="CG117" s="912"/>
      <c r="CH117" s="912"/>
      <c r="CI117" s="912"/>
      <c r="CJ117" s="912"/>
      <c r="CK117" s="963"/>
      <c r="CL117" s="857"/>
      <c r="CM117" s="851" t="s">
        <v>438</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122</v>
      </c>
      <c r="DH117" s="816"/>
      <c r="DI117" s="816"/>
      <c r="DJ117" s="816"/>
      <c r="DK117" s="817"/>
      <c r="DL117" s="818" t="s">
        <v>122</v>
      </c>
      <c r="DM117" s="816"/>
      <c r="DN117" s="816"/>
      <c r="DO117" s="816"/>
      <c r="DP117" s="817"/>
      <c r="DQ117" s="818" t="s">
        <v>122</v>
      </c>
      <c r="DR117" s="816"/>
      <c r="DS117" s="816"/>
      <c r="DT117" s="816"/>
      <c r="DU117" s="817"/>
      <c r="DV117" s="860" t="s">
        <v>122</v>
      </c>
      <c r="DW117" s="861"/>
      <c r="DX117" s="861"/>
      <c r="DY117" s="861"/>
      <c r="DZ117" s="862"/>
    </row>
    <row r="118" spans="1:130" s="230" customFormat="1" ht="26.25" customHeight="1" x14ac:dyDescent="0.15">
      <c r="A118" s="931" t="s">
        <v>412</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409</v>
      </c>
      <c r="AB118" s="932"/>
      <c r="AC118" s="932"/>
      <c r="AD118" s="932"/>
      <c r="AE118" s="933"/>
      <c r="AF118" s="934" t="s">
        <v>410</v>
      </c>
      <c r="AG118" s="932"/>
      <c r="AH118" s="932"/>
      <c r="AI118" s="932"/>
      <c r="AJ118" s="933"/>
      <c r="AK118" s="934" t="s">
        <v>294</v>
      </c>
      <c r="AL118" s="932"/>
      <c r="AM118" s="932"/>
      <c r="AN118" s="932"/>
      <c r="AO118" s="933"/>
      <c r="AP118" s="935" t="s">
        <v>411</v>
      </c>
      <c r="AQ118" s="936"/>
      <c r="AR118" s="936"/>
      <c r="AS118" s="936"/>
      <c r="AT118" s="937"/>
      <c r="AU118" s="968"/>
      <c r="AV118" s="969"/>
      <c r="AW118" s="969"/>
      <c r="AX118" s="969"/>
      <c r="AY118" s="969"/>
      <c r="AZ118" s="874" t="s">
        <v>439</v>
      </c>
      <c r="BA118" s="875"/>
      <c r="BB118" s="875"/>
      <c r="BC118" s="875"/>
      <c r="BD118" s="875"/>
      <c r="BE118" s="875"/>
      <c r="BF118" s="875"/>
      <c r="BG118" s="875"/>
      <c r="BH118" s="875"/>
      <c r="BI118" s="875"/>
      <c r="BJ118" s="875"/>
      <c r="BK118" s="875"/>
      <c r="BL118" s="875"/>
      <c r="BM118" s="875"/>
      <c r="BN118" s="875"/>
      <c r="BO118" s="875"/>
      <c r="BP118" s="876"/>
      <c r="BQ118" s="915" t="s">
        <v>122</v>
      </c>
      <c r="BR118" s="881"/>
      <c r="BS118" s="881"/>
      <c r="BT118" s="881"/>
      <c r="BU118" s="881"/>
      <c r="BV118" s="881" t="s">
        <v>122</v>
      </c>
      <c r="BW118" s="881"/>
      <c r="BX118" s="881"/>
      <c r="BY118" s="881"/>
      <c r="BZ118" s="881"/>
      <c r="CA118" s="881" t="s">
        <v>122</v>
      </c>
      <c r="CB118" s="881"/>
      <c r="CC118" s="881"/>
      <c r="CD118" s="881"/>
      <c r="CE118" s="881"/>
      <c r="CF118" s="911" t="s">
        <v>122</v>
      </c>
      <c r="CG118" s="912"/>
      <c r="CH118" s="912"/>
      <c r="CI118" s="912"/>
      <c r="CJ118" s="912"/>
      <c r="CK118" s="963"/>
      <c r="CL118" s="857"/>
      <c r="CM118" s="851" t="s">
        <v>440</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v>7075</v>
      </c>
      <c r="DH118" s="816"/>
      <c r="DI118" s="816"/>
      <c r="DJ118" s="816"/>
      <c r="DK118" s="817"/>
      <c r="DL118" s="818">
        <v>5728</v>
      </c>
      <c r="DM118" s="816"/>
      <c r="DN118" s="816"/>
      <c r="DO118" s="816"/>
      <c r="DP118" s="817"/>
      <c r="DQ118" s="818">
        <v>4553</v>
      </c>
      <c r="DR118" s="816"/>
      <c r="DS118" s="816"/>
      <c r="DT118" s="816"/>
      <c r="DU118" s="817"/>
      <c r="DV118" s="860">
        <v>0</v>
      </c>
      <c r="DW118" s="861"/>
      <c r="DX118" s="861"/>
      <c r="DY118" s="861"/>
      <c r="DZ118" s="862"/>
    </row>
    <row r="119" spans="1:130" s="230" customFormat="1" ht="26.25" customHeight="1" x14ac:dyDescent="0.15">
      <c r="A119" s="854" t="s">
        <v>415</v>
      </c>
      <c r="B119" s="855"/>
      <c r="C119" s="896" t="s">
        <v>416</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122</v>
      </c>
      <c r="AB119" s="925"/>
      <c r="AC119" s="925"/>
      <c r="AD119" s="925"/>
      <c r="AE119" s="926"/>
      <c r="AF119" s="927" t="s">
        <v>122</v>
      </c>
      <c r="AG119" s="925"/>
      <c r="AH119" s="925"/>
      <c r="AI119" s="925"/>
      <c r="AJ119" s="926"/>
      <c r="AK119" s="927" t="s">
        <v>122</v>
      </c>
      <c r="AL119" s="925"/>
      <c r="AM119" s="925"/>
      <c r="AN119" s="925"/>
      <c r="AO119" s="926"/>
      <c r="AP119" s="928" t="s">
        <v>122</v>
      </c>
      <c r="AQ119" s="929"/>
      <c r="AR119" s="929"/>
      <c r="AS119" s="929"/>
      <c r="AT119" s="930"/>
      <c r="AU119" s="970"/>
      <c r="AV119" s="971"/>
      <c r="AW119" s="971"/>
      <c r="AX119" s="971"/>
      <c r="AY119" s="971"/>
      <c r="AZ119" s="251" t="s">
        <v>177</v>
      </c>
      <c r="BA119" s="251"/>
      <c r="BB119" s="251"/>
      <c r="BC119" s="251"/>
      <c r="BD119" s="251"/>
      <c r="BE119" s="251"/>
      <c r="BF119" s="251"/>
      <c r="BG119" s="251"/>
      <c r="BH119" s="251"/>
      <c r="BI119" s="251"/>
      <c r="BJ119" s="251"/>
      <c r="BK119" s="251"/>
      <c r="BL119" s="251"/>
      <c r="BM119" s="251"/>
      <c r="BN119" s="251"/>
      <c r="BO119" s="913" t="s">
        <v>441</v>
      </c>
      <c r="BP119" s="914"/>
      <c r="BQ119" s="915">
        <v>28197002</v>
      </c>
      <c r="BR119" s="881"/>
      <c r="BS119" s="881"/>
      <c r="BT119" s="881"/>
      <c r="BU119" s="881"/>
      <c r="BV119" s="881">
        <v>30943303</v>
      </c>
      <c r="BW119" s="881"/>
      <c r="BX119" s="881"/>
      <c r="BY119" s="881"/>
      <c r="BZ119" s="881"/>
      <c r="CA119" s="881">
        <v>31474240</v>
      </c>
      <c r="CB119" s="881"/>
      <c r="CC119" s="881"/>
      <c r="CD119" s="881"/>
      <c r="CE119" s="881"/>
      <c r="CF119" s="784"/>
      <c r="CG119" s="785"/>
      <c r="CH119" s="785"/>
      <c r="CI119" s="785"/>
      <c r="CJ119" s="870"/>
      <c r="CK119" s="964"/>
      <c r="CL119" s="859"/>
      <c r="CM119" s="874" t="s">
        <v>442</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122</v>
      </c>
      <c r="DH119" s="800"/>
      <c r="DI119" s="800"/>
      <c r="DJ119" s="800"/>
      <c r="DK119" s="801"/>
      <c r="DL119" s="802" t="s">
        <v>122</v>
      </c>
      <c r="DM119" s="800"/>
      <c r="DN119" s="800"/>
      <c r="DO119" s="800"/>
      <c r="DP119" s="801"/>
      <c r="DQ119" s="802" t="s">
        <v>122</v>
      </c>
      <c r="DR119" s="800"/>
      <c r="DS119" s="800"/>
      <c r="DT119" s="800"/>
      <c r="DU119" s="801"/>
      <c r="DV119" s="884" t="s">
        <v>122</v>
      </c>
      <c r="DW119" s="885"/>
      <c r="DX119" s="885"/>
      <c r="DY119" s="885"/>
      <c r="DZ119" s="886"/>
    </row>
    <row r="120" spans="1:130" s="230" customFormat="1" ht="26.25" customHeight="1" x14ac:dyDescent="0.15">
      <c r="A120" s="856"/>
      <c r="B120" s="857"/>
      <c r="C120" s="851" t="s">
        <v>419</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122</v>
      </c>
      <c r="AB120" s="816"/>
      <c r="AC120" s="816"/>
      <c r="AD120" s="816"/>
      <c r="AE120" s="817"/>
      <c r="AF120" s="818" t="s">
        <v>122</v>
      </c>
      <c r="AG120" s="816"/>
      <c r="AH120" s="816"/>
      <c r="AI120" s="816"/>
      <c r="AJ120" s="817"/>
      <c r="AK120" s="818" t="s">
        <v>122</v>
      </c>
      <c r="AL120" s="816"/>
      <c r="AM120" s="816"/>
      <c r="AN120" s="816"/>
      <c r="AO120" s="817"/>
      <c r="AP120" s="860" t="s">
        <v>122</v>
      </c>
      <c r="AQ120" s="861"/>
      <c r="AR120" s="861"/>
      <c r="AS120" s="861"/>
      <c r="AT120" s="862"/>
      <c r="AU120" s="916" t="s">
        <v>443</v>
      </c>
      <c r="AV120" s="917"/>
      <c r="AW120" s="917"/>
      <c r="AX120" s="917"/>
      <c r="AY120" s="918"/>
      <c r="AZ120" s="896" t="s">
        <v>444</v>
      </c>
      <c r="BA120" s="844"/>
      <c r="BB120" s="844"/>
      <c r="BC120" s="844"/>
      <c r="BD120" s="844"/>
      <c r="BE120" s="844"/>
      <c r="BF120" s="844"/>
      <c r="BG120" s="844"/>
      <c r="BH120" s="844"/>
      <c r="BI120" s="844"/>
      <c r="BJ120" s="844"/>
      <c r="BK120" s="844"/>
      <c r="BL120" s="844"/>
      <c r="BM120" s="844"/>
      <c r="BN120" s="844"/>
      <c r="BO120" s="844"/>
      <c r="BP120" s="845"/>
      <c r="BQ120" s="897">
        <v>9106922</v>
      </c>
      <c r="BR120" s="878"/>
      <c r="BS120" s="878"/>
      <c r="BT120" s="878"/>
      <c r="BU120" s="878"/>
      <c r="BV120" s="878">
        <v>9831775</v>
      </c>
      <c r="BW120" s="878"/>
      <c r="BX120" s="878"/>
      <c r="BY120" s="878"/>
      <c r="BZ120" s="878"/>
      <c r="CA120" s="878">
        <v>10022929</v>
      </c>
      <c r="CB120" s="878"/>
      <c r="CC120" s="878"/>
      <c r="CD120" s="878"/>
      <c r="CE120" s="878"/>
      <c r="CF120" s="902">
        <v>77</v>
      </c>
      <c r="CG120" s="903"/>
      <c r="CH120" s="903"/>
      <c r="CI120" s="903"/>
      <c r="CJ120" s="903"/>
      <c r="CK120" s="904" t="s">
        <v>445</v>
      </c>
      <c r="CL120" s="888"/>
      <c r="CM120" s="888"/>
      <c r="CN120" s="888"/>
      <c r="CO120" s="889"/>
      <c r="CP120" s="908" t="s">
        <v>391</v>
      </c>
      <c r="CQ120" s="909"/>
      <c r="CR120" s="909"/>
      <c r="CS120" s="909"/>
      <c r="CT120" s="909"/>
      <c r="CU120" s="909"/>
      <c r="CV120" s="909"/>
      <c r="CW120" s="909"/>
      <c r="CX120" s="909"/>
      <c r="CY120" s="909"/>
      <c r="CZ120" s="909"/>
      <c r="DA120" s="909"/>
      <c r="DB120" s="909"/>
      <c r="DC120" s="909"/>
      <c r="DD120" s="909"/>
      <c r="DE120" s="909"/>
      <c r="DF120" s="910"/>
      <c r="DG120" s="897">
        <v>6377781</v>
      </c>
      <c r="DH120" s="878"/>
      <c r="DI120" s="878"/>
      <c r="DJ120" s="878"/>
      <c r="DK120" s="878"/>
      <c r="DL120" s="878">
        <v>8890637</v>
      </c>
      <c r="DM120" s="878"/>
      <c r="DN120" s="878"/>
      <c r="DO120" s="878"/>
      <c r="DP120" s="878"/>
      <c r="DQ120" s="878">
        <v>9108018</v>
      </c>
      <c r="DR120" s="878"/>
      <c r="DS120" s="878"/>
      <c r="DT120" s="878"/>
      <c r="DU120" s="878"/>
      <c r="DV120" s="879">
        <v>70</v>
      </c>
      <c r="DW120" s="879"/>
      <c r="DX120" s="879"/>
      <c r="DY120" s="879"/>
      <c r="DZ120" s="880"/>
    </row>
    <row r="121" spans="1:130" s="230" customFormat="1" ht="26.25" customHeight="1" x14ac:dyDescent="0.15">
      <c r="A121" s="856"/>
      <c r="B121" s="857"/>
      <c r="C121" s="899" t="s">
        <v>446</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v>34675</v>
      </c>
      <c r="AB121" s="816"/>
      <c r="AC121" s="816"/>
      <c r="AD121" s="816"/>
      <c r="AE121" s="817"/>
      <c r="AF121" s="818">
        <v>34675</v>
      </c>
      <c r="AG121" s="816"/>
      <c r="AH121" s="816"/>
      <c r="AI121" s="816"/>
      <c r="AJ121" s="817"/>
      <c r="AK121" s="818">
        <v>34675</v>
      </c>
      <c r="AL121" s="816"/>
      <c r="AM121" s="816"/>
      <c r="AN121" s="816"/>
      <c r="AO121" s="817"/>
      <c r="AP121" s="860">
        <v>0.3</v>
      </c>
      <c r="AQ121" s="861"/>
      <c r="AR121" s="861"/>
      <c r="AS121" s="861"/>
      <c r="AT121" s="862"/>
      <c r="AU121" s="919"/>
      <c r="AV121" s="920"/>
      <c r="AW121" s="920"/>
      <c r="AX121" s="920"/>
      <c r="AY121" s="921"/>
      <c r="AZ121" s="851" t="s">
        <v>447</v>
      </c>
      <c r="BA121" s="788"/>
      <c r="BB121" s="788"/>
      <c r="BC121" s="788"/>
      <c r="BD121" s="788"/>
      <c r="BE121" s="788"/>
      <c r="BF121" s="788"/>
      <c r="BG121" s="788"/>
      <c r="BH121" s="788"/>
      <c r="BI121" s="788"/>
      <c r="BJ121" s="788"/>
      <c r="BK121" s="788"/>
      <c r="BL121" s="788"/>
      <c r="BM121" s="788"/>
      <c r="BN121" s="788"/>
      <c r="BO121" s="788"/>
      <c r="BP121" s="789"/>
      <c r="BQ121" s="852">
        <v>4210716</v>
      </c>
      <c r="BR121" s="853"/>
      <c r="BS121" s="853"/>
      <c r="BT121" s="853"/>
      <c r="BU121" s="853"/>
      <c r="BV121" s="853">
        <v>6076302</v>
      </c>
      <c r="BW121" s="853"/>
      <c r="BX121" s="853"/>
      <c r="BY121" s="853"/>
      <c r="BZ121" s="853"/>
      <c r="CA121" s="853">
        <v>6680438</v>
      </c>
      <c r="CB121" s="853"/>
      <c r="CC121" s="853"/>
      <c r="CD121" s="853"/>
      <c r="CE121" s="853"/>
      <c r="CF121" s="911">
        <v>51.3</v>
      </c>
      <c r="CG121" s="912"/>
      <c r="CH121" s="912"/>
      <c r="CI121" s="912"/>
      <c r="CJ121" s="912"/>
      <c r="CK121" s="905"/>
      <c r="CL121" s="891"/>
      <c r="CM121" s="891"/>
      <c r="CN121" s="891"/>
      <c r="CO121" s="892"/>
      <c r="CP121" s="871" t="s">
        <v>394</v>
      </c>
      <c r="CQ121" s="872"/>
      <c r="CR121" s="872"/>
      <c r="CS121" s="872"/>
      <c r="CT121" s="872"/>
      <c r="CU121" s="872"/>
      <c r="CV121" s="872"/>
      <c r="CW121" s="872"/>
      <c r="CX121" s="872"/>
      <c r="CY121" s="872"/>
      <c r="CZ121" s="872"/>
      <c r="DA121" s="872"/>
      <c r="DB121" s="872"/>
      <c r="DC121" s="872"/>
      <c r="DD121" s="872"/>
      <c r="DE121" s="872"/>
      <c r="DF121" s="873"/>
      <c r="DG121" s="852">
        <v>420681</v>
      </c>
      <c r="DH121" s="853"/>
      <c r="DI121" s="853"/>
      <c r="DJ121" s="853"/>
      <c r="DK121" s="853"/>
      <c r="DL121" s="853">
        <v>432871</v>
      </c>
      <c r="DM121" s="853"/>
      <c r="DN121" s="853"/>
      <c r="DO121" s="853"/>
      <c r="DP121" s="853"/>
      <c r="DQ121" s="853">
        <v>429669</v>
      </c>
      <c r="DR121" s="853"/>
      <c r="DS121" s="853"/>
      <c r="DT121" s="853"/>
      <c r="DU121" s="853"/>
      <c r="DV121" s="830">
        <v>3.3</v>
      </c>
      <c r="DW121" s="830"/>
      <c r="DX121" s="830"/>
      <c r="DY121" s="830"/>
      <c r="DZ121" s="831"/>
    </row>
    <row r="122" spans="1:130" s="230" customFormat="1" ht="26.25" customHeight="1" x14ac:dyDescent="0.15">
      <c r="A122" s="856"/>
      <c r="B122" s="857"/>
      <c r="C122" s="851" t="s">
        <v>429</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122</v>
      </c>
      <c r="AB122" s="816"/>
      <c r="AC122" s="816"/>
      <c r="AD122" s="816"/>
      <c r="AE122" s="817"/>
      <c r="AF122" s="818" t="s">
        <v>122</v>
      </c>
      <c r="AG122" s="816"/>
      <c r="AH122" s="816"/>
      <c r="AI122" s="816"/>
      <c r="AJ122" s="817"/>
      <c r="AK122" s="818" t="s">
        <v>122</v>
      </c>
      <c r="AL122" s="816"/>
      <c r="AM122" s="816"/>
      <c r="AN122" s="816"/>
      <c r="AO122" s="817"/>
      <c r="AP122" s="860" t="s">
        <v>122</v>
      </c>
      <c r="AQ122" s="861"/>
      <c r="AR122" s="861"/>
      <c r="AS122" s="861"/>
      <c r="AT122" s="862"/>
      <c r="AU122" s="919"/>
      <c r="AV122" s="920"/>
      <c r="AW122" s="920"/>
      <c r="AX122" s="920"/>
      <c r="AY122" s="921"/>
      <c r="AZ122" s="874" t="s">
        <v>448</v>
      </c>
      <c r="BA122" s="875"/>
      <c r="BB122" s="875"/>
      <c r="BC122" s="875"/>
      <c r="BD122" s="875"/>
      <c r="BE122" s="875"/>
      <c r="BF122" s="875"/>
      <c r="BG122" s="875"/>
      <c r="BH122" s="875"/>
      <c r="BI122" s="875"/>
      <c r="BJ122" s="875"/>
      <c r="BK122" s="875"/>
      <c r="BL122" s="875"/>
      <c r="BM122" s="875"/>
      <c r="BN122" s="875"/>
      <c r="BO122" s="875"/>
      <c r="BP122" s="876"/>
      <c r="BQ122" s="915">
        <v>14676457</v>
      </c>
      <c r="BR122" s="881"/>
      <c r="BS122" s="881"/>
      <c r="BT122" s="881"/>
      <c r="BU122" s="881"/>
      <c r="BV122" s="881">
        <v>14624840</v>
      </c>
      <c r="BW122" s="881"/>
      <c r="BX122" s="881"/>
      <c r="BY122" s="881"/>
      <c r="BZ122" s="881"/>
      <c r="CA122" s="881">
        <v>14454994</v>
      </c>
      <c r="CB122" s="881"/>
      <c r="CC122" s="881"/>
      <c r="CD122" s="881"/>
      <c r="CE122" s="881"/>
      <c r="CF122" s="882">
        <v>111</v>
      </c>
      <c r="CG122" s="883"/>
      <c r="CH122" s="883"/>
      <c r="CI122" s="883"/>
      <c r="CJ122" s="883"/>
      <c r="CK122" s="905"/>
      <c r="CL122" s="891"/>
      <c r="CM122" s="891"/>
      <c r="CN122" s="891"/>
      <c r="CO122" s="892"/>
      <c r="CP122" s="871" t="s">
        <v>393</v>
      </c>
      <c r="CQ122" s="872"/>
      <c r="CR122" s="872"/>
      <c r="CS122" s="872"/>
      <c r="CT122" s="872"/>
      <c r="CU122" s="872"/>
      <c r="CV122" s="872"/>
      <c r="CW122" s="872"/>
      <c r="CX122" s="872"/>
      <c r="CY122" s="872"/>
      <c r="CZ122" s="872"/>
      <c r="DA122" s="872"/>
      <c r="DB122" s="872"/>
      <c r="DC122" s="872"/>
      <c r="DD122" s="872"/>
      <c r="DE122" s="872"/>
      <c r="DF122" s="873"/>
      <c r="DG122" s="852" t="s">
        <v>122</v>
      </c>
      <c r="DH122" s="853"/>
      <c r="DI122" s="853"/>
      <c r="DJ122" s="853"/>
      <c r="DK122" s="853"/>
      <c r="DL122" s="853" t="s">
        <v>122</v>
      </c>
      <c r="DM122" s="853"/>
      <c r="DN122" s="853"/>
      <c r="DO122" s="853"/>
      <c r="DP122" s="853"/>
      <c r="DQ122" s="853" t="s">
        <v>122</v>
      </c>
      <c r="DR122" s="853"/>
      <c r="DS122" s="853"/>
      <c r="DT122" s="853"/>
      <c r="DU122" s="853"/>
      <c r="DV122" s="830" t="s">
        <v>122</v>
      </c>
      <c r="DW122" s="830"/>
      <c r="DX122" s="830"/>
      <c r="DY122" s="830"/>
      <c r="DZ122" s="831"/>
    </row>
    <row r="123" spans="1:130" s="230" customFormat="1" ht="26.25" customHeight="1" x14ac:dyDescent="0.15">
      <c r="A123" s="856"/>
      <c r="B123" s="857"/>
      <c r="C123" s="851" t="s">
        <v>435</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122</v>
      </c>
      <c r="AB123" s="816"/>
      <c r="AC123" s="816"/>
      <c r="AD123" s="816"/>
      <c r="AE123" s="817"/>
      <c r="AF123" s="818" t="s">
        <v>122</v>
      </c>
      <c r="AG123" s="816"/>
      <c r="AH123" s="816"/>
      <c r="AI123" s="816"/>
      <c r="AJ123" s="817"/>
      <c r="AK123" s="818" t="s">
        <v>122</v>
      </c>
      <c r="AL123" s="816"/>
      <c r="AM123" s="816"/>
      <c r="AN123" s="816"/>
      <c r="AO123" s="817"/>
      <c r="AP123" s="860" t="s">
        <v>122</v>
      </c>
      <c r="AQ123" s="861"/>
      <c r="AR123" s="861"/>
      <c r="AS123" s="861"/>
      <c r="AT123" s="862"/>
      <c r="AU123" s="922"/>
      <c r="AV123" s="923"/>
      <c r="AW123" s="923"/>
      <c r="AX123" s="923"/>
      <c r="AY123" s="923"/>
      <c r="AZ123" s="251" t="s">
        <v>177</v>
      </c>
      <c r="BA123" s="251"/>
      <c r="BB123" s="251"/>
      <c r="BC123" s="251"/>
      <c r="BD123" s="251"/>
      <c r="BE123" s="251"/>
      <c r="BF123" s="251"/>
      <c r="BG123" s="251"/>
      <c r="BH123" s="251"/>
      <c r="BI123" s="251"/>
      <c r="BJ123" s="251"/>
      <c r="BK123" s="251"/>
      <c r="BL123" s="251"/>
      <c r="BM123" s="251"/>
      <c r="BN123" s="251"/>
      <c r="BO123" s="913" t="s">
        <v>449</v>
      </c>
      <c r="BP123" s="914"/>
      <c r="BQ123" s="868">
        <v>27994095</v>
      </c>
      <c r="BR123" s="869"/>
      <c r="BS123" s="869"/>
      <c r="BT123" s="869"/>
      <c r="BU123" s="869"/>
      <c r="BV123" s="869">
        <v>30532917</v>
      </c>
      <c r="BW123" s="869"/>
      <c r="BX123" s="869"/>
      <c r="BY123" s="869"/>
      <c r="BZ123" s="869"/>
      <c r="CA123" s="869">
        <v>31158361</v>
      </c>
      <c r="CB123" s="869"/>
      <c r="CC123" s="869"/>
      <c r="CD123" s="869"/>
      <c r="CE123" s="869"/>
      <c r="CF123" s="784"/>
      <c r="CG123" s="785"/>
      <c r="CH123" s="785"/>
      <c r="CI123" s="785"/>
      <c r="CJ123" s="870"/>
      <c r="CK123" s="905"/>
      <c r="CL123" s="891"/>
      <c r="CM123" s="891"/>
      <c r="CN123" s="891"/>
      <c r="CO123" s="892"/>
      <c r="CP123" s="871"/>
      <c r="CQ123" s="872"/>
      <c r="CR123" s="872"/>
      <c r="CS123" s="872"/>
      <c r="CT123" s="872"/>
      <c r="CU123" s="872"/>
      <c r="CV123" s="872"/>
      <c r="CW123" s="872"/>
      <c r="CX123" s="872"/>
      <c r="CY123" s="872"/>
      <c r="CZ123" s="872"/>
      <c r="DA123" s="872"/>
      <c r="DB123" s="872"/>
      <c r="DC123" s="872"/>
      <c r="DD123" s="872"/>
      <c r="DE123" s="872"/>
      <c r="DF123" s="873"/>
      <c r="DG123" s="815"/>
      <c r="DH123" s="816"/>
      <c r="DI123" s="816"/>
      <c r="DJ123" s="816"/>
      <c r="DK123" s="817"/>
      <c r="DL123" s="818"/>
      <c r="DM123" s="816"/>
      <c r="DN123" s="816"/>
      <c r="DO123" s="816"/>
      <c r="DP123" s="817"/>
      <c r="DQ123" s="818"/>
      <c r="DR123" s="816"/>
      <c r="DS123" s="816"/>
      <c r="DT123" s="816"/>
      <c r="DU123" s="817"/>
      <c r="DV123" s="860"/>
      <c r="DW123" s="861"/>
      <c r="DX123" s="861"/>
      <c r="DY123" s="861"/>
      <c r="DZ123" s="862"/>
    </row>
    <row r="124" spans="1:130" s="230" customFormat="1" ht="26.25" customHeight="1" thickBot="1" x14ac:dyDescent="0.2">
      <c r="A124" s="856"/>
      <c r="B124" s="857"/>
      <c r="C124" s="851" t="s">
        <v>438</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122</v>
      </c>
      <c r="AB124" s="816"/>
      <c r="AC124" s="816"/>
      <c r="AD124" s="816"/>
      <c r="AE124" s="817"/>
      <c r="AF124" s="818" t="s">
        <v>122</v>
      </c>
      <c r="AG124" s="816"/>
      <c r="AH124" s="816"/>
      <c r="AI124" s="816"/>
      <c r="AJ124" s="817"/>
      <c r="AK124" s="818" t="s">
        <v>122</v>
      </c>
      <c r="AL124" s="816"/>
      <c r="AM124" s="816"/>
      <c r="AN124" s="816"/>
      <c r="AO124" s="817"/>
      <c r="AP124" s="860" t="s">
        <v>122</v>
      </c>
      <c r="AQ124" s="861"/>
      <c r="AR124" s="861"/>
      <c r="AS124" s="861"/>
      <c r="AT124" s="862"/>
      <c r="AU124" s="863" t="s">
        <v>450</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1.6</v>
      </c>
      <c r="BR124" s="867"/>
      <c r="BS124" s="867"/>
      <c r="BT124" s="867"/>
      <c r="BU124" s="867"/>
      <c r="BV124" s="867">
        <v>3.4</v>
      </c>
      <c r="BW124" s="867"/>
      <c r="BX124" s="867"/>
      <c r="BY124" s="867"/>
      <c r="BZ124" s="867"/>
      <c r="CA124" s="867">
        <v>2.4</v>
      </c>
      <c r="CB124" s="867"/>
      <c r="CC124" s="867"/>
      <c r="CD124" s="867"/>
      <c r="CE124" s="867"/>
      <c r="CF124" s="762"/>
      <c r="CG124" s="763"/>
      <c r="CH124" s="763"/>
      <c r="CI124" s="763"/>
      <c r="CJ124" s="898"/>
      <c r="CK124" s="906"/>
      <c r="CL124" s="906"/>
      <c r="CM124" s="906"/>
      <c r="CN124" s="906"/>
      <c r="CO124" s="907"/>
      <c r="CP124" s="871" t="s">
        <v>451</v>
      </c>
      <c r="CQ124" s="872"/>
      <c r="CR124" s="872"/>
      <c r="CS124" s="872"/>
      <c r="CT124" s="872"/>
      <c r="CU124" s="872"/>
      <c r="CV124" s="872"/>
      <c r="CW124" s="872"/>
      <c r="CX124" s="872"/>
      <c r="CY124" s="872"/>
      <c r="CZ124" s="872"/>
      <c r="DA124" s="872"/>
      <c r="DB124" s="872"/>
      <c r="DC124" s="872"/>
      <c r="DD124" s="872"/>
      <c r="DE124" s="872"/>
      <c r="DF124" s="873"/>
      <c r="DG124" s="799" t="s">
        <v>122</v>
      </c>
      <c r="DH124" s="800"/>
      <c r="DI124" s="800"/>
      <c r="DJ124" s="800"/>
      <c r="DK124" s="801"/>
      <c r="DL124" s="802" t="s">
        <v>122</v>
      </c>
      <c r="DM124" s="800"/>
      <c r="DN124" s="800"/>
      <c r="DO124" s="800"/>
      <c r="DP124" s="801"/>
      <c r="DQ124" s="802" t="s">
        <v>122</v>
      </c>
      <c r="DR124" s="800"/>
      <c r="DS124" s="800"/>
      <c r="DT124" s="800"/>
      <c r="DU124" s="801"/>
      <c r="DV124" s="884" t="s">
        <v>122</v>
      </c>
      <c r="DW124" s="885"/>
      <c r="DX124" s="885"/>
      <c r="DY124" s="885"/>
      <c r="DZ124" s="886"/>
    </row>
    <row r="125" spans="1:130" s="230" customFormat="1" ht="26.25" customHeight="1" x14ac:dyDescent="0.15">
      <c r="A125" s="856"/>
      <c r="B125" s="857"/>
      <c r="C125" s="851" t="s">
        <v>440</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122</v>
      </c>
      <c r="AB125" s="816"/>
      <c r="AC125" s="816"/>
      <c r="AD125" s="816"/>
      <c r="AE125" s="817"/>
      <c r="AF125" s="818" t="s">
        <v>122</v>
      </c>
      <c r="AG125" s="816"/>
      <c r="AH125" s="816"/>
      <c r="AI125" s="816"/>
      <c r="AJ125" s="817"/>
      <c r="AK125" s="818" t="s">
        <v>122</v>
      </c>
      <c r="AL125" s="816"/>
      <c r="AM125" s="816"/>
      <c r="AN125" s="816"/>
      <c r="AO125" s="817"/>
      <c r="AP125" s="860" t="s">
        <v>122</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452</v>
      </c>
      <c r="CL125" s="888"/>
      <c r="CM125" s="888"/>
      <c r="CN125" s="888"/>
      <c r="CO125" s="889"/>
      <c r="CP125" s="896" t="s">
        <v>453</v>
      </c>
      <c r="CQ125" s="844"/>
      <c r="CR125" s="844"/>
      <c r="CS125" s="844"/>
      <c r="CT125" s="844"/>
      <c r="CU125" s="844"/>
      <c r="CV125" s="844"/>
      <c r="CW125" s="844"/>
      <c r="CX125" s="844"/>
      <c r="CY125" s="844"/>
      <c r="CZ125" s="844"/>
      <c r="DA125" s="844"/>
      <c r="DB125" s="844"/>
      <c r="DC125" s="844"/>
      <c r="DD125" s="844"/>
      <c r="DE125" s="844"/>
      <c r="DF125" s="845"/>
      <c r="DG125" s="897" t="s">
        <v>122</v>
      </c>
      <c r="DH125" s="878"/>
      <c r="DI125" s="878"/>
      <c r="DJ125" s="878"/>
      <c r="DK125" s="878"/>
      <c r="DL125" s="878" t="s">
        <v>122</v>
      </c>
      <c r="DM125" s="878"/>
      <c r="DN125" s="878"/>
      <c r="DO125" s="878"/>
      <c r="DP125" s="878"/>
      <c r="DQ125" s="878" t="s">
        <v>122</v>
      </c>
      <c r="DR125" s="878"/>
      <c r="DS125" s="878"/>
      <c r="DT125" s="878"/>
      <c r="DU125" s="878"/>
      <c r="DV125" s="879" t="s">
        <v>122</v>
      </c>
      <c r="DW125" s="879"/>
      <c r="DX125" s="879"/>
      <c r="DY125" s="879"/>
      <c r="DZ125" s="880"/>
    </row>
    <row r="126" spans="1:130" s="230" customFormat="1" ht="26.25" customHeight="1" thickBot="1" x14ac:dyDescent="0.2">
      <c r="A126" s="856"/>
      <c r="B126" s="857"/>
      <c r="C126" s="851" t="s">
        <v>442</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4665</v>
      </c>
      <c r="AB126" s="816"/>
      <c r="AC126" s="816"/>
      <c r="AD126" s="816"/>
      <c r="AE126" s="817"/>
      <c r="AF126" s="818" t="s">
        <v>122</v>
      </c>
      <c r="AG126" s="816"/>
      <c r="AH126" s="816"/>
      <c r="AI126" s="816"/>
      <c r="AJ126" s="817"/>
      <c r="AK126" s="818" t="s">
        <v>122</v>
      </c>
      <c r="AL126" s="816"/>
      <c r="AM126" s="816"/>
      <c r="AN126" s="816"/>
      <c r="AO126" s="817"/>
      <c r="AP126" s="860" t="s">
        <v>122</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454</v>
      </c>
      <c r="CQ126" s="788"/>
      <c r="CR126" s="788"/>
      <c r="CS126" s="788"/>
      <c r="CT126" s="788"/>
      <c r="CU126" s="788"/>
      <c r="CV126" s="788"/>
      <c r="CW126" s="788"/>
      <c r="CX126" s="788"/>
      <c r="CY126" s="788"/>
      <c r="CZ126" s="788"/>
      <c r="DA126" s="788"/>
      <c r="DB126" s="788"/>
      <c r="DC126" s="788"/>
      <c r="DD126" s="788"/>
      <c r="DE126" s="788"/>
      <c r="DF126" s="789"/>
      <c r="DG126" s="852" t="s">
        <v>122</v>
      </c>
      <c r="DH126" s="853"/>
      <c r="DI126" s="853"/>
      <c r="DJ126" s="853"/>
      <c r="DK126" s="853"/>
      <c r="DL126" s="853" t="s">
        <v>122</v>
      </c>
      <c r="DM126" s="853"/>
      <c r="DN126" s="853"/>
      <c r="DO126" s="853"/>
      <c r="DP126" s="853"/>
      <c r="DQ126" s="853" t="s">
        <v>122</v>
      </c>
      <c r="DR126" s="853"/>
      <c r="DS126" s="853"/>
      <c r="DT126" s="853"/>
      <c r="DU126" s="853"/>
      <c r="DV126" s="830" t="s">
        <v>122</v>
      </c>
      <c r="DW126" s="830"/>
      <c r="DX126" s="830"/>
      <c r="DY126" s="830"/>
      <c r="DZ126" s="831"/>
    </row>
    <row r="127" spans="1:130" s="230" customFormat="1" ht="26.25" customHeight="1" x14ac:dyDescent="0.15">
      <c r="A127" s="858"/>
      <c r="B127" s="859"/>
      <c r="C127" s="874" t="s">
        <v>455</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1479</v>
      </c>
      <c r="AB127" s="816"/>
      <c r="AC127" s="816"/>
      <c r="AD127" s="816"/>
      <c r="AE127" s="817"/>
      <c r="AF127" s="818">
        <v>1347</v>
      </c>
      <c r="AG127" s="816"/>
      <c r="AH127" s="816"/>
      <c r="AI127" s="816"/>
      <c r="AJ127" s="817"/>
      <c r="AK127" s="818">
        <v>1175</v>
      </c>
      <c r="AL127" s="816"/>
      <c r="AM127" s="816"/>
      <c r="AN127" s="816"/>
      <c r="AO127" s="817"/>
      <c r="AP127" s="860">
        <v>0</v>
      </c>
      <c r="AQ127" s="861"/>
      <c r="AR127" s="861"/>
      <c r="AS127" s="861"/>
      <c r="AT127" s="862"/>
      <c r="AU127" s="232"/>
      <c r="AV127" s="232"/>
      <c r="AW127" s="232"/>
      <c r="AX127" s="877" t="s">
        <v>456</v>
      </c>
      <c r="AY127" s="848"/>
      <c r="AZ127" s="848"/>
      <c r="BA127" s="848"/>
      <c r="BB127" s="848"/>
      <c r="BC127" s="848"/>
      <c r="BD127" s="848"/>
      <c r="BE127" s="849"/>
      <c r="BF127" s="847" t="s">
        <v>457</v>
      </c>
      <c r="BG127" s="848"/>
      <c r="BH127" s="848"/>
      <c r="BI127" s="848"/>
      <c r="BJ127" s="848"/>
      <c r="BK127" s="848"/>
      <c r="BL127" s="849"/>
      <c r="BM127" s="847" t="s">
        <v>458</v>
      </c>
      <c r="BN127" s="848"/>
      <c r="BO127" s="848"/>
      <c r="BP127" s="848"/>
      <c r="BQ127" s="848"/>
      <c r="BR127" s="848"/>
      <c r="BS127" s="849"/>
      <c r="BT127" s="847" t="s">
        <v>459</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460</v>
      </c>
      <c r="CQ127" s="788"/>
      <c r="CR127" s="788"/>
      <c r="CS127" s="788"/>
      <c r="CT127" s="788"/>
      <c r="CU127" s="788"/>
      <c r="CV127" s="788"/>
      <c r="CW127" s="788"/>
      <c r="CX127" s="788"/>
      <c r="CY127" s="788"/>
      <c r="CZ127" s="788"/>
      <c r="DA127" s="788"/>
      <c r="DB127" s="788"/>
      <c r="DC127" s="788"/>
      <c r="DD127" s="788"/>
      <c r="DE127" s="788"/>
      <c r="DF127" s="789"/>
      <c r="DG127" s="852" t="s">
        <v>122</v>
      </c>
      <c r="DH127" s="853"/>
      <c r="DI127" s="853"/>
      <c r="DJ127" s="853"/>
      <c r="DK127" s="853"/>
      <c r="DL127" s="853" t="s">
        <v>122</v>
      </c>
      <c r="DM127" s="853"/>
      <c r="DN127" s="853"/>
      <c r="DO127" s="853"/>
      <c r="DP127" s="853"/>
      <c r="DQ127" s="853" t="s">
        <v>122</v>
      </c>
      <c r="DR127" s="853"/>
      <c r="DS127" s="853"/>
      <c r="DT127" s="853"/>
      <c r="DU127" s="853"/>
      <c r="DV127" s="830" t="s">
        <v>122</v>
      </c>
      <c r="DW127" s="830"/>
      <c r="DX127" s="830"/>
      <c r="DY127" s="830"/>
      <c r="DZ127" s="831"/>
    </row>
    <row r="128" spans="1:130" s="230" customFormat="1" ht="26.25" customHeight="1" thickBot="1" x14ac:dyDescent="0.2">
      <c r="A128" s="832" t="s">
        <v>461</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462</v>
      </c>
      <c r="X128" s="834"/>
      <c r="Y128" s="834"/>
      <c r="Z128" s="835"/>
      <c r="AA128" s="836">
        <v>396183</v>
      </c>
      <c r="AB128" s="837"/>
      <c r="AC128" s="837"/>
      <c r="AD128" s="837"/>
      <c r="AE128" s="838"/>
      <c r="AF128" s="839">
        <v>415502</v>
      </c>
      <c r="AG128" s="837"/>
      <c r="AH128" s="837"/>
      <c r="AI128" s="837"/>
      <c r="AJ128" s="838"/>
      <c r="AK128" s="839">
        <v>389989</v>
      </c>
      <c r="AL128" s="837"/>
      <c r="AM128" s="837"/>
      <c r="AN128" s="837"/>
      <c r="AO128" s="838"/>
      <c r="AP128" s="840"/>
      <c r="AQ128" s="841"/>
      <c r="AR128" s="841"/>
      <c r="AS128" s="841"/>
      <c r="AT128" s="842"/>
      <c r="AU128" s="232"/>
      <c r="AV128" s="232"/>
      <c r="AW128" s="232"/>
      <c r="AX128" s="843" t="s">
        <v>463</v>
      </c>
      <c r="AY128" s="844"/>
      <c r="AZ128" s="844"/>
      <c r="BA128" s="844"/>
      <c r="BB128" s="844"/>
      <c r="BC128" s="844"/>
      <c r="BD128" s="844"/>
      <c r="BE128" s="845"/>
      <c r="BF128" s="822" t="s">
        <v>122</v>
      </c>
      <c r="BG128" s="823"/>
      <c r="BH128" s="823"/>
      <c r="BI128" s="823"/>
      <c r="BJ128" s="823"/>
      <c r="BK128" s="823"/>
      <c r="BL128" s="846"/>
      <c r="BM128" s="822">
        <v>12.84</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464</v>
      </c>
      <c r="CQ128" s="766"/>
      <c r="CR128" s="766"/>
      <c r="CS128" s="766"/>
      <c r="CT128" s="766"/>
      <c r="CU128" s="766"/>
      <c r="CV128" s="766"/>
      <c r="CW128" s="766"/>
      <c r="CX128" s="766"/>
      <c r="CY128" s="766"/>
      <c r="CZ128" s="766"/>
      <c r="DA128" s="766"/>
      <c r="DB128" s="766"/>
      <c r="DC128" s="766"/>
      <c r="DD128" s="766"/>
      <c r="DE128" s="766"/>
      <c r="DF128" s="767"/>
      <c r="DG128" s="826" t="s">
        <v>122</v>
      </c>
      <c r="DH128" s="827"/>
      <c r="DI128" s="827"/>
      <c r="DJ128" s="827"/>
      <c r="DK128" s="827"/>
      <c r="DL128" s="827" t="s">
        <v>122</v>
      </c>
      <c r="DM128" s="827"/>
      <c r="DN128" s="827"/>
      <c r="DO128" s="827"/>
      <c r="DP128" s="827"/>
      <c r="DQ128" s="827" t="s">
        <v>122</v>
      </c>
      <c r="DR128" s="827"/>
      <c r="DS128" s="827"/>
      <c r="DT128" s="827"/>
      <c r="DU128" s="827"/>
      <c r="DV128" s="828" t="s">
        <v>122</v>
      </c>
      <c r="DW128" s="828"/>
      <c r="DX128" s="828"/>
      <c r="DY128" s="828"/>
      <c r="DZ128" s="829"/>
    </row>
    <row r="129" spans="1:131" s="230" customFormat="1" ht="26.25" customHeight="1" x14ac:dyDescent="0.15">
      <c r="A129" s="810" t="s">
        <v>102</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465</v>
      </c>
      <c r="X129" s="813"/>
      <c r="Y129" s="813"/>
      <c r="Z129" s="814"/>
      <c r="AA129" s="815">
        <v>13526957</v>
      </c>
      <c r="AB129" s="816"/>
      <c r="AC129" s="816"/>
      <c r="AD129" s="816"/>
      <c r="AE129" s="817"/>
      <c r="AF129" s="818">
        <v>13274818</v>
      </c>
      <c r="AG129" s="816"/>
      <c r="AH129" s="816"/>
      <c r="AI129" s="816"/>
      <c r="AJ129" s="817"/>
      <c r="AK129" s="818">
        <v>14190040</v>
      </c>
      <c r="AL129" s="816"/>
      <c r="AM129" s="816"/>
      <c r="AN129" s="816"/>
      <c r="AO129" s="817"/>
      <c r="AP129" s="819"/>
      <c r="AQ129" s="820"/>
      <c r="AR129" s="820"/>
      <c r="AS129" s="820"/>
      <c r="AT129" s="821"/>
      <c r="AU129" s="233"/>
      <c r="AV129" s="233"/>
      <c r="AW129" s="233"/>
      <c r="AX129" s="787" t="s">
        <v>466</v>
      </c>
      <c r="AY129" s="788"/>
      <c r="AZ129" s="788"/>
      <c r="BA129" s="788"/>
      <c r="BB129" s="788"/>
      <c r="BC129" s="788"/>
      <c r="BD129" s="788"/>
      <c r="BE129" s="789"/>
      <c r="BF129" s="806" t="s">
        <v>122</v>
      </c>
      <c r="BG129" s="807"/>
      <c r="BH129" s="807"/>
      <c r="BI129" s="807"/>
      <c r="BJ129" s="807"/>
      <c r="BK129" s="807"/>
      <c r="BL129" s="808"/>
      <c r="BM129" s="806">
        <v>17.84</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467</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468</v>
      </c>
      <c r="X130" s="813"/>
      <c r="Y130" s="813"/>
      <c r="Z130" s="814"/>
      <c r="AA130" s="815">
        <v>1277285</v>
      </c>
      <c r="AB130" s="816"/>
      <c r="AC130" s="816"/>
      <c r="AD130" s="816"/>
      <c r="AE130" s="817"/>
      <c r="AF130" s="818">
        <v>1228402</v>
      </c>
      <c r="AG130" s="816"/>
      <c r="AH130" s="816"/>
      <c r="AI130" s="816"/>
      <c r="AJ130" s="817"/>
      <c r="AK130" s="818">
        <v>1169451</v>
      </c>
      <c r="AL130" s="816"/>
      <c r="AM130" s="816"/>
      <c r="AN130" s="816"/>
      <c r="AO130" s="817"/>
      <c r="AP130" s="819"/>
      <c r="AQ130" s="820"/>
      <c r="AR130" s="820"/>
      <c r="AS130" s="820"/>
      <c r="AT130" s="821"/>
      <c r="AU130" s="233"/>
      <c r="AV130" s="233"/>
      <c r="AW130" s="233"/>
      <c r="AX130" s="787" t="s">
        <v>469</v>
      </c>
      <c r="AY130" s="788"/>
      <c r="AZ130" s="788"/>
      <c r="BA130" s="788"/>
      <c r="BB130" s="788"/>
      <c r="BC130" s="788"/>
      <c r="BD130" s="788"/>
      <c r="BE130" s="789"/>
      <c r="BF130" s="790">
        <v>4.9000000000000004</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470</v>
      </c>
      <c r="X131" s="797"/>
      <c r="Y131" s="797"/>
      <c r="Z131" s="798"/>
      <c r="AA131" s="799">
        <v>12249672</v>
      </c>
      <c r="AB131" s="800"/>
      <c r="AC131" s="800"/>
      <c r="AD131" s="800"/>
      <c r="AE131" s="801"/>
      <c r="AF131" s="802">
        <v>12046416</v>
      </c>
      <c r="AG131" s="800"/>
      <c r="AH131" s="800"/>
      <c r="AI131" s="800"/>
      <c r="AJ131" s="801"/>
      <c r="AK131" s="802">
        <v>13020589</v>
      </c>
      <c r="AL131" s="800"/>
      <c r="AM131" s="800"/>
      <c r="AN131" s="800"/>
      <c r="AO131" s="801"/>
      <c r="AP131" s="803"/>
      <c r="AQ131" s="804"/>
      <c r="AR131" s="804"/>
      <c r="AS131" s="804"/>
      <c r="AT131" s="805"/>
      <c r="AU131" s="233"/>
      <c r="AV131" s="233"/>
      <c r="AW131" s="233"/>
      <c r="AX131" s="765" t="s">
        <v>471</v>
      </c>
      <c r="AY131" s="766"/>
      <c r="AZ131" s="766"/>
      <c r="BA131" s="766"/>
      <c r="BB131" s="766"/>
      <c r="BC131" s="766"/>
      <c r="BD131" s="766"/>
      <c r="BE131" s="767"/>
      <c r="BF131" s="768">
        <v>2.4</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472</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473</v>
      </c>
      <c r="W132" s="778"/>
      <c r="X132" s="778"/>
      <c r="Y132" s="778"/>
      <c r="Z132" s="779"/>
      <c r="AA132" s="780">
        <v>4.9658635760000003</v>
      </c>
      <c r="AB132" s="781"/>
      <c r="AC132" s="781"/>
      <c r="AD132" s="781"/>
      <c r="AE132" s="782"/>
      <c r="AF132" s="783">
        <v>4.8377625350000004</v>
      </c>
      <c r="AG132" s="781"/>
      <c r="AH132" s="781"/>
      <c r="AI132" s="781"/>
      <c r="AJ132" s="782"/>
      <c r="AK132" s="783">
        <v>5.1666479909999996</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474</v>
      </c>
      <c r="W133" s="757"/>
      <c r="X133" s="757"/>
      <c r="Y133" s="757"/>
      <c r="Z133" s="758"/>
      <c r="AA133" s="759">
        <v>5</v>
      </c>
      <c r="AB133" s="760"/>
      <c r="AC133" s="760"/>
      <c r="AD133" s="760"/>
      <c r="AE133" s="761"/>
      <c r="AF133" s="759">
        <v>4.9000000000000004</v>
      </c>
      <c r="AG133" s="760"/>
      <c r="AH133" s="760"/>
      <c r="AI133" s="760"/>
      <c r="AJ133" s="761"/>
      <c r="AK133" s="759">
        <v>4.9000000000000004</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h7psPBcB8Kp86wMsZliUtyN8+5mdL8k3oDtzdKUFk44CN5OVpD9O+VPUilGopNRPze88vfX10Gzt93P0Pu/uA==" saltValue="Dn+WMeeFC0y6xaKCrbLUS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E34KwR4XnbRykXBM5X6YB7VqrE8Jj47PPs7OlzjlGQaRmIq4t63RlKX+TezUakU9lhHUuMEe7QO/CsEeHvrBcw==" saltValue="hbQRJswi4wim63ECyk3Q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YXm1Qbx5h5dhD1MEMj1JPvB3BYkDI5hr1RN+3vFObWmohj8u4YnY/Lw/K+5WbRjnRvf7D97XtMHpBrXJE0+GQ==" saltValue="IxbZRhx4eMYElxjj6PvTsA==" spinCount="100000" sheet="1" objects="1" scenarios="1"/>
  <dataConsolidate link="1"/>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483</v>
      </c>
      <c r="AL9" s="1167"/>
      <c r="AM9" s="1167"/>
      <c r="AN9" s="1168"/>
      <c r="AO9" s="281">
        <v>4262850</v>
      </c>
      <c r="AP9" s="281">
        <v>73397</v>
      </c>
      <c r="AQ9" s="282">
        <v>73824</v>
      </c>
      <c r="AR9" s="283">
        <v>-0.6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484</v>
      </c>
      <c r="AL10" s="1167"/>
      <c r="AM10" s="1167"/>
      <c r="AN10" s="1168"/>
      <c r="AO10" s="284">
        <v>26502</v>
      </c>
      <c r="AP10" s="284">
        <v>456</v>
      </c>
      <c r="AQ10" s="285">
        <v>6244</v>
      </c>
      <c r="AR10" s="286">
        <v>-92.7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485</v>
      </c>
      <c r="AL11" s="1167"/>
      <c r="AM11" s="1167"/>
      <c r="AN11" s="1168"/>
      <c r="AO11" s="284">
        <v>257760</v>
      </c>
      <c r="AP11" s="284">
        <v>4438</v>
      </c>
      <c r="AQ11" s="285">
        <v>1048</v>
      </c>
      <c r="AR11" s="286">
        <v>323.5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486</v>
      </c>
      <c r="AL12" s="1167"/>
      <c r="AM12" s="1167"/>
      <c r="AN12" s="1168"/>
      <c r="AO12" s="284" t="s">
        <v>487</v>
      </c>
      <c r="AP12" s="284" t="s">
        <v>487</v>
      </c>
      <c r="AQ12" s="285">
        <v>8</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488</v>
      </c>
      <c r="AL13" s="1167"/>
      <c r="AM13" s="1167"/>
      <c r="AN13" s="1168"/>
      <c r="AO13" s="284">
        <v>163677</v>
      </c>
      <c r="AP13" s="284">
        <v>2818</v>
      </c>
      <c r="AQ13" s="285">
        <v>2350</v>
      </c>
      <c r="AR13" s="286">
        <v>19.899999999999999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489</v>
      </c>
      <c r="AL14" s="1167"/>
      <c r="AM14" s="1167"/>
      <c r="AN14" s="1168"/>
      <c r="AO14" s="284">
        <v>132001</v>
      </c>
      <c r="AP14" s="284">
        <v>2273</v>
      </c>
      <c r="AQ14" s="285">
        <v>1698</v>
      </c>
      <c r="AR14" s="286">
        <v>33.9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490</v>
      </c>
      <c r="AL15" s="1170"/>
      <c r="AM15" s="1170"/>
      <c r="AN15" s="1171"/>
      <c r="AO15" s="284">
        <v>-288143</v>
      </c>
      <c r="AP15" s="284">
        <v>-4961</v>
      </c>
      <c r="AQ15" s="285">
        <v>-3564</v>
      </c>
      <c r="AR15" s="286">
        <v>39.200000000000003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177</v>
      </c>
      <c r="AL16" s="1170"/>
      <c r="AM16" s="1170"/>
      <c r="AN16" s="1171"/>
      <c r="AO16" s="284">
        <v>4554647</v>
      </c>
      <c r="AP16" s="284">
        <v>78422</v>
      </c>
      <c r="AQ16" s="285">
        <v>81608</v>
      </c>
      <c r="AR16" s="286">
        <v>-3.9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495</v>
      </c>
      <c r="AL21" s="1173"/>
      <c r="AM21" s="1173"/>
      <c r="AN21" s="1174"/>
      <c r="AO21" s="297">
        <v>8.56</v>
      </c>
      <c r="AP21" s="298">
        <v>7.59</v>
      </c>
      <c r="AQ21" s="299">
        <v>0.97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496</v>
      </c>
      <c r="AL22" s="1173"/>
      <c r="AM22" s="1173"/>
      <c r="AN22" s="1174"/>
      <c r="AO22" s="302">
        <v>101.6</v>
      </c>
      <c r="AP22" s="303">
        <v>98.2</v>
      </c>
      <c r="AQ22" s="304">
        <v>3.4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497</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500</v>
      </c>
      <c r="AL32" s="1157"/>
      <c r="AM32" s="1157"/>
      <c r="AN32" s="1158"/>
      <c r="AO32" s="312">
        <v>1662247</v>
      </c>
      <c r="AP32" s="312">
        <v>28620</v>
      </c>
      <c r="AQ32" s="313">
        <v>42992</v>
      </c>
      <c r="AR32" s="314">
        <v>-33.4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501</v>
      </c>
      <c r="AL33" s="1157"/>
      <c r="AM33" s="1157"/>
      <c r="AN33" s="1158"/>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502</v>
      </c>
      <c r="AL34" s="1157"/>
      <c r="AM34" s="1157"/>
      <c r="AN34" s="1158"/>
      <c r="AO34" s="312" t="s">
        <v>487</v>
      </c>
      <c r="AP34" s="312" t="s">
        <v>487</v>
      </c>
      <c r="AQ34" s="313">
        <v>43</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503</v>
      </c>
      <c r="AL35" s="1157"/>
      <c r="AM35" s="1157"/>
      <c r="AN35" s="1158"/>
      <c r="AO35" s="312">
        <v>534071</v>
      </c>
      <c r="AP35" s="312">
        <v>9196</v>
      </c>
      <c r="AQ35" s="313">
        <v>11969</v>
      </c>
      <c r="AR35" s="314">
        <v>-23.2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504</v>
      </c>
      <c r="AL36" s="1157"/>
      <c r="AM36" s="1157"/>
      <c r="AN36" s="1158"/>
      <c r="AO36" s="312" t="s">
        <v>487</v>
      </c>
      <c r="AP36" s="312" t="s">
        <v>487</v>
      </c>
      <c r="AQ36" s="313">
        <v>2138</v>
      </c>
      <c r="AR36" s="314" t="s">
        <v>487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505</v>
      </c>
      <c r="AL37" s="1157"/>
      <c r="AM37" s="1157"/>
      <c r="AN37" s="1158"/>
      <c r="AO37" s="312">
        <v>35850</v>
      </c>
      <c r="AP37" s="312">
        <v>617</v>
      </c>
      <c r="AQ37" s="313">
        <v>592</v>
      </c>
      <c r="AR37" s="314">
        <v>4.2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506</v>
      </c>
      <c r="AL38" s="1160"/>
      <c r="AM38" s="1160"/>
      <c r="AN38" s="1161"/>
      <c r="AO38" s="315" t="s">
        <v>487</v>
      </c>
      <c r="AP38" s="315" t="s">
        <v>487</v>
      </c>
      <c r="AQ38" s="316">
        <v>2</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507</v>
      </c>
      <c r="AL39" s="1160"/>
      <c r="AM39" s="1160"/>
      <c r="AN39" s="1161"/>
      <c r="AO39" s="312">
        <v>-389989</v>
      </c>
      <c r="AP39" s="312">
        <v>-6715</v>
      </c>
      <c r="AQ39" s="313">
        <v>-5777</v>
      </c>
      <c r="AR39" s="314">
        <v>16.2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508</v>
      </c>
      <c r="AL40" s="1157"/>
      <c r="AM40" s="1157"/>
      <c r="AN40" s="1158"/>
      <c r="AO40" s="312">
        <v>-1169451</v>
      </c>
      <c r="AP40" s="312">
        <v>-20136</v>
      </c>
      <c r="AQ40" s="313">
        <v>-36457</v>
      </c>
      <c r="AR40" s="314">
        <v>-44.8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287</v>
      </c>
      <c r="AL41" s="1163"/>
      <c r="AM41" s="1163"/>
      <c r="AN41" s="1164"/>
      <c r="AO41" s="312">
        <v>672728</v>
      </c>
      <c r="AP41" s="312">
        <v>11583</v>
      </c>
      <c r="AQ41" s="313">
        <v>15502</v>
      </c>
      <c r="AR41" s="314">
        <v>-25.3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478</v>
      </c>
      <c r="AN49" s="1151" t="s">
        <v>511</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3718937</v>
      </c>
      <c r="AN51" s="334">
        <v>62340</v>
      </c>
      <c r="AO51" s="335">
        <v>94.7</v>
      </c>
      <c r="AP51" s="336">
        <v>62383</v>
      </c>
      <c r="AQ51" s="337">
        <v>14.1</v>
      </c>
      <c r="AR51" s="338">
        <v>80.599999999999994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1746329</v>
      </c>
      <c r="AN52" s="342">
        <v>29273</v>
      </c>
      <c r="AO52" s="343">
        <v>68.099999999999994</v>
      </c>
      <c r="AP52" s="344">
        <v>35325</v>
      </c>
      <c r="AQ52" s="345">
        <v>7.6</v>
      </c>
      <c r="AR52" s="346">
        <v>60.5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3181068</v>
      </c>
      <c r="AN53" s="334">
        <v>53864</v>
      </c>
      <c r="AO53" s="335">
        <v>-13.6</v>
      </c>
      <c r="AP53" s="336">
        <v>63812</v>
      </c>
      <c r="AQ53" s="337">
        <v>2.2999999999999998</v>
      </c>
      <c r="AR53" s="338">
        <v>-15.9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1341623</v>
      </c>
      <c r="AN54" s="342">
        <v>22717</v>
      </c>
      <c r="AO54" s="343">
        <v>-22.4</v>
      </c>
      <c r="AP54" s="344">
        <v>33848</v>
      </c>
      <c r="AQ54" s="345">
        <v>-4.2</v>
      </c>
      <c r="AR54" s="346">
        <v>-18.2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3465469</v>
      </c>
      <c r="AN55" s="334">
        <v>59094</v>
      </c>
      <c r="AO55" s="335">
        <v>9.6999999999999993</v>
      </c>
      <c r="AP55" s="336">
        <v>54225</v>
      </c>
      <c r="AQ55" s="337">
        <v>-15</v>
      </c>
      <c r="AR55" s="338">
        <v>24.7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1014159</v>
      </c>
      <c r="AN56" s="342">
        <v>17294</v>
      </c>
      <c r="AO56" s="343">
        <v>-23.9</v>
      </c>
      <c r="AP56" s="344">
        <v>27337</v>
      </c>
      <c r="AQ56" s="345">
        <v>-19.2</v>
      </c>
      <c r="AR56" s="346">
        <v>-4.7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5277628</v>
      </c>
      <c r="AN57" s="334">
        <v>90370</v>
      </c>
      <c r="AO57" s="335">
        <v>52.9</v>
      </c>
      <c r="AP57" s="336">
        <v>54016</v>
      </c>
      <c r="AQ57" s="337">
        <v>-0.4</v>
      </c>
      <c r="AR57" s="338">
        <v>53.3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982036</v>
      </c>
      <c r="AN58" s="342">
        <v>16816</v>
      </c>
      <c r="AO58" s="343">
        <v>-2.8</v>
      </c>
      <c r="AP58" s="344">
        <v>28078</v>
      </c>
      <c r="AQ58" s="345">
        <v>2.7</v>
      </c>
      <c r="AR58" s="346">
        <v>-5.5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5944197</v>
      </c>
      <c r="AN59" s="334">
        <v>102347</v>
      </c>
      <c r="AO59" s="335">
        <v>13.3</v>
      </c>
      <c r="AP59" s="336">
        <v>52786</v>
      </c>
      <c r="AQ59" s="337">
        <v>-2.2999999999999998</v>
      </c>
      <c r="AR59" s="338">
        <v>15.6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1745285</v>
      </c>
      <c r="AN60" s="342">
        <v>30050</v>
      </c>
      <c r="AO60" s="343">
        <v>78.7</v>
      </c>
      <c r="AP60" s="344">
        <v>28742</v>
      </c>
      <c r="AQ60" s="345">
        <v>2.4</v>
      </c>
      <c r="AR60" s="346">
        <v>76.3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4317460</v>
      </c>
      <c r="AN61" s="349">
        <v>73603</v>
      </c>
      <c r="AO61" s="350">
        <v>31.4</v>
      </c>
      <c r="AP61" s="351">
        <v>57444</v>
      </c>
      <c r="AQ61" s="352">
        <v>-0.3</v>
      </c>
      <c r="AR61" s="338">
        <v>31.7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1365886</v>
      </c>
      <c r="AN62" s="342">
        <v>23230</v>
      </c>
      <c r="AO62" s="343">
        <v>19.5</v>
      </c>
      <c r="AP62" s="344">
        <v>30666</v>
      </c>
      <c r="AQ62" s="345">
        <v>-2.1</v>
      </c>
      <c r="AR62" s="346">
        <v>21.6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oo8HvoD6AQfrJE1BXB7AA9aytSNh19U1gj5vZGqYqYbLoYPp0QD/x0p+5nzj2H8fY1l1dE+TlQmIXrpITJUspw==" saltValue="BUP4kwUeo02krxjjlBFlD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1" spans="125:125" ht="13.5" hidden="1" customHeight="1" x14ac:dyDescent="0.15">
      <c r="DU121" s="259"/>
    </row>
  </sheetData>
  <sheetProtection algorithmName="SHA-512" hashValue="urO2s/DSyBDdYcFAre5VMK0ECNhu+G9P4oRdgAGLetOiefPzyhDQJvN2lbN6+ZMJKehPqccAE1GY0txk3MPwjw==" saltValue="7d60rR+AGXaEJAjrSB+u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7d3U/cK5N5biSGz6C6otJkKtphgspLMKY3vjNQpkO+jg3Y2lTA3bzw5wlvfQAVcEMvjyDeCzlo5Ii/dl1vU/Ug==" saltValue="pcPe/eOb/Xs8rhlX9mbJKQ=="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75" t="s">
        <v>3</v>
      </c>
      <c r="D47" s="1175"/>
      <c r="E47" s="1176"/>
      <c r="F47" s="11">
        <v>23.48</v>
      </c>
      <c r="G47" s="12">
        <v>26.13</v>
      </c>
      <c r="H47" s="12">
        <v>26.99</v>
      </c>
      <c r="I47" s="12">
        <v>26.37</v>
      </c>
      <c r="J47" s="13">
        <v>24.79</v>
      </c>
    </row>
    <row r="48" spans="2:10" ht="57.75" customHeight="1" x14ac:dyDescent="0.15">
      <c r="B48" s="14"/>
      <c r="C48" s="1177" t="s">
        <v>4</v>
      </c>
      <c r="D48" s="1177"/>
      <c r="E48" s="1178"/>
      <c r="F48" s="15">
        <v>11.56</v>
      </c>
      <c r="G48" s="16">
        <v>14.06</v>
      </c>
      <c r="H48" s="16">
        <v>12.3</v>
      </c>
      <c r="I48" s="16">
        <v>14.78</v>
      </c>
      <c r="J48" s="17">
        <v>6.17</v>
      </c>
    </row>
    <row r="49" spans="2:10" ht="57.75" customHeight="1" thickBot="1" x14ac:dyDescent="0.2">
      <c r="B49" s="18"/>
      <c r="C49" s="1179" t="s">
        <v>5</v>
      </c>
      <c r="D49" s="1179"/>
      <c r="E49" s="1180"/>
      <c r="F49" s="19" t="s">
        <v>530</v>
      </c>
      <c r="G49" s="20">
        <v>0.14000000000000001</v>
      </c>
      <c r="H49" s="20" t="s">
        <v>531</v>
      </c>
      <c r="I49" s="20" t="s">
        <v>532</v>
      </c>
      <c r="J49" s="21" t="s">
        <v>533</v>
      </c>
    </row>
    <row r="50" spans="2:10" x14ac:dyDescent="0.15"/>
  </sheetData>
  <sheetProtection algorithmName="SHA-512" hashValue="rohD0XPfvIfIjz7iHuQegEMh5HDoxsMTzK3CUdGMsqb0kFqRXzSMzx0yYficc96iuldSzftSZ4Ne2nRVVo6GVA==" saltValue="V8/BaXeVIfoOx1I55KsF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7" t="s">
        <v>534</v>
      </c>
      <c r="D34" s="1187"/>
      <c r="E34" s="1188"/>
      <c r="F34" s="32">
        <v>11.39</v>
      </c>
      <c r="G34" s="33">
        <v>12.13</v>
      </c>
      <c r="H34" s="33">
        <v>11.71</v>
      </c>
      <c r="I34" s="33">
        <v>11.66</v>
      </c>
      <c r="J34" s="34">
        <v>10.99</v>
      </c>
      <c r="K34" s="22"/>
      <c r="L34" s="22"/>
      <c r="M34" s="22"/>
      <c r="N34" s="22"/>
      <c r="O34" s="22"/>
      <c r="P34" s="22"/>
    </row>
    <row r="35" spans="1:16" ht="39" customHeight="1" x14ac:dyDescent="0.15">
      <c r="A35" s="22"/>
      <c r="B35" s="35"/>
      <c r="C35" s="1181" t="s">
        <v>535</v>
      </c>
      <c r="D35" s="1182"/>
      <c r="E35" s="1183"/>
      <c r="F35" s="36">
        <v>3.15</v>
      </c>
      <c r="G35" s="37">
        <v>3.49</v>
      </c>
      <c r="H35" s="37">
        <v>5.77</v>
      </c>
      <c r="I35" s="37">
        <v>7.55</v>
      </c>
      <c r="J35" s="38">
        <v>7.76</v>
      </c>
      <c r="K35" s="22"/>
      <c r="L35" s="22"/>
      <c r="M35" s="22"/>
      <c r="N35" s="22"/>
      <c r="O35" s="22"/>
      <c r="P35" s="22"/>
    </row>
    <row r="36" spans="1:16" ht="39" customHeight="1" x14ac:dyDescent="0.15">
      <c r="A36" s="22"/>
      <c r="B36" s="35"/>
      <c r="C36" s="1181" t="s">
        <v>536</v>
      </c>
      <c r="D36" s="1182"/>
      <c r="E36" s="1183"/>
      <c r="F36" s="36">
        <v>11.55</v>
      </c>
      <c r="G36" s="37">
        <v>14.06</v>
      </c>
      <c r="H36" s="37">
        <v>12.29</v>
      </c>
      <c r="I36" s="37">
        <v>14.78</v>
      </c>
      <c r="J36" s="38">
        <v>6.16</v>
      </c>
      <c r="K36" s="22"/>
      <c r="L36" s="22"/>
      <c r="M36" s="22"/>
      <c r="N36" s="22"/>
      <c r="O36" s="22"/>
      <c r="P36" s="22"/>
    </row>
    <row r="37" spans="1:16" ht="39" customHeight="1" x14ac:dyDescent="0.15">
      <c r="A37" s="22"/>
      <c r="B37" s="35"/>
      <c r="C37" s="1181" t="s">
        <v>537</v>
      </c>
      <c r="D37" s="1182"/>
      <c r="E37" s="1183"/>
      <c r="F37" s="36">
        <v>1.97</v>
      </c>
      <c r="G37" s="37">
        <v>1.64</v>
      </c>
      <c r="H37" s="37">
        <v>1.76</v>
      </c>
      <c r="I37" s="37">
        <v>2.81</v>
      </c>
      <c r="J37" s="38">
        <v>2.11</v>
      </c>
      <c r="K37" s="22"/>
      <c r="L37" s="22"/>
      <c r="M37" s="22"/>
      <c r="N37" s="22"/>
      <c r="O37" s="22"/>
      <c r="P37" s="22"/>
    </row>
    <row r="38" spans="1:16" ht="39" customHeight="1" x14ac:dyDescent="0.15">
      <c r="A38" s="22"/>
      <c r="B38" s="35"/>
      <c r="C38" s="1181" t="s">
        <v>538</v>
      </c>
      <c r="D38" s="1182"/>
      <c r="E38" s="1183"/>
      <c r="F38" s="36">
        <v>1.05</v>
      </c>
      <c r="G38" s="37">
        <v>2.1</v>
      </c>
      <c r="H38" s="37">
        <v>1.6</v>
      </c>
      <c r="I38" s="37">
        <v>1.8</v>
      </c>
      <c r="J38" s="38">
        <v>1.72</v>
      </c>
      <c r="K38" s="22"/>
      <c r="L38" s="22"/>
      <c r="M38" s="22"/>
      <c r="N38" s="22"/>
      <c r="O38" s="22"/>
      <c r="P38" s="22"/>
    </row>
    <row r="39" spans="1:16" ht="39" customHeight="1" x14ac:dyDescent="0.15">
      <c r="A39" s="22"/>
      <c r="B39" s="35"/>
      <c r="C39" s="1181" t="s">
        <v>539</v>
      </c>
      <c r="D39" s="1182"/>
      <c r="E39" s="1183"/>
      <c r="F39" s="36">
        <v>2.63</v>
      </c>
      <c r="G39" s="37">
        <v>2.37</v>
      </c>
      <c r="H39" s="37">
        <v>2.36</v>
      </c>
      <c r="I39" s="37">
        <v>2.41</v>
      </c>
      <c r="J39" s="38">
        <v>1.62</v>
      </c>
      <c r="K39" s="22"/>
      <c r="L39" s="22"/>
      <c r="M39" s="22"/>
      <c r="N39" s="22"/>
      <c r="O39" s="22"/>
      <c r="P39" s="22"/>
    </row>
    <row r="40" spans="1:16" ht="39" customHeight="1" x14ac:dyDescent="0.15">
      <c r="A40" s="22"/>
      <c r="B40" s="35"/>
      <c r="C40" s="1181" t="s">
        <v>540</v>
      </c>
      <c r="D40" s="1182"/>
      <c r="E40" s="1183"/>
      <c r="F40" s="36">
        <v>0.01</v>
      </c>
      <c r="G40" s="37">
        <v>0</v>
      </c>
      <c r="H40" s="37">
        <v>0.14000000000000001</v>
      </c>
      <c r="I40" s="37">
        <v>0</v>
      </c>
      <c r="J40" s="38">
        <v>0</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541</v>
      </c>
      <c r="D42" s="1182"/>
      <c r="E42" s="1183"/>
      <c r="F42" s="36" t="s">
        <v>487</v>
      </c>
      <c r="G42" s="37" t="s">
        <v>487</v>
      </c>
      <c r="H42" s="37" t="s">
        <v>487</v>
      </c>
      <c r="I42" s="37" t="s">
        <v>487</v>
      </c>
      <c r="J42" s="38" t="s">
        <v>487</v>
      </c>
      <c r="K42" s="22"/>
      <c r="L42" s="22"/>
      <c r="M42" s="22"/>
      <c r="N42" s="22"/>
      <c r="O42" s="22"/>
      <c r="P42" s="22"/>
    </row>
    <row r="43" spans="1:16" ht="39" customHeight="1" thickBot="1" x14ac:dyDescent="0.2">
      <c r="A43" s="22"/>
      <c r="B43" s="40"/>
      <c r="C43" s="1184" t="s">
        <v>542</v>
      </c>
      <c r="D43" s="1185"/>
      <c r="E43" s="1186"/>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bhefr4CwVelxL0NMKH3ezgJ+MY5ADbWPHRNJA69WaxyGYyU4/7vI8sAvCM28GhwMzMnxi8rhSW2CNETmuiAOA==" saltValue="Qa3o2KlnF93DDCmUyUrm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212" t="s">
        <v>9</v>
      </c>
      <c r="C45" s="1213"/>
      <c r="D45" s="58"/>
      <c r="E45" s="1218" t="s">
        <v>10</v>
      </c>
      <c r="F45" s="1218"/>
      <c r="G45" s="1218"/>
      <c r="H45" s="1218"/>
      <c r="I45" s="1218"/>
      <c r="J45" s="1219"/>
      <c r="K45" s="59">
        <v>1607</v>
      </c>
      <c r="L45" s="60">
        <v>1658</v>
      </c>
      <c r="M45" s="60">
        <v>1653</v>
      </c>
      <c r="N45" s="60">
        <v>1652</v>
      </c>
      <c r="O45" s="61">
        <v>1662</v>
      </c>
      <c r="P45" s="48"/>
      <c r="Q45" s="48"/>
      <c r="R45" s="48"/>
      <c r="S45" s="48"/>
      <c r="T45" s="48"/>
      <c r="U45" s="48"/>
    </row>
    <row r="46" spans="1:21" ht="30.75" customHeight="1" x14ac:dyDescent="0.15">
      <c r="A46" s="48"/>
      <c r="B46" s="1214"/>
      <c r="C46" s="1215"/>
      <c r="D46" s="62"/>
      <c r="E46" s="1191" t="s">
        <v>11</v>
      </c>
      <c r="F46" s="1191"/>
      <c r="G46" s="1191"/>
      <c r="H46" s="1191"/>
      <c r="I46" s="1191"/>
      <c r="J46" s="1192"/>
      <c r="K46" s="63" t="s">
        <v>487</v>
      </c>
      <c r="L46" s="64" t="s">
        <v>487</v>
      </c>
      <c r="M46" s="64" t="s">
        <v>487</v>
      </c>
      <c r="N46" s="64" t="s">
        <v>487</v>
      </c>
      <c r="O46" s="65" t="s">
        <v>487</v>
      </c>
      <c r="P46" s="48"/>
      <c r="Q46" s="48"/>
      <c r="R46" s="48"/>
      <c r="S46" s="48"/>
      <c r="T46" s="48"/>
      <c r="U46" s="48"/>
    </row>
    <row r="47" spans="1:21" ht="30.75" customHeight="1" x14ac:dyDescent="0.15">
      <c r="A47" s="48"/>
      <c r="B47" s="1214"/>
      <c r="C47" s="1215"/>
      <c r="D47" s="62"/>
      <c r="E47" s="1191" t="s">
        <v>12</v>
      </c>
      <c r="F47" s="1191"/>
      <c r="G47" s="1191"/>
      <c r="H47" s="1191"/>
      <c r="I47" s="1191"/>
      <c r="J47" s="1192"/>
      <c r="K47" s="63" t="s">
        <v>487</v>
      </c>
      <c r="L47" s="64" t="s">
        <v>487</v>
      </c>
      <c r="M47" s="64" t="s">
        <v>487</v>
      </c>
      <c r="N47" s="64" t="s">
        <v>487</v>
      </c>
      <c r="O47" s="65" t="s">
        <v>487</v>
      </c>
      <c r="P47" s="48"/>
      <c r="Q47" s="48"/>
      <c r="R47" s="48"/>
      <c r="S47" s="48"/>
      <c r="T47" s="48"/>
      <c r="U47" s="48"/>
    </row>
    <row r="48" spans="1:21" ht="30.75" customHeight="1" x14ac:dyDescent="0.15">
      <c r="A48" s="48"/>
      <c r="B48" s="1214"/>
      <c r="C48" s="1215"/>
      <c r="D48" s="62"/>
      <c r="E48" s="1191" t="s">
        <v>13</v>
      </c>
      <c r="F48" s="1191"/>
      <c r="G48" s="1191"/>
      <c r="H48" s="1191"/>
      <c r="I48" s="1191"/>
      <c r="J48" s="1192"/>
      <c r="K48" s="63">
        <v>633</v>
      </c>
      <c r="L48" s="64">
        <v>620</v>
      </c>
      <c r="M48" s="64">
        <v>586</v>
      </c>
      <c r="N48" s="64">
        <v>537</v>
      </c>
      <c r="O48" s="65">
        <v>534</v>
      </c>
      <c r="P48" s="48"/>
      <c r="Q48" s="48"/>
      <c r="R48" s="48"/>
      <c r="S48" s="48"/>
      <c r="T48" s="48"/>
      <c r="U48" s="48"/>
    </row>
    <row r="49" spans="1:21" ht="30.75" customHeight="1" x14ac:dyDescent="0.15">
      <c r="A49" s="48"/>
      <c r="B49" s="1214"/>
      <c r="C49" s="1215"/>
      <c r="D49" s="62"/>
      <c r="E49" s="1191" t="s">
        <v>14</v>
      </c>
      <c r="F49" s="1191"/>
      <c r="G49" s="1191"/>
      <c r="H49" s="1191"/>
      <c r="I49" s="1191"/>
      <c r="J49" s="1192"/>
      <c r="K49" s="63">
        <v>2</v>
      </c>
      <c r="L49" s="64">
        <v>2</v>
      </c>
      <c r="M49" s="64">
        <v>2</v>
      </c>
      <c r="N49" s="64">
        <v>1</v>
      </c>
      <c r="O49" s="65" t="s">
        <v>487</v>
      </c>
      <c r="P49" s="48"/>
      <c r="Q49" s="48"/>
      <c r="R49" s="48"/>
      <c r="S49" s="48"/>
      <c r="T49" s="48"/>
      <c r="U49" s="48"/>
    </row>
    <row r="50" spans="1:21" ht="30.75" customHeight="1" x14ac:dyDescent="0.15">
      <c r="A50" s="48"/>
      <c r="B50" s="1214"/>
      <c r="C50" s="1215"/>
      <c r="D50" s="62"/>
      <c r="E50" s="1191" t="s">
        <v>15</v>
      </c>
      <c r="F50" s="1191"/>
      <c r="G50" s="1191"/>
      <c r="H50" s="1191"/>
      <c r="I50" s="1191"/>
      <c r="J50" s="1192"/>
      <c r="K50" s="63">
        <v>38</v>
      </c>
      <c r="L50" s="64">
        <v>38</v>
      </c>
      <c r="M50" s="64">
        <v>41</v>
      </c>
      <c r="N50" s="64">
        <v>36</v>
      </c>
      <c r="O50" s="65">
        <v>36</v>
      </c>
      <c r="P50" s="48"/>
      <c r="Q50" s="48"/>
      <c r="R50" s="48"/>
      <c r="S50" s="48"/>
      <c r="T50" s="48"/>
      <c r="U50" s="48"/>
    </row>
    <row r="51" spans="1:21" ht="30.75" customHeight="1" x14ac:dyDescent="0.15">
      <c r="A51" s="48"/>
      <c r="B51" s="1216"/>
      <c r="C51" s="1217"/>
      <c r="D51" s="66"/>
      <c r="E51" s="1191" t="s">
        <v>16</v>
      </c>
      <c r="F51" s="1191"/>
      <c r="G51" s="1191"/>
      <c r="H51" s="1191"/>
      <c r="I51" s="1191"/>
      <c r="J51" s="1192"/>
      <c r="K51" s="63" t="s">
        <v>487</v>
      </c>
      <c r="L51" s="64" t="s">
        <v>487</v>
      </c>
      <c r="M51" s="64" t="s">
        <v>487</v>
      </c>
      <c r="N51" s="64" t="s">
        <v>487</v>
      </c>
      <c r="O51" s="65" t="s">
        <v>487</v>
      </c>
      <c r="P51" s="48"/>
      <c r="Q51" s="48"/>
      <c r="R51" s="48"/>
      <c r="S51" s="48"/>
      <c r="T51" s="48"/>
      <c r="U51" s="48"/>
    </row>
    <row r="52" spans="1:21" ht="30.75" customHeight="1" x14ac:dyDescent="0.15">
      <c r="A52" s="48"/>
      <c r="B52" s="1189" t="s">
        <v>17</v>
      </c>
      <c r="C52" s="1190"/>
      <c r="D52" s="66"/>
      <c r="E52" s="1191" t="s">
        <v>18</v>
      </c>
      <c r="F52" s="1191"/>
      <c r="G52" s="1191"/>
      <c r="H52" s="1191"/>
      <c r="I52" s="1191"/>
      <c r="J52" s="1192"/>
      <c r="K52" s="63">
        <v>1638</v>
      </c>
      <c r="L52" s="64">
        <v>1671</v>
      </c>
      <c r="M52" s="64">
        <v>1673</v>
      </c>
      <c r="N52" s="64">
        <v>1644</v>
      </c>
      <c r="O52" s="65">
        <v>1559</v>
      </c>
      <c r="P52" s="48"/>
      <c r="Q52" s="48"/>
      <c r="R52" s="48"/>
      <c r="S52" s="48"/>
      <c r="T52" s="48"/>
      <c r="U52" s="48"/>
    </row>
    <row r="53" spans="1:21" ht="30.75" customHeight="1" thickBot="1" x14ac:dyDescent="0.2">
      <c r="A53" s="48"/>
      <c r="B53" s="1193" t="s">
        <v>19</v>
      </c>
      <c r="C53" s="1194"/>
      <c r="D53" s="67"/>
      <c r="E53" s="1195" t="s">
        <v>20</v>
      </c>
      <c r="F53" s="1195"/>
      <c r="G53" s="1195"/>
      <c r="H53" s="1195"/>
      <c r="I53" s="1195"/>
      <c r="J53" s="1196"/>
      <c r="K53" s="68">
        <v>642</v>
      </c>
      <c r="L53" s="69">
        <v>647</v>
      </c>
      <c r="M53" s="69">
        <v>609</v>
      </c>
      <c r="N53" s="69">
        <v>582</v>
      </c>
      <c r="O53" s="70">
        <v>673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97" t="s">
        <v>24</v>
      </c>
      <c r="C58" s="1198"/>
      <c r="D58" s="1203" t="s">
        <v>25</v>
      </c>
      <c r="E58" s="1204"/>
      <c r="F58" s="1204"/>
      <c r="G58" s="1204"/>
      <c r="H58" s="1204"/>
      <c r="I58" s="1204"/>
      <c r="J58" s="1205"/>
      <c r="K58" s="83"/>
      <c r="L58" s="84"/>
      <c r="M58" s="84"/>
      <c r="N58" s="84"/>
      <c r="O58" s="85"/>
    </row>
    <row r="59" spans="1:21" ht="31.5" customHeight="1" x14ac:dyDescent="0.15">
      <c r="B59" s="1199"/>
      <c r="C59" s="1200"/>
      <c r="D59" s="1206" t="s">
        <v>26</v>
      </c>
      <c r="E59" s="1207"/>
      <c r="F59" s="1207"/>
      <c r="G59" s="1207"/>
      <c r="H59" s="1207"/>
      <c r="I59" s="1207"/>
      <c r="J59" s="1208"/>
      <c r="K59" s="86"/>
      <c r="L59" s="87"/>
      <c r="M59" s="87"/>
      <c r="N59" s="87"/>
      <c r="O59" s="88"/>
    </row>
    <row r="60" spans="1:21" ht="31.5" customHeight="1" thickBot="1" x14ac:dyDescent="0.2">
      <c r="B60" s="1201"/>
      <c r="C60" s="1202"/>
      <c r="D60" s="1209" t="s">
        <v>27</v>
      </c>
      <c r="E60" s="1210"/>
      <c r="F60" s="1210"/>
      <c r="G60" s="1210"/>
      <c r="H60" s="1210"/>
      <c r="I60" s="1210"/>
      <c r="J60" s="1211"/>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7F5wHAEf5yjnM6qXs5Mr3H4OSkg46Xx44FP703NdvgroTQNAYO2ydUv+I7DoWN07bhasYLNJ8ItQgJW9X4anBQ==" saltValue="WqbUoB/VG4ZbhyfnlDeEN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232" t="s">
        <v>30</v>
      </c>
      <c r="C41" s="1233"/>
      <c r="D41" s="105"/>
      <c r="E41" s="1234" t="s">
        <v>31</v>
      </c>
      <c r="F41" s="1234"/>
      <c r="G41" s="1234"/>
      <c r="H41" s="1235"/>
      <c r="I41" s="355">
        <v>16885</v>
      </c>
      <c r="J41" s="356">
        <v>17281</v>
      </c>
      <c r="K41" s="356">
        <v>17390</v>
      </c>
      <c r="L41" s="356">
        <v>17956</v>
      </c>
      <c r="M41" s="357">
        <v>18639</v>
      </c>
    </row>
    <row r="42" spans="2:13" ht="27.75" customHeight="1" x14ac:dyDescent="0.15">
      <c r="B42" s="1222"/>
      <c r="C42" s="1223"/>
      <c r="D42" s="106"/>
      <c r="E42" s="1226" t="s">
        <v>32</v>
      </c>
      <c r="F42" s="1226"/>
      <c r="G42" s="1226"/>
      <c r="H42" s="1227"/>
      <c r="I42" s="358">
        <v>395</v>
      </c>
      <c r="J42" s="359">
        <v>502</v>
      </c>
      <c r="K42" s="359">
        <v>869</v>
      </c>
      <c r="L42" s="359">
        <v>701</v>
      </c>
      <c r="M42" s="360">
        <v>540</v>
      </c>
    </row>
    <row r="43" spans="2:13" ht="27.75" customHeight="1" x14ac:dyDescent="0.15">
      <c r="B43" s="1222"/>
      <c r="C43" s="1223"/>
      <c r="D43" s="106"/>
      <c r="E43" s="1226" t="s">
        <v>33</v>
      </c>
      <c r="F43" s="1226"/>
      <c r="G43" s="1226"/>
      <c r="H43" s="1227"/>
      <c r="I43" s="358">
        <v>7724</v>
      </c>
      <c r="J43" s="359">
        <v>7293</v>
      </c>
      <c r="K43" s="359">
        <v>6798</v>
      </c>
      <c r="L43" s="359">
        <v>9324</v>
      </c>
      <c r="M43" s="360">
        <v>9538</v>
      </c>
    </row>
    <row r="44" spans="2:13" ht="27.75" customHeight="1" x14ac:dyDescent="0.15">
      <c r="B44" s="1222"/>
      <c r="C44" s="1223"/>
      <c r="D44" s="106"/>
      <c r="E44" s="1226" t="s">
        <v>34</v>
      </c>
      <c r="F44" s="1226"/>
      <c r="G44" s="1226"/>
      <c r="H44" s="1227"/>
      <c r="I44" s="358">
        <v>43</v>
      </c>
      <c r="J44" s="359">
        <v>26</v>
      </c>
      <c r="K44" s="359">
        <v>9</v>
      </c>
      <c r="L44" s="359" t="s">
        <v>487</v>
      </c>
      <c r="M44" s="360" t="s">
        <v>487</v>
      </c>
    </row>
    <row r="45" spans="2:13" ht="27.75" customHeight="1" x14ac:dyDescent="0.15">
      <c r="B45" s="1222"/>
      <c r="C45" s="1223"/>
      <c r="D45" s="106"/>
      <c r="E45" s="1226" t="s">
        <v>35</v>
      </c>
      <c r="F45" s="1226"/>
      <c r="G45" s="1226"/>
      <c r="H45" s="1227"/>
      <c r="I45" s="358">
        <v>3076</v>
      </c>
      <c r="J45" s="359">
        <v>3067</v>
      </c>
      <c r="K45" s="359">
        <v>3131</v>
      </c>
      <c r="L45" s="359">
        <v>2964</v>
      </c>
      <c r="M45" s="360">
        <v>2757</v>
      </c>
    </row>
    <row r="46" spans="2:13" ht="27.75" customHeight="1" x14ac:dyDescent="0.15">
      <c r="B46" s="1222"/>
      <c r="C46" s="1223"/>
      <c r="D46" s="107"/>
      <c r="E46" s="1226" t="s">
        <v>36</v>
      </c>
      <c r="F46" s="1226"/>
      <c r="G46" s="1226"/>
      <c r="H46" s="1227"/>
      <c r="I46" s="358">
        <v>15</v>
      </c>
      <c r="J46" s="359">
        <v>25</v>
      </c>
      <c r="K46" s="359" t="s">
        <v>487</v>
      </c>
      <c r="L46" s="359" t="s">
        <v>487</v>
      </c>
      <c r="M46" s="360" t="s">
        <v>487</v>
      </c>
    </row>
    <row r="47" spans="2:13" ht="27.75" customHeight="1" x14ac:dyDescent="0.15">
      <c r="B47" s="1222"/>
      <c r="C47" s="1223"/>
      <c r="D47" s="108"/>
      <c r="E47" s="1236" t="s">
        <v>37</v>
      </c>
      <c r="F47" s="1237"/>
      <c r="G47" s="1237"/>
      <c r="H47" s="1238"/>
      <c r="I47" s="358" t="s">
        <v>487</v>
      </c>
      <c r="J47" s="359" t="s">
        <v>487</v>
      </c>
      <c r="K47" s="359" t="s">
        <v>487</v>
      </c>
      <c r="L47" s="359" t="s">
        <v>487</v>
      </c>
      <c r="M47" s="360" t="s">
        <v>487</v>
      </c>
    </row>
    <row r="48" spans="2:13" ht="27.75" customHeight="1" x14ac:dyDescent="0.15">
      <c r="B48" s="1222"/>
      <c r="C48" s="1223"/>
      <c r="D48" s="106"/>
      <c r="E48" s="1226" t="s">
        <v>38</v>
      </c>
      <c r="F48" s="1226"/>
      <c r="G48" s="1226"/>
      <c r="H48" s="1227"/>
      <c r="I48" s="358" t="s">
        <v>487</v>
      </c>
      <c r="J48" s="359" t="s">
        <v>487</v>
      </c>
      <c r="K48" s="359" t="s">
        <v>487</v>
      </c>
      <c r="L48" s="359" t="s">
        <v>487</v>
      </c>
      <c r="M48" s="360" t="s">
        <v>487</v>
      </c>
    </row>
    <row r="49" spans="2:13" ht="27.75" customHeight="1" x14ac:dyDescent="0.15">
      <c r="B49" s="1224"/>
      <c r="C49" s="1225"/>
      <c r="D49" s="106"/>
      <c r="E49" s="1226" t="s">
        <v>39</v>
      </c>
      <c r="F49" s="1226"/>
      <c r="G49" s="1226"/>
      <c r="H49" s="1227"/>
      <c r="I49" s="358" t="s">
        <v>487</v>
      </c>
      <c r="J49" s="359" t="s">
        <v>487</v>
      </c>
      <c r="K49" s="359" t="s">
        <v>487</v>
      </c>
      <c r="L49" s="359" t="s">
        <v>487</v>
      </c>
      <c r="M49" s="360" t="s">
        <v>487</v>
      </c>
    </row>
    <row r="50" spans="2:13" ht="27.75" customHeight="1" x14ac:dyDescent="0.15">
      <c r="B50" s="1220" t="s">
        <v>40</v>
      </c>
      <c r="C50" s="1221"/>
      <c r="D50" s="109"/>
      <c r="E50" s="1226" t="s">
        <v>41</v>
      </c>
      <c r="F50" s="1226"/>
      <c r="G50" s="1226"/>
      <c r="H50" s="1227"/>
      <c r="I50" s="358">
        <v>6138</v>
      </c>
      <c r="J50" s="359">
        <v>7167</v>
      </c>
      <c r="K50" s="359">
        <v>9107</v>
      </c>
      <c r="L50" s="359">
        <v>9832</v>
      </c>
      <c r="M50" s="360">
        <v>10023</v>
      </c>
    </row>
    <row r="51" spans="2:13" ht="27.75" customHeight="1" x14ac:dyDescent="0.15">
      <c r="B51" s="1222"/>
      <c r="C51" s="1223"/>
      <c r="D51" s="106"/>
      <c r="E51" s="1226" t="s">
        <v>42</v>
      </c>
      <c r="F51" s="1226"/>
      <c r="G51" s="1226"/>
      <c r="H51" s="1227"/>
      <c r="I51" s="358">
        <v>4577</v>
      </c>
      <c r="J51" s="359">
        <v>4377</v>
      </c>
      <c r="K51" s="359">
        <v>4211</v>
      </c>
      <c r="L51" s="359">
        <v>6076</v>
      </c>
      <c r="M51" s="360">
        <v>6680</v>
      </c>
    </row>
    <row r="52" spans="2:13" ht="27.75" customHeight="1" x14ac:dyDescent="0.15">
      <c r="B52" s="1224"/>
      <c r="C52" s="1225"/>
      <c r="D52" s="106"/>
      <c r="E52" s="1226" t="s">
        <v>43</v>
      </c>
      <c r="F52" s="1226"/>
      <c r="G52" s="1226"/>
      <c r="H52" s="1227"/>
      <c r="I52" s="358">
        <v>15021</v>
      </c>
      <c r="J52" s="359">
        <v>14916</v>
      </c>
      <c r="K52" s="359">
        <v>14676</v>
      </c>
      <c r="L52" s="359">
        <v>14625</v>
      </c>
      <c r="M52" s="360">
        <v>14455</v>
      </c>
    </row>
    <row r="53" spans="2:13" ht="27.75" customHeight="1" thickBot="1" x14ac:dyDescent="0.2">
      <c r="B53" s="1228" t="s">
        <v>19</v>
      </c>
      <c r="C53" s="1229"/>
      <c r="D53" s="110"/>
      <c r="E53" s="1230" t="s">
        <v>44</v>
      </c>
      <c r="F53" s="1230"/>
      <c r="G53" s="1230"/>
      <c r="H53" s="1231"/>
      <c r="I53" s="361">
        <v>2402</v>
      </c>
      <c r="J53" s="362">
        <v>1734</v>
      </c>
      <c r="K53" s="362">
        <v>203</v>
      </c>
      <c r="L53" s="362">
        <v>410</v>
      </c>
      <c r="M53" s="363">
        <v>316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V007hczJuXBbg6I24iD95zg6rxzjkFIAeV0bnmmVCLSVEnzxaBEg6VERmGOcoeZ/2hlm5+i9cbG8zVc9tw4UtA==" saltValue="BSfcTHgue2VLTgFWwjVpn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47" t="s">
        <v>46</v>
      </c>
      <c r="D55" s="1247"/>
      <c r="E55" s="1248"/>
      <c r="F55" s="122">
        <v>3650</v>
      </c>
      <c r="G55" s="122">
        <v>3500</v>
      </c>
      <c r="H55" s="123">
        <v>3518</v>
      </c>
    </row>
    <row r="56" spans="2:8" ht="52.5" customHeight="1" x14ac:dyDescent="0.15">
      <c r="B56" s="124"/>
      <c r="C56" s="1249" t="s">
        <v>47</v>
      </c>
      <c r="D56" s="1249"/>
      <c r="E56" s="1250"/>
      <c r="F56" s="125">
        <v>135</v>
      </c>
      <c r="G56" s="125">
        <v>135</v>
      </c>
      <c r="H56" s="126">
        <v>135</v>
      </c>
    </row>
    <row r="57" spans="2:8" ht="53.25" customHeight="1" x14ac:dyDescent="0.15">
      <c r="B57" s="124"/>
      <c r="C57" s="1251" t="s">
        <v>48</v>
      </c>
      <c r="D57" s="1251"/>
      <c r="E57" s="1252"/>
      <c r="F57" s="127">
        <v>3979</v>
      </c>
      <c r="G57" s="127">
        <v>4785</v>
      </c>
      <c r="H57" s="128">
        <v>4853</v>
      </c>
    </row>
    <row r="58" spans="2:8" ht="45.75" customHeight="1" x14ac:dyDescent="0.15">
      <c r="B58" s="129"/>
      <c r="C58" s="1239" t="s">
        <v>556</v>
      </c>
      <c r="D58" s="1240"/>
      <c r="E58" s="1241"/>
      <c r="F58" s="130">
        <v>3185</v>
      </c>
      <c r="G58" s="130">
        <v>4060</v>
      </c>
      <c r="H58" s="131">
        <v>4120</v>
      </c>
    </row>
    <row r="59" spans="2:8" ht="45.75" customHeight="1" x14ac:dyDescent="0.15">
      <c r="B59" s="129"/>
      <c r="C59" s="1239" t="s">
        <v>557</v>
      </c>
      <c r="D59" s="1240"/>
      <c r="E59" s="1241"/>
      <c r="F59" s="130">
        <v>237</v>
      </c>
      <c r="G59" s="130">
        <v>237</v>
      </c>
      <c r="H59" s="131">
        <v>230</v>
      </c>
    </row>
    <row r="60" spans="2:8" ht="45.75" customHeight="1" x14ac:dyDescent="0.15">
      <c r="B60" s="129"/>
      <c r="C60" s="1239" t="s">
        <v>558</v>
      </c>
      <c r="D60" s="1240"/>
      <c r="E60" s="1241"/>
      <c r="F60" s="130">
        <v>135</v>
      </c>
      <c r="G60" s="130">
        <v>134</v>
      </c>
      <c r="H60" s="131">
        <v>134</v>
      </c>
    </row>
    <row r="61" spans="2:8" ht="45.75" customHeight="1" x14ac:dyDescent="0.15">
      <c r="B61" s="129"/>
      <c r="C61" s="1239" t="s">
        <v>559</v>
      </c>
      <c r="D61" s="1240"/>
      <c r="E61" s="1241"/>
      <c r="F61" s="130">
        <v>119</v>
      </c>
      <c r="G61" s="130">
        <v>118</v>
      </c>
      <c r="H61" s="131">
        <v>117</v>
      </c>
    </row>
    <row r="62" spans="2:8" ht="45.75" customHeight="1" thickBot="1" x14ac:dyDescent="0.2">
      <c r="B62" s="132"/>
      <c r="C62" s="1242" t="s">
        <v>560</v>
      </c>
      <c r="D62" s="1243"/>
      <c r="E62" s="1244"/>
      <c r="F62" s="133">
        <v>120</v>
      </c>
      <c r="G62" s="133">
        <v>93</v>
      </c>
      <c r="H62" s="134">
        <v>116</v>
      </c>
    </row>
    <row r="63" spans="2:8" ht="52.5" customHeight="1" thickBot="1" x14ac:dyDescent="0.2">
      <c r="B63" s="135"/>
      <c r="C63" s="1245" t="s">
        <v>49</v>
      </c>
      <c r="D63" s="1245"/>
      <c r="E63" s="1246"/>
      <c r="F63" s="136">
        <v>7764</v>
      </c>
      <c r="G63" s="136">
        <v>8420</v>
      </c>
      <c r="H63" s="137">
        <v>8506</v>
      </c>
    </row>
    <row r="64" spans="2:8" x14ac:dyDescent="0.15"/>
  </sheetData>
  <sheetProtection algorithmName="SHA-512" hashValue="ePE3C+VdbvFi9YchE0pB9dNNeD7zvubN8BX64FTirUt/9w/ppoEM43EUXK8cniIpTjn1cIMwswB7j3093tKq/g==" saltValue="9BMHDygm34Pp5yrrW9e0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0" customHeight="1" zeroHeight="1" x14ac:dyDescent="0.15"/>
  <cols>
    <col min="1" max="1" width="6.375" style="364" customWidth="1"/>
    <col min="2" max="107" width="2.5" style="364" customWidth="1"/>
    <col min="108" max="108" width="6.125" style="366" customWidth="1"/>
    <col min="109" max="109" width="5.875" style="365" customWidth="1"/>
    <col min="110" max="16384" width="8.625" style="364" hidden="1"/>
  </cols>
  <sheetData>
    <row r="1" spans="1:109" ht="42.75" customHeight="1" x14ac:dyDescent="0.15">
      <c r="A1" s="399"/>
      <c r="B1" s="398"/>
      <c r="DD1" s="364"/>
      <c r="DE1" s="364"/>
    </row>
    <row r="2" spans="1:109" ht="25.5" customHeight="1" x14ac:dyDescent="0.15">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15">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5" x14ac:dyDescent="0.15">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5" x14ac:dyDescent="0.15">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5" x14ac:dyDescent="0.15">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5" x14ac:dyDescent="0.15">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5" x14ac:dyDescent="0.15">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5" x14ac:dyDescent="0.15">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5" x14ac:dyDescent="0.15">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5" x14ac:dyDescent="0.15">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5" x14ac:dyDescent="0.15">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5" x14ac:dyDescent="0.15">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5" x14ac:dyDescent="0.15">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5" x14ac:dyDescent="0.15">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5" x14ac:dyDescent="0.15">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5" x14ac:dyDescent="0.15">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5" x14ac:dyDescent="0.15">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5" x14ac:dyDescent="0.15">
      <c r="DD19" s="364"/>
      <c r="DE19" s="364"/>
    </row>
    <row r="20" spans="1:109" ht="13.5" x14ac:dyDescent="0.15">
      <c r="DD20" s="364"/>
      <c r="DE20" s="364"/>
    </row>
    <row r="21" spans="1:109" ht="17.25" customHeight="1" x14ac:dyDescent="0.15">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15">
      <c r="B22" s="365"/>
    </row>
    <row r="23" spans="1:109" ht="13.5" x14ac:dyDescent="0.15">
      <c r="B23" s="365"/>
    </row>
    <row r="24" spans="1:109" ht="13.5" x14ac:dyDescent="0.15">
      <c r="B24" s="365"/>
    </row>
    <row r="25" spans="1:109" ht="13.5" x14ac:dyDescent="0.15">
      <c r="B25" s="365"/>
    </row>
    <row r="26" spans="1:109" ht="13.5" x14ac:dyDescent="0.15">
      <c r="B26" s="365"/>
    </row>
    <row r="27" spans="1:109" ht="13.5" x14ac:dyDescent="0.15">
      <c r="B27" s="365"/>
    </row>
    <row r="28" spans="1:109" ht="13.5" x14ac:dyDescent="0.15">
      <c r="B28" s="365"/>
    </row>
    <row r="29" spans="1:109" ht="13.5" x14ac:dyDescent="0.15">
      <c r="B29" s="365"/>
    </row>
    <row r="30" spans="1:109" ht="13.5" x14ac:dyDescent="0.15">
      <c r="B30" s="365"/>
    </row>
    <row r="31" spans="1:109" ht="13.5" x14ac:dyDescent="0.15">
      <c r="B31" s="365"/>
    </row>
    <row r="32" spans="1:109" ht="13.5" x14ac:dyDescent="0.15">
      <c r="B32" s="365"/>
    </row>
    <row r="33" spans="2:109" ht="13.5" x14ac:dyDescent="0.15">
      <c r="B33" s="365"/>
    </row>
    <row r="34" spans="2:109" ht="13.5" x14ac:dyDescent="0.15">
      <c r="B34" s="365"/>
    </row>
    <row r="35" spans="2:109" ht="13.5" x14ac:dyDescent="0.15">
      <c r="B35" s="365"/>
    </row>
    <row r="36" spans="2:109" ht="13.5" x14ac:dyDescent="0.15">
      <c r="B36" s="365"/>
    </row>
    <row r="37" spans="2:109" ht="13.5" x14ac:dyDescent="0.15">
      <c r="B37" s="365"/>
    </row>
    <row r="38" spans="2:109" ht="13.5" x14ac:dyDescent="0.15">
      <c r="B38" s="365"/>
    </row>
    <row r="39" spans="2:109" ht="13.5" x14ac:dyDescent="0.15">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5" x14ac:dyDescent="0.15">
      <c r="B40" s="384"/>
      <c r="DD40" s="384"/>
      <c r="DE40" s="364"/>
    </row>
    <row r="41" spans="2:109" ht="17.25" x14ac:dyDescent="0.15">
      <c r="B41" s="394" t="s">
        <v>571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5" x14ac:dyDescent="0.15">
      <c r="B42" s="365"/>
      <c r="G42" s="380"/>
      <c r="I42" s="379"/>
      <c r="J42" s="379"/>
      <c r="K42" s="379"/>
      <c r="AM42" s="380"/>
      <c r="AN42" s="380" t="s">
        <v>568</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15">
      <c r="B43" s="365"/>
      <c r="AN43" s="1266" t="s">
        <v>577</v>
      </c>
      <c r="AO43" s="1267"/>
      <c r="AP43" s="1267"/>
      <c r="AQ43" s="1267"/>
      <c r="AR43" s="1267"/>
      <c r="AS43" s="1267"/>
      <c r="AT43" s="1267"/>
      <c r="AU43" s="1267"/>
      <c r="AV43" s="1267"/>
      <c r="AW43" s="1267"/>
      <c r="AX43" s="1267"/>
      <c r="AY43" s="1267"/>
      <c r="AZ43" s="1267"/>
      <c r="BA43" s="1267"/>
      <c r="BB43" s="1267"/>
      <c r="BC43" s="1267"/>
      <c r="BD43" s="1267"/>
      <c r="BE43" s="1267"/>
      <c r="BF43" s="1267"/>
      <c r="BG43" s="1267"/>
      <c r="BH43" s="1267"/>
      <c r="BI43" s="1267"/>
      <c r="BJ43" s="1267"/>
      <c r="BK43" s="1267"/>
      <c r="BL43" s="1267"/>
      <c r="BM43" s="1267"/>
      <c r="BN43" s="1267"/>
      <c r="BO43" s="1267"/>
      <c r="BP43" s="1267"/>
      <c r="BQ43" s="1267"/>
      <c r="BR43" s="1267"/>
      <c r="BS43" s="1267"/>
      <c r="BT43" s="1267"/>
      <c r="BU43" s="1267"/>
      <c r="BV43" s="1267"/>
      <c r="BW43" s="1267"/>
      <c r="BX43" s="1267"/>
      <c r="BY43" s="1267"/>
      <c r="BZ43" s="1267"/>
      <c r="CA43" s="1267"/>
      <c r="CB43" s="1267"/>
      <c r="CC43" s="1267"/>
      <c r="CD43" s="1267"/>
      <c r="CE43" s="1267"/>
      <c r="CF43" s="1267"/>
      <c r="CG43" s="1267"/>
      <c r="CH43" s="1267"/>
      <c r="CI43" s="1267"/>
      <c r="CJ43" s="1267"/>
      <c r="CK43" s="1267"/>
      <c r="CL43" s="1267"/>
      <c r="CM43" s="1267"/>
      <c r="CN43" s="1267"/>
      <c r="CO43" s="1267"/>
      <c r="CP43" s="1267"/>
      <c r="CQ43" s="1267"/>
      <c r="CR43" s="1267"/>
      <c r="CS43" s="1267"/>
      <c r="CT43" s="1267"/>
      <c r="CU43" s="1267"/>
      <c r="CV43" s="1267"/>
      <c r="CW43" s="1267"/>
      <c r="CX43" s="1267"/>
      <c r="CY43" s="1267"/>
      <c r="CZ43" s="1267"/>
      <c r="DA43" s="1267"/>
      <c r="DB43" s="1267"/>
      <c r="DC43" s="1268"/>
    </row>
    <row r="44" spans="2:109" ht="13.5" x14ac:dyDescent="0.15">
      <c r="B44" s="365"/>
      <c r="AN44" s="1269"/>
      <c r="AO44" s="1270"/>
      <c r="AP44" s="1270"/>
      <c r="AQ44" s="1270"/>
      <c r="AR44" s="1270"/>
      <c r="AS44" s="1270"/>
      <c r="AT44" s="1270"/>
      <c r="AU44" s="1270"/>
      <c r="AV44" s="1270"/>
      <c r="AW44" s="1270"/>
      <c r="AX44" s="1270"/>
      <c r="AY44" s="1270"/>
      <c r="AZ44" s="1270"/>
      <c r="BA44" s="1270"/>
      <c r="BB44" s="1270"/>
      <c r="BC44" s="1270"/>
      <c r="BD44" s="1270"/>
      <c r="BE44" s="1270"/>
      <c r="BF44" s="1270"/>
      <c r="BG44" s="1270"/>
      <c r="BH44" s="1270"/>
      <c r="BI44" s="1270"/>
      <c r="BJ44" s="1270"/>
      <c r="BK44" s="1270"/>
      <c r="BL44" s="1270"/>
      <c r="BM44" s="1270"/>
      <c r="BN44" s="1270"/>
      <c r="BO44" s="1270"/>
      <c r="BP44" s="1270"/>
      <c r="BQ44" s="1270"/>
      <c r="BR44" s="1270"/>
      <c r="BS44" s="1270"/>
      <c r="BT44" s="1270"/>
      <c r="BU44" s="1270"/>
      <c r="BV44" s="1270"/>
      <c r="BW44" s="1270"/>
      <c r="BX44" s="1270"/>
      <c r="BY44" s="1270"/>
      <c r="BZ44" s="1270"/>
      <c r="CA44" s="1270"/>
      <c r="CB44" s="1270"/>
      <c r="CC44" s="1270"/>
      <c r="CD44" s="1270"/>
      <c r="CE44" s="1270"/>
      <c r="CF44" s="1270"/>
      <c r="CG44" s="1270"/>
      <c r="CH44" s="1270"/>
      <c r="CI44" s="1270"/>
      <c r="CJ44" s="1270"/>
      <c r="CK44" s="1270"/>
      <c r="CL44" s="1270"/>
      <c r="CM44" s="1270"/>
      <c r="CN44" s="1270"/>
      <c r="CO44" s="1270"/>
      <c r="CP44" s="1270"/>
      <c r="CQ44" s="1270"/>
      <c r="CR44" s="1270"/>
      <c r="CS44" s="1270"/>
      <c r="CT44" s="1270"/>
      <c r="CU44" s="1270"/>
      <c r="CV44" s="1270"/>
      <c r="CW44" s="1270"/>
      <c r="CX44" s="1270"/>
      <c r="CY44" s="1270"/>
      <c r="CZ44" s="1270"/>
      <c r="DA44" s="1270"/>
      <c r="DB44" s="1270"/>
      <c r="DC44" s="1271"/>
    </row>
    <row r="45" spans="2:109" ht="13.5" x14ac:dyDescent="0.15">
      <c r="B45" s="365"/>
      <c r="AN45" s="1269"/>
      <c r="AO45" s="1270"/>
      <c r="AP45" s="1270"/>
      <c r="AQ45" s="1270"/>
      <c r="AR45" s="1270"/>
      <c r="AS45" s="1270"/>
      <c r="AT45" s="1270"/>
      <c r="AU45" s="1270"/>
      <c r="AV45" s="1270"/>
      <c r="AW45" s="1270"/>
      <c r="AX45" s="1270"/>
      <c r="AY45" s="1270"/>
      <c r="AZ45" s="1270"/>
      <c r="BA45" s="1270"/>
      <c r="BB45" s="1270"/>
      <c r="BC45" s="1270"/>
      <c r="BD45" s="1270"/>
      <c r="BE45" s="1270"/>
      <c r="BF45" s="1270"/>
      <c r="BG45" s="1270"/>
      <c r="BH45" s="1270"/>
      <c r="BI45" s="1270"/>
      <c r="BJ45" s="1270"/>
      <c r="BK45" s="1270"/>
      <c r="BL45" s="1270"/>
      <c r="BM45" s="1270"/>
      <c r="BN45" s="1270"/>
      <c r="BO45" s="1270"/>
      <c r="BP45" s="1270"/>
      <c r="BQ45" s="1270"/>
      <c r="BR45" s="1270"/>
      <c r="BS45" s="1270"/>
      <c r="BT45" s="1270"/>
      <c r="BU45" s="1270"/>
      <c r="BV45" s="1270"/>
      <c r="BW45" s="1270"/>
      <c r="BX45" s="1270"/>
      <c r="BY45" s="1270"/>
      <c r="BZ45" s="1270"/>
      <c r="CA45" s="1270"/>
      <c r="CB45" s="1270"/>
      <c r="CC45" s="1270"/>
      <c r="CD45" s="1270"/>
      <c r="CE45" s="1270"/>
      <c r="CF45" s="1270"/>
      <c r="CG45" s="1270"/>
      <c r="CH45" s="1270"/>
      <c r="CI45" s="1270"/>
      <c r="CJ45" s="1270"/>
      <c r="CK45" s="1270"/>
      <c r="CL45" s="1270"/>
      <c r="CM45" s="1270"/>
      <c r="CN45" s="1270"/>
      <c r="CO45" s="1270"/>
      <c r="CP45" s="1270"/>
      <c r="CQ45" s="1270"/>
      <c r="CR45" s="1270"/>
      <c r="CS45" s="1270"/>
      <c r="CT45" s="1270"/>
      <c r="CU45" s="1270"/>
      <c r="CV45" s="1270"/>
      <c r="CW45" s="1270"/>
      <c r="CX45" s="1270"/>
      <c r="CY45" s="1270"/>
      <c r="CZ45" s="1270"/>
      <c r="DA45" s="1270"/>
      <c r="DB45" s="1270"/>
      <c r="DC45" s="1271"/>
    </row>
    <row r="46" spans="2:109" ht="13.5" x14ac:dyDescent="0.15">
      <c r="B46" s="365"/>
      <c r="AN46" s="1269"/>
      <c r="AO46" s="1270"/>
      <c r="AP46" s="1270"/>
      <c r="AQ46" s="1270"/>
      <c r="AR46" s="1270"/>
      <c r="AS46" s="1270"/>
      <c r="AT46" s="1270"/>
      <c r="AU46" s="1270"/>
      <c r="AV46" s="1270"/>
      <c r="AW46" s="1270"/>
      <c r="AX46" s="1270"/>
      <c r="AY46" s="1270"/>
      <c r="AZ46" s="1270"/>
      <c r="BA46" s="1270"/>
      <c r="BB46" s="1270"/>
      <c r="BC46" s="1270"/>
      <c r="BD46" s="1270"/>
      <c r="BE46" s="1270"/>
      <c r="BF46" s="1270"/>
      <c r="BG46" s="1270"/>
      <c r="BH46" s="1270"/>
      <c r="BI46" s="1270"/>
      <c r="BJ46" s="1270"/>
      <c r="BK46" s="1270"/>
      <c r="BL46" s="1270"/>
      <c r="BM46" s="1270"/>
      <c r="BN46" s="1270"/>
      <c r="BO46" s="1270"/>
      <c r="BP46" s="1270"/>
      <c r="BQ46" s="1270"/>
      <c r="BR46" s="1270"/>
      <c r="BS46" s="1270"/>
      <c r="BT46" s="1270"/>
      <c r="BU46" s="1270"/>
      <c r="BV46" s="1270"/>
      <c r="BW46" s="1270"/>
      <c r="BX46" s="1270"/>
      <c r="BY46" s="1270"/>
      <c r="BZ46" s="1270"/>
      <c r="CA46" s="1270"/>
      <c r="CB46" s="1270"/>
      <c r="CC46" s="1270"/>
      <c r="CD46" s="1270"/>
      <c r="CE46" s="1270"/>
      <c r="CF46" s="1270"/>
      <c r="CG46" s="1270"/>
      <c r="CH46" s="1270"/>
      <c r="CI46" s="1270"/>
      <c r="CJ46" s="1270"/>
      <c r="CK46" s="1270"/>
      <c r="CL46" s="1270"/>
      <c r="CM46" s="1270"/>
      <c r="CN46" s="1270"/>
      <c r="CO46" s="1270"/>
      <c r="CP46" s="1270"/>
      <c r="CQ46" s="1270"/>
      <c r="CR46" s="1270"/>
      <c r="CS46" s="1270"/>
      <c r="CT46" s="1270"/>
      <c r="CU46" s="1270"/>
      <c r="CV46" s="1270"/>
      <c r="CW46" s="1270"/>
      <c r="CX46" s="1270"/>
      <c r="CY46" s="1270"/>
      <c r="CZ46" s="1270"/>
      <c r="DA46" s="1270"/>
      <c r="DB46" s="1270"/>
      <c r="DC46" s="1271"/>
    </row>
    <row r="47" spans="2:109" ht="13.5" x14ac:dyDescent="0.15">
      <c r="B47" s="365"/>
      <c r="AN47" s="1272"/>
      <c r="AO47" s="1273"/>
      <c r="AP47" s="1273"/>
      <c r="AQ47" s="1273"/>
      <c r="AR47" s="1273"/>
      <c r="AS47" s="1273"/>
      <c r="AT47" s="1273"/>
      <c r="AU47" s="1273"/>
      <c r="AV47" s="1273"/>
      <c r="AW47" s="1273"/>
      <c r="AX47" s="1273"/>
      <c r="AY47" s="1273"/>
      <c r="AZ47" s="1273"/>
      <c r="BA47" s="1273"/>
      <c r="BB47" s="1273"/>
      <c r="BC47" s="1273"/>
      <c r="BD47" s="1273"/>
      <c r="BE47" s="1273"/>
      <c r="BF47" s="1273"/>
      <c r="BG47" s="1273"/>
      <c r="BH47" s="1273"/>
      <c r="BI47" s="1273"/>
      <c r="BJ47" s="1273"/>
      <c r="BK47" s="1273"/>
      <c r="BL47" s="1273"/>
      <c r="BM47" s="1273"/>
      <c r="BN47" s="1273"/>
      <c r="BO47" s="1273"/>
      <c r="BP47" s="1273"/>
      <c r="BQ47" s="1273"/>
      <c r="BR47" s="1273"/>
      <c r="BS47" s="1273"/>
      <c r="BT47" s="1273"/>
      <c r="BU47" s="1273"/>
      <c r="BV47" s="1273"/>
      <c r="BW47" s="1273"/>
      <c r="BX47" s="1273"/>
      <c r="BY47" s="1273"/>
      <c r="BZ47" s="1273"/>
      <c r="CA47" s="1273"/>
      <c r="CB47" s="1273"/>
      <c r="CC47" s="1273"/>
      <c r="CD47" s="1273"/>
      <c r="CE47" s="1273"/>
      <c r="CF47" s="1273"/>
      <c r="CG47" s="1273"/>
      <c r="CH47" s="1273"/>
      <c r="CI47" s="1273"/>
      <c r="CJ47" s="1273"/>
      <c r="CK47" s="1273"/>
      <c r="CL47" s="1273"/>
      <c r="CM47" s="1273"/>
      <c r="CN47" s="1273"/>
      <c r="CO47" s="1273"/>
      <c r="CP47" s="1273"/>
      <c r="CQ47" s="1273"/>
      <c r="CR47" s="1273"/>
      <c r="CS47" s="1273"/>
      <c r="CT47" s="1273"/>
      <c r="CU47" s="1273"/>
      <c r="CV47" s="1273"/>
      <c r="CW47" s="1273"/>
      <c r="CX47" s="1273"/>
      <c r="CY47" s="1273"/>
      <c r="CZ47" s="1273"/>
      <c r="DA47" s="1273"/>
      <c r="DB47" s="1273"/>
      <c r="DC47" s="1274"/>
    </row>
    <row r="48" spans="2:109" ht="13.5" x14ac:dyDescent="0.15">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5" x14ac:dyDescent="0.15">
      <c r="B49" s="365"/>
      <c r="AN49" s="364" t="s">
        <v>567</v>
      </c>
    </row>
    <row r="50" spans="1:109" ht="13.5" x14ac:dyDescent="0.15">
      <c r="B50" s="365"/>
      <c r="G50" s="1258"/>
      <c r="H50" s="1258"/>
      <c r="I50" s="1258"/>
      <c r="J50" s="1258"/>
      <c r="K50" s="373"/>
      <c r="L50" s="373"/>
      <c r="M50" s="372"/>
      <c r="N50" s="372"/>
      <c r="AN50" s="1261"/>
      <c r="AO50" s="1262"/>
      <c r="AP50" s="1262"/>
      <c r="AQ50" s="1262"/>
      <c r="AR50" s="1262"/>
      <c r="AS50" s="1262"/>
      <c r="AT50" s="1262"/>
      <c r="AU50" s="1262"/>
      <c r="AV50" s="1262"/>
      <c r="AW50" s="1262"/>
      <c r="AX50" s="1262"/>
      <c r="AY50" s="1262"/>
      <c r="AZ50" s="1262"/>
      <c r="BA50" s="1262"/>
      <c r="BB50" s="1262"/>
      <c r="BC50" s="1262"/>
      <c r="BD50" s="1262"/>
      <c r="BE50" s="1262"/>
      <c r="BF50" s="1262"/>
      <c r="BG50" s="1262"/>
      <c r="BH50" s="1262"/>
      <c r="BI50" s="1262"/>
      <c r="BJ50" s="1262"/>
      <c r="BK50" s="1262"/>
      <c r="BL50" s="1262"/>
      <c r="BM50" s="1262"/>
      <c r="BN50" s="1262"/>
      <c r="BO50" s="1263"/>
      <c r="BP50" s="1255" t="s">
        <v>525</v>
      </c>
      <c r="BQ50" s="1255"/>
      <c r="BR50" s="1255"/>
      <c r="BS50" s="1255"/>
      <c r="BT50" s="1255"/>
      <c r="BU50" s="1255"/>
      <c r="BV50" s="1255"/>
      <c r="BW50" s="1255"/>
      <c r="BX50" s="1255" t="s">
        <v>526</v>
      </c>
      <c r="BY50" s="1255"/>
      <c r="BZ50" s="1255"/>
      <c r="CA50" s="1255"/>
      <c r="CB50" s="1255"/>
      <c r="CC50" s="1255"/>
      <c r="CD50" s="1255"/>
      <c r="CE50" s="1255"/>
      <c r="CF50" s="1255" t="s">
        <v>527</v>
      </c>
      <c r="CG50" s="1255"/>
      <c r="CH50" s="1255"/>
      <c r="CI50" s="1255"/>
      <c r="CJ50" s="1255"/>
      <c r="CK50" s="1255"/>
      <c r="CL50" s="1255"/>
      <c r="CM50" s="1255"/>
      <c r="CN50" s="1255" t="s">
        <v>528</v>
      </c>
      <c r="CO50" s="1255"/>
      <c r="CP50" s="1255"/>
      <c r="CQ50" s="1255"/>
      <c r="CR50" s="1255"/>
      <c r="CS50" s="1255"/>
      <c r="CT50" s="1255"/>
      <c r="CU50" s="1255"/>
      <c r="CV50" s="1255" t="s">
        <v>529</v>
      </c>
      <c r="CW50" s="1255"/>
      <c r="CX50" s="1255"/>
      <c r="CY50" s="1255"/>
      <c r="CZ50" s="1255"/>
      <c r="DA50" s="1255"/>
      <c r="DB50" s="1255"/>
      <c r="DC50" s="1255"/>
    </row>
    <row r="51" spans="1:109" ht="13.5" customHeight="1" x14ac:dyDescent="0.15">
      <c r="B51" s="365"/>
      <c r="G51" s="1264"/>
      <c r="H51" s="1264"/>
      <c r="I51" s="1265"/>
      <c r="J51" s="1265"/>
      <c r="K51" s="1257"/>
      <c r="L51" s="1257"/>
      <c r="M51" s="1257"/>
      <c r="N51" s="1257"/>
      <c r="AM51" s="371"/>
      <c r="AN51" s="1256" t="s">
        <v>566</v>
      </c>
      <c r="AO51" s="1256"/>
      <c r="AP51" s="1256"/>
      <c r="AQ51" s="1256"/>
      <c r="AR51" s="1256"/>
      <c r="AS51" s="1256"/>
      <c r="AT51" s="1256"/>
      <c r="AU51" s="1256"/>
      <c r="AV51" s="1256"/>
      <c r="AW51" s="1256"/>
      <c r="AX51" s="1256"/>
      <c r="AY51" s="1256"/>
      <c r="AZ51" s="1256"/>
      <c r="BA51" s="1256"/>
      <c r="BB51" s="1256" t="s">
        <v>564</v>
      </c>
      <c r="BC51" s="1256"/>
      <c r="BD51" s="1256"/>
      <c r="BE51" s="1256"/>
      <c r="BF51" s="1256"/>
      <c r="BG51" s="1256"/>
      <c r="BH51" s="1256"/>
      <c r="BI51" s="1256"/>
      <c r="BJ51" s="1256"/>
      <c r="BK51" s="1256"/>
      <c r="BL51" s="1256"/>
      <c r="BM51" s="1256"/>
      <c r="BN51" s="1256"/>
      <c r="BO51" s="1256"/>
      <c r="BP51" s="1253">
        <v>19.399999999999999</v>
      </c>
      <c r="BQ51" s="1253"/>
      <c r="BR51" s="1253"/>
      <c r="BS51" s="1253"/>
      <c r="BT51" s="1253"/>
      <c r="BU51" s="1253"/>
      <c r="BV51" s="1253"/>
      <c r="BW51" s="1253"/>
      <c r="BX51" s="1253">
        <v>13.7</v>
      </c>
      <c r="BY51" s="1253"/>
      <c r="BZ51" s="1253"/>
      <c r="CA51" s="1253"/>
      <c r="CB51" s="1253"/>
      <c r="CC51" s="1253"/>
      <c r="CD51" s="1253"/>
      <c r="CE51" s="1253"/>
      <c r="CF51" s="1253">
        <v>1.6</v>
      </c>
      <c r="CG51" s="1253"/>
      <c r="CH51" s="1253"/>
      <c r="CI51" s="1253"/>
      <c r="CJ51" s="1253"/>
      <c r="CK51" s="1253"/>
      <c r="CL51" s="1253"/>
      <c r="CM51" s="1253"/>
      <c r="CN51" s="1253">
        <v>3.4</v>
      </c>
      <c r="CO51" s="1253"/>
      <c r="CP51" s="1253"/>
      <c r="CQ51" s="1253"/>
      <c r="CR51" s="1253"/>
      <c r="CS51" s="1253"/>
      <c r="CT51" s="1253"/>
      <c r="CU51" s="1253"/>
      <c r="CV51" s="1253">
        <v>2.4</v>
      </c>
      <c r="CW51" s="1253"/>
      <c r="CX51" s="1253"/>
      <c r="CY51" s="1253"/>
      <c r="CZ51" s="1253"/>
      <c r="DA51" s="1253"/>
      <c r="DB51" s="1253"/>
      <c r="DC51" s="1253"/>
    </row>
    <row r="52" spans="1:109" ht="13.5" x14ac:dyDescent="0.15">
      <c r="B52" s="365"/>
      <c r="G52" s="1264"/>
      <c r="H52" s="1264"/>
      <c r="I52" s="1265"/>
      <c r="J52" s="1265"/>
      <c r="K52" s="1257"/>
      <c r="L52" s="1257"/>
      <c r="M52" s="1257"/>
      <c r="N52" s="1257"/>
      <c r="AM52" s="37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5" x14ac:dyDescent="0.15">
      <c r="A53" s="379"/>
      <c r="B53" s="365"/>
      <c r="G53" s="1264"/>
      <c r="H53" s="1264"/>
      <c r="I53" s="1258"/>
      <c r="J53" s="1258"/>
      <c r="K53" s="1257"/>
      <c r="L53" s="1257"/>
      <c r="M53" s="1257"/>
      <c r="N53" s="1257"/>
      <c r="AM53" s="371"/>
      <c r="AN53" s="1256"/>
      <c r="AO53" s="1256"/>
      <c r="AP53" s="1256"/>
      <c r="AQ53" s="1256"/>
      <c r="AR53" s="1256"/>
      <c r="AS53" s="1256"/>
      <c r="AT53" s="1256"/>
      <c r="AU53" s="1256"/>
      <c r="AV53" s="1256"/>
      <c r="AW53" s="1256"/>
      <c r="AX53" s="1256"/>
      <c r="AY53" s="1256"/>
      <c r="AZ53" s="1256"/>
      <c r="BA53" s="1256"/>
      <c r="BB53" s="1256" t="s">
        <v>570</v>
      </c>
      <c r="BC53" s="1256"/>
      <c r="BD53" s="1256"/>
      <c r="BE53" s="1256"/>
      <c r="BF53" s="1256"/>
      <c r="BG53" s="1256"/>
      <c r="BH53" s="1256"/>
      <c r="BI53" s="1256"/>
      <c r="BJ53" s="1256"/>
      <c r="BK53" s="1256"/>
      <c r="BL53" s="1256"/>
      <c r="BM53" s="1256"/>
      <c r="BN53" s="1256"/>
      <c r="BO53" s="1256"/>
      <c r="BP53" s="1253">
        <v>60.9</v>
      </c>
      <c r="BQ53" s="1253"/>
      <c r="BR53" s="1253"/>
      <c r="BS53" s="1253"/>
      <c r="BT53" s="1253"/>
      <c r="BU53" s="1253"/>
      <c r="BV53" s="1253"/>
      <c r="BW53" s="1253"/>
      <c r="BX53" s="1253">
        <v>62.3</v>
      </c>
      <c r="BY53" s="1253"/>
      <c r="BZ53" s="1253"/>
      <c r="CA53" s="1253"/>
      <c r="CB53" s="1253"/>
      <c r="CC53" s="1253"/>
      <c r="CD53" s="1253"/>
      <c r="CE53" s="1253"/>
      <c r="CF53" s="1253">
        <v>63.6</v>
      </c>
      <c r="CG53" s="1253"/>
      <c r="CH53" s="1253"/>
      <c r="CI53" s="1253"/>
      <c r="CJ53" s="1253"/>
      <c r="CK53" s="1253"/>
      <c r="CL53" s="1253"/>
      <c r="CM53" s="1253"/>
      <c r="CN53" s="1253">
        <v>65.099999999999994</v>
      </c>
      <c r="CO53" s="1253"/>
      <c r="CP53" s="1253"/>
      <c r="CQ53" s="1253"/>
      <c r="CR53" s="1253"/>
      <c r="CS53" s="1253"/>
      <c r="CT53" s="1253"/>
      <c r="CU53" s="1253"/>
      <c r="CV53" s="1253">
        <v>66.3</v>
      </c>
      <c r="CW53" s="1253"/>
      <c r="CX53" s="1253"/>
      <c r="CY53" s="1253"/>
      <c r="CZ53" s="1253"/>
      <c r="DA53" s="1253"/>
      <c r="DB53" s="1253"/>
      <c r="DC53" s="1253"/>
    </row>
    <row r="54" spans="1:109" ht="13.5" x14ac:dyDescent="0.15">
      <c r="A54" s="379"/>
      <c r="B54" s="365"/>
      <c r="G54" s="1264"/>
      <c r="H54" s="1264"/>
      <c r="I54" s="1258"/>
      <c r="J54" s="1258"/>
      <c r="K54" s="1257"/>
      <c r="L54" s="1257"/>
      <c r="M54" s="1257"/>
      <c r="N54" s="1257"/>
      <c r="AM54" s="37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5" x14ac:dyDescent="0.15">
      <c r="A55" s="379"/>
      <c r="B55" s="365"/>
      <c r="G55" s="1258"/>
      <c r="H55" s="1258"/>
      <c r="I55" s="1258"/>
      <c r="J55" s="1258"/>
      <c r="K55" s="1257"/>
      <c r="L55" s="1257"/>
      <c r="M55" s="1257"/>
      <c r="N55" s="1257"/>
      <c r="AN55" s="1255" t="s">
        <v>565</v>
      </c>
      <c r="AO55" s="1255"/>
      <c r="AP55" s="1255"/>
      <c r="AQ55" s="1255"/>
      <c r="AR55" s="1255"/>
      <c r="AS55" s="1255"/>
      <c r="AT55" s="1255"/>
      <c r="AU55" s="1255"/>
      <c r="AV55" s="1255"/>
      <c r="AW55" s="1255"/>
      <c r="AX55" s="1255"/>
      <c r="AY55" s="1255"/>
      <c r="AZ55" s="1255"/>
      <c r="BA55" s="1255"/>
      <c r="BB55" s="1256" t="s">
        <v>564</v>
      </c>
      <c r="BC55" s="1256"/>
      <c r="BD55" s="1256"/>
      <c r="BE55" s="1256"/>
      <c r="BF55" s="1256"/>
      <c r="BG55" s="1256"/>
      <c r="BH55" s="1256"/>
      <c r="BI55" s="1256"/>
      <c r="BJ55" s="1256"/>
      <c r="BK55" s="1256"/>
      <c r="BL55" s="1256"/>
      <c r="BM55" s="1256"/>
      <c r="BN55" s="1256"/>
      <c r="BO55" s="1256"/>
      <c r="BP55" s="1253">
        <v>25.5</v>
      </c>
      <c r="BQ55" s="1253"/>
      <c r="BR55" s="1253"/>
      <c r="BS55" s="1253"/>
      <c r="BT55" s="1253"/>
      <c r="BU55" s="1253"/>
      <c r="BV55" s="1253"/>
      <c r="BW55" s="1253"/>
      <c r="BX55" s="1253">
        <v>25.1</v>
      </c>
      <c r="BY55" s="1253"/>
      <c r="BZ55" s="1253"/>
      <c r="CA55" s="1253"/>
      <c r="CB55" s="1253"/>
      <c r="CC55" s="1253"/>
      <c r="CD55" s="1253"/>
      <c r="CE55" s="1253"/>
      <c r="CF55" s="1253">
        <v>18</v>
      </c>
      <c r="CG55" s="1253"/>
      <c r="CH55" s="1253"/>
      <c r="CI55" s="1253"/>
      <c r="CJ55" s="1253"/>
      <c r="CK55" s="1253"/>
      <c r="CL55" s="1253"/>
      <c r="CM55" s="1253"/>
      <c r="CN55" s="1253">
        <v>12.7</v>
      </c>
      <c r="CO55" s="1253"/>
      <c r="CP55" s="1253"/>
      <c r="CQ55" s="1253"/>
      <c r="CR55" s="1253"/>
      <c r="CS55" s="1253"/>
      <c r="CT55" s="1253"/>
      <c r="CU55" s="1253"/>
      <c r="CV55" s="1253">
        <v>10</v>
      </c>
      <c r="CW55" s="1253"/>
      <c r="CX55" s="1253"/>
      <c r="CY55" s="1253"/>
      <c r="CZ55" s="1253"/>
      <c r="DA55" s="1253"/>
      <c r="DB55" s="1253"/>
      <c r="DC55" s="1253"/>
    </row>
    <row r="56" spans="1:109" ht="13.5" x14ac:dyDescent="0.15">
      <c r="A56" s="379"/>
      <c r="B56" s="365"/>
      <c r="G56" s="1258"/>
      <c r="H56" s="1258"/>
      <c r="I56" s="1258"/>
      <c r="J56" s="1258"/>
      <c r="K56" s="1257"/>
      <c r="L56" s="1257"/>
      <c r="M56" s="1257"/>
      <c r="N56" s="1257"/>
      <c r="AN56" s="1255"/>
      <c r="AO56" s="1255"/>
      <c r="AP56" s="1255"/>
      <c r="AQ56" s="1255"/>
      <c r="AR56" s="1255"/>
      <c r="AS56" s="1255"/>
      <c r="AT56" s="1255"/>
      <c r="AU56" s="1255"/>
      <c r="AV56" s="1255"/>
      <c r="AW56" s="1255"/>
      <c r="AX56" s="1255"/>
      <c r="AY56" s="1255"/>
      <c r="AZ56" s="1255"/>
      <c r="BA56" s="1255"/>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79" customFormat="1" ht="13.5" x14ac:dyDescent="0.15">
      <c r="B57" s="385"/>
      <c r="G57" s="1258"/>
      <c r="H57" s="1258"/>
      <c r="I57" s="1259"/>
      <c r="J57" s="1259"/>
      <c r="K57" s="1257"/>
      <c r="L57" s="1257"/>
      <c r="M57" s="1257"/>
      <c r="N57" s="1257"/>
      <c r="AM57" s="364"/>
      <c r="AN57" s="1255"/>
      <c r="AO57" s="1255"/>
      <c r="AP57" s="1255"/>
      <c r="AQ57" s="1255"/>
      <c r="AR57" s="1255"/>
      <c r="AS57" s="1255"/>
      <c r="AT57" s="1255"/>
      <c r="AU57" s="1255"/>
      <c r="AV57" s="1255"/>
      <c r="AW57" s="1255"/>
      <c r="AX57" s="1255"/>
      <c r="AY57" s="1255"/>
      <c r="AZ57" s="1255"/>
      <c r="BA57" s="1255"/>
      <c r="BB57" s="1256" t="s">
        <v>573</v>
      </c>
      <c r="BC57" s="1256"/>
      <c r="BD57" s="1256"/>
      <c r="BE57" s="1256"/>
      <c r="BF57" s="1256"/>
      <c r="BG57" s="1256"/>
      <c r="BH57" s="1256"/>
      <c r="BI57" s="1256"/>
      <c r="BJ57" s="1256"/>
      <c r="BK57" s="1256"/>
      <c r="BL57" s="1256"/>
      <c r="BM57" s="1256"/>
      <c r="BN57" s="1256"/>
      <c r="BO57" s="1256"/>
      <c r="BP57" s="1253">
        <v>60.9</v>
      </c>
      <c r="BQ57" s="1253"/>
      <c r="BR57" s="1253"/>
      <c r="BS57" s="1253"/>
      <c r="BT57" s="1253"/>
      <c r="BU57" s="1253"/>
      <c r="BV57" s="1253"/>
      <c r="BW57" s="1253"/>
      <c r="BX57" s="1253">
        <v>61</v>
      </c>
      <c r="BY57" s="1253"/>
      <c r="BZ57" s="1253"/>
      <c r="CA57" s="1253"/>
      <c r="CB57" s="1253"/>
      <c r="CC57" s="1253"/>
      <c r="CD57" s="1253"/>
      <c r="CE57" s="1253"/>
      <c r="CF57" s="1253">
        <v>62.2</v>
      </c>
      <c r="CG57" s="1253"/>
      <c r="CH57" s="1253"/>
      <c r="CI57" s="1253"/>
      <c r="CJ57" s="1253"/>
      <c r="CK57" s="1253"/>
      <c r="CL57" s="1253"/>
      <c r="CM57" s="1253"/>
      <c r="CN57" s="1253">
        <v>63.2</v>
      </c>
      <c r="CO57" s="1253"/>
      <c r="CP57" s="1253"/>
      <c r="CQ57" s="1253"/>
      <c r="CR57" s="1253"/>
      <c r="CS57" s="1253"/>
      <c r="CT57" s="1253"/>
      <c r="CU57" s="1253"/>
      <c r="CV57" s="1253">
        <v>64.599999999999994</v>
      </c>
      <c r="CW57" s="1253"/>
      <c r="CX57" s="1253"/>
      <c r="CY57" s="1253"/>
      <c r="CZ57" s="1253"/>
      <c r="DA57" s="1253"/>
      <c r="DB57" s="1253"/>
      <c r="DC57" s="1253"/>
      <c r="DD57" s="390"/>
      <c r="DE57" s="385"/>
    </row>
    <row r="58" spans="1:109" s="379" customFormat="1" ht="13.5" x14ac:dyDescent="0.15">
      <c r="A58" s="364"/>
      <c r="B58" s="385"/>
      <c r="G58" s="1258"/>
      <c r="H58" s="1258"/>
      <c r="I58" s="1259"/>
      <c r="J58" s="1259"/>
      <c r="K58" s="1257"/>
      <c r="L58" s="1257"/>
      <c r="M58" s="1257"/>
      <c r="N58" s="1257"/>
      <c r="AM58" s="364"/>
      <c r="AN58" s="1255"/>
      <c r="AO58" s="1255"/>
      <c r="AP58" s="1255"/>
      <c r="AQ58" s="1255"/>
      <c r="AR58" s="1255"/>
      <c r="AS58" s="1255"/>
      <c r="AT58" s="1255"/>
      <c r="AU58" s="1255"/>
      <c r="AV58" s="1255"/>
      <c r="AW58" s="1255"/>
      <c r="AX58" s="1255"/>
      <c r="AY58" s="1255"/>
      <c r="AZ58" s="1255"/>
      <c r="BA58" s="1255"/>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90"/>
      <c r="DE58" s="385"/>
    </row>
    <row r="59" spans="1:109" s="379" customFormat="1" ht="13.5" x14ac:dyDescent="0.15">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5" x14ac:dyDescent="0.15">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5" x14ac:dyDescent="0.15">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5" x14ac:dyDescent="0.15">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7.25" x14ac:dyDescent="0.15">
      <c r="B63" s="383" t="s">
        <v>569</v>
      </c>
    </row>
    <row r="64" spans="1:109" ht="13.5" x14ac:dyDescent="0.15">
      <c r="B64" s="365"/>
      <c r="G64" s="380"/>
      <c r="I64" s="382"/>
      <c r="J64" s="382"/>
      <c r="K64" s="382"/>
      <c r="L64" s="382"/>
      <c r="M64" s="382"/>
      <c r="N64" s="381"/>
      <c r="AM64" s="380"/>
      <c r="AN64" s="380" t="s">
        <v>568</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5" x14ac:dyDescent="0.15">
      <c r="B65" s="365"/>
      <c r="AN65" s="1266" t="s">
        <v>576</v>
      </c>
      <c r="AO65" s="1267"/>
      <c r="AP65" s="1267"/>
      <c r="AQ65" s="1267"/>
      <c r="AR65" s="1267"/>
      <c r="AS65" s="1267"/>
      <c r="AT65" s="1267"/>
      <c r="AU65" s="1267"/>
      <c r="AV65" s="1267"/>
      <c r="AW65" s="1267"/>
      <c r="AX65" s="1267"/>
      <c r="AY65" s="1267"/>
      <c r="AZ65" s="1267"/>
      <c r="BA65" s="1267"/>
      <c r="BB65" s="1267"/>
      <c r="BC65" s="1267"/>
      <c r="BD65" s="1267"/>
      <c r="BE65" s="1267"/>
      <c r="BF65" s="1267"/>
      <c r="BG65" s="1267"/>
      <c r="BH65" s="1267"/>
      <c r="BI65" s="1267"/>
      <c r="BJ65" s="1267"/>
      <c r="BK65" s="1267"/>
      <c r="BL65" s="1267"/>
      <c r="BM65" s="1267"/>
      <c r="BN65" s="1267"/>
      <c r="BO65" s="1267"/>
      <c r="BP65" s="1267"/>
      <c r="BQ65" s="1267"/>
      <c r="BR65" s="1267"/>
      <c r="BS65" s="1267"/>
      <c r="BT65" s="1267"/>
      <c r="BU65" s="1267"/>
      <c r="BV65" s="1267"/>
      <c r="BW65" s="1267"/>
      <c r="BX65" s="1267"/>
      <c r="BY65" s="1267"/>
      <c r="BZ65" s="1267"/>
      <c r="CA65" s="1267"/>
      <c r="CB65" s="1267"/>
      <c r="CC65" s="1267"/>
      <c r="CD65" s="1267"/>
      <c r="CE65" s="1267"/>
      <c r="CF65" s="1267"/>
      <c r="CG65" s="1267"/>
      <c r="CH65" s="1267"/>
      <c r="CI65" s="1267"/>
      <c r="CJ65" s="1267"/>
      <c r="CK65" s="1267"/>
      <c r="CL65" s="1267"/>
      <c r="CM65" s="1267"/>
      <c r="CN65" s="1267"/>
      <c r="CO65" s="1267"/>
      <c r="CP65" s="1267"/>
      <c r="CQ65" s="1267"/>
      <c r="CR65" s="1267"/>
      <c r="CS65" s="1267"/>
      <c r="CT65" s="1267"/>
      <c r="CU65" s="1267"/>
      <c r="CV65" s="1267"/>
      <c r="CW65" s="1267"/>
      <c r="CX65" s="1267"/>
      <c r="CY65" s="1267"/>
      <c r="CZ65" s="1267"/>
      <c r="DA65" s="1267"/>
      <c r="DB65" s="1267"/>
      <c r="DC65" s="1268"/>
    </row>
    <row r="66" spans="2:107" ht="13.5" x14ac:dyDescent="0.15">
      <c r="B66" s="365"/>
      <c r="AN66" s="1269"/>
      <c r="AO66" s="1270"/>
      <c r="AP66" s="1270"/>
      <c r="AQ66" s="1270"/>
      <c r="AR66" s="1270"/>
      <c r="AS66" s="1270"/>
      <c r="AT66" s="1270"/>
      <c r="AU66" s="1270"/>
      <c r="AV66" s="1270"/>
      <c r="AW66" s="1270"/>
      <c r="AX66" s="1270"/>
      <c r="AY66" s="1270"/>
      <c r="AZ66" s="1270"/>
      <c r="BA66" s="1270"/>
      <c r="BB66" s="1270"/>
      <c r="BC66" s="1270"/>
      <c r="BD66" s="1270"/>
      <c r="BE66" s="1270"/>
      <c r="BF66" s="1270"/>
      <c r="BG66" s="1270"/>
      <c r="BH66" s="1270"/>
      <c r="BI66" s="1270"/>
      <c r="BJ66" s="1270"/>
      <c r="BK66" s="1270"/>
      <c r="BL66" s="1270"/>
      <c r="BM66" s="1270"/>
      <c r="BN66" s="1270"/>
      <c r="BO66" s="1270"/>
      <c r="BP66" s="1270"/>
      <c r="BQ66" s="1270"/>
      <c r="BR66" s="1270"/>
      <c r="BS66" s="1270"/>
      <c r="BT66" s="1270"/>
      <c r="BU66" s="1270"/>
      <c r="BV66" s="1270"/>
      <c r="BW66" s="1270"/>
      <c r="BX66" s="1270"/>
      <c r="BY66" s="1270"/>
      <c r="BZ66" s="1270"/>
      <c r="CA66" s="1270"/>
      <c r="CB66" s="1270"/>
      <c r="CC66" s="1270"/>
      <c r="CD66" s="1270"/>
      <c r="CE66" s="1270"/>
      <c r="CF66" s="1270"/>
      <c r="CG66" s="1270"/>
      <c r="CH66" s="1270"/>
      <c r="CI66" s="1270"/>
      <c r="CJ66" s="1270"/>
      <c r="CK66" s="1270"/>
      <c r="CL66" s="1270"/>
      <c r="CM66" s="1270"/>
      <c r="CN66" s="1270"/>
      <c r="CO66" s="1270"/>
      <c r="CP66" s="1270"/>
      <c r="CQ66" s="1270"/>
      <c r="CR66" s="1270"/>
      <c r="CS66" s="1270"/>
      <c r="CT66" s="1270"/>
      <c r="CU66" s="1270"/>
      <c r="CV66" s="1270"/>
      <c r="CW66" s="1270"/>
      <c r="CX66" s="1270"/>
      <c r="CY66" s="1270"/>
      <c r="CZ66" s="1270"/>
      <c r="DA66" s="1270"/>
      <c r="DB66" s="1270"/>
      <c r="DC66" s="1271"/>
    </row>
    <row r="67" spans="2:107" ht="13.5" x14ac:dyDescent="0.15">
      <c r="B67" s="365"/>
      <c r="AN67" s="1269"/>
      <c r="AO67" s="1270"/>
      <c r="AP67" s="1270"/>
      <c r="AQ67" s="1270"/>
      <c r="AR67" s="1270"/>
      <c r="AS67" s="1270"/>
      <c r="AT67" s="1270"/>
      <c r="AU67" s="1270"/>
      <c r="AV67" s="1270"/>
      <c r="AW67" s="1270"/>
      <c r="AX67" s="1270"/>
      <c r="AY67" s="1270"/>
      <c r="AZ67" s="1270"/>
      <c r="BA67" s="1270"/>
      <c r="BB67" s="1270"/>
      <c r="BC67" s="1270"/>
      <c r="BD67" s="1270"/>
      <c r="BE67" s="1270"/>
      <c r="BF67" s="1270"/>
      <c r="BG67" s="1270"/>
      <c r="BH67" s="1270"/>
      <c r="BI67" s="1270"/>
      <c r="BJ67" s="1270"/>
      <c r="BK67" s="1270"/>
      <c r="BL67" s="1270"/>
      <c r="BM67" s="1270"/>
      <c r="BN67" s="1270"/>
      <c r="BO67" s="1270"/>
      <c r="BP67" s="1270"/>
      <c r="BQ67" s="1270"/>
      <c r="BR67" s="1270"/>
      <c r="BS67" s="1270"/>
      <c r="BT67" s="1270"/>
      <c r="BU67" s="1270"/>
      <c r="BV67" s="1270"/>
      <c r="BW67" s="1270"/>
      <c r="BX67" s="1270"/>
      <c r="BY67" s="1270"/>
      <c r="BZ67" s="1270"/>
      <c r="CA67" s="1270"/>
      <c r="CB67" s="1270"/>
      <c r="CC67" s="1270"/>
      <c r="CD67" s="1270"/>
      <c r="CE67" s="1270"/>
      <c r="CF67" s="1270"/>
      <c r="CG67" s="1270"/>
      <c r="CH67" s="1270"/>
      <c r="CI67" s="1270"/>
      <c r="CJ67" s="1270"/>
      <c r="CK67" s="1270"/>
      <c r="CL67" s="1270"/>
      <c r="CM67" s="1270"/>
      <c r="CN67" s="1270"/>
      <c r="CO67" s="1270"/>
      <c r="CP67" s="1270"/>
      <c r="CQ67" s="1270"/>
      <c r="CR67" s="1270"/>
      <c r="CS67" s="1270"/>
      <c r="CT67" s="1270"/>
      <c r="CU67" s="1270"/>
      <c r="CV67" s="1270"/>
      <c r="CW67" s="1270"/>
      <c r="CX67" s="1270"/>
      <c r="CY67" s="1270"/>
      <c r="CZ67" s="1270"/>
      <c r="DA67" s="1270"/>
      <c r="DB67" s="1270"/>
      <c r="DC67" s="1271"/>
    </row>
    <row r="68" spans="2:107" ht="13.5" x14ac:dyDescent="0.15">
      <c r="B68" s="365"/>
      <c r="AN68" s="1269"/>
      <c r="AO68" s="1270"/>
      <c r="AP68" s="1270"/>
      <c r="AQ68" s="1270"/>
      <c r="AR68" s="1270"/>
      <c r="AS68" s="1270"/>
      <c r="AT68" s="1270"/>
      <c r="AU68" s="1270"/>
      <c r="AV68" s="1270"/>
      <c r="AW68" s="1270"/>
      <c r="AX68" s="1270"/>
      <c r="AY68" s="1270"/>
      <c r="AZ68" s="1270"/>
      <c r="BA68" s="1270"/>
      <c r="BB68" s="1270"/>
      <c r="BC68" s="1270"/>
      <c r="BD68" s="1270"/>
      <c r="BE68" s="1270"/>
      <c r="BF68" s="1270"/>
      <c r="BG68" s="1270"/>
      <c r="BH68" s="1270"/>
      <c r="BI68" s="1270"/>
      <c r="BJ68" s="1270"/>
      <c r="BK68" s="1270"/>
      <c r="BL68" s="1270"/>
      <c r="BM68" s="1270"/>
      <c r="BN68" s="1270"/>
      <c r="BO68" s="1270"/>
      <c r="BP68" s="1270"/>
      <c r="BQ68" s="1270"/>
      <c r="BR68" s="1270"/>
      <c r="BS68" s="1270"/>
      <c r="BT68" s="1270"/>
      <c r="BU68" s="1270"/>
      <c r="BV68" s="1270"/>
      <c r="BW68" s="1270"/>
      <c r="BX68" s="1270"/>
      <c r="BY68" s="1270"/>
      <c r="BZ68" s="1270"/>
      <c r="CA68" s="1270"/>
      <c r="CB68" s="1270"/>
      <c r="CC68" s="1270"/>
      <c r="CD68" s="1270"/>
      <c r="CE68" s="1270"/>
      <c r="CF68" s="1270"/>
      <c r="CG68" s="1270"/>
      <c r="CH68" s="1270"/>
      <c r="CI68" s="1270"/>
      <c r="CJ68" s="1270"/>
      <c r="CK68" s="1270"/>
      <c r="CL68" s="1270"/>
      <c r="CM68" s="1270"/>
      <c r="CN68" s="1270"/>
      <c r="CO68" s="1270"/>
      <c r="CP68" s="1270"/>
      <c r="CQ68" s="1270"/>
      <c r="CR68" s="1270"/>
      <c r="CS68" s="1270"/>
      <c r="CT68" s="1270"/>
      <c r="CU68" s="1270"/>
      <c r="CV68" s="1270"/>
      <c r="CW68" s="1270"/>
      <c r="CX68" s="1270"/>
      <c r="CY68" s="1270"/>
      <c r="CZ68" s="1270"/>
      <c r="DA68" s="1270"/>
      <c r="DB68" s="1270"/>
      <c r="DC68" s="1271"/>
    </row>
    <row r="69" spans="2:107" ht="13.5" x14ac:dyDescent="0.15">
      <c r="B69" s="365"/>
      <c r="AN69" s="1272"/>
      <c r="AO69" s="1273"/>
      <c r="AP69" s="1273"/>
      <c r="AQ69" s="1273"/>
      <c r="AR69" s="1273"/>
      <c r="AS69" s="1273"/>
      <c r="AT69" s="1273"/>
      <c r="AU69" s="1273"/>
      <c r="AV69" s="1273"/>
      <c r="AW69" s="1273"/>
      <c r="AX69" s="1273"/>
      <c r="AY69" s="1273"/>
      <c r="AZ69" s="1273"/>
      <c r="BA69" s="1273"/>
      <c r="BB69" s="1273"/>
      <c r="BC69" s="1273"/>
      <c r="BD69" s="1273"/>
      <c r="BE69" s="1273"/>
      <c r="BF69" s="1273"/>
      <c r="BG69" s="1273"/>
      <c r="BH69" s="1273"/>
      <c r="BI69" s="1273"/>
      <c r="BJ69" s="1273"/>
      <c r="BK69" s="1273"/>
      <c r="BL69" s="1273"/>
      <c r="BM69" s="1273"/>
      <c r="BN69" s="1273"/>
      <c r="BO69" s="1273"/>
      <c r="BP69" s="1273"/>
      <c r="BQ69" s="1273"/>
      <c r="BR69" s="1273"/>
      <c r="BS69" s="1273"/>
      <c r="BT69" s="1273"/>
      <c r="BU69" s="1273"/>
      <c r="BV69" s="1273"/>
      <c r="BW69" s="1273"/>
      <c r="BX69" s="1273"/>
      <c r="BY69" s="1273"/>
      <c r="BZ69" s="1273"/>
      <c r="CA69" s="1273"/>
      <c r="CB69" s="1273"/>
      <c r="CC69" s="1273"/>
      <c r="CD69" s="1273"/>
      <c r="CE69" s="1273"/>
      <c r="CF69" s="1273"/>
      <c r="CG69" s="1273"/>
      <c r="CH69" s="1273"/>
      <c r="CI69" s="1273"/>
      <c r="CJ69" s="1273"/>
      <c r="CK69" s="1273"/>
      <c r="CL69" s="1273"/>
      <c r="CM69" s="1273"/>
      <c r="CN69" s="1273"/>
      <c r="CO69" s="1273"/>
      <c r="CP69" s="1273"/>
      <c r="CQ69" s="1273"/>
      <c r="CR69" s="1273"/>
      <c r="CS69" s="1273"/>
      <c r="CT69" s="1273"/>
      <c r="CU69" s="1273"/>
      <c r="CV69" s="1273"/>
      <c r="CW69" s="1273"/>
      <c r="CX69" s="1273"/>
      <c r="CY69" s="1273"/>
      <c r="CZ69" s="1273"/>
      <c r="DA69" s="1273"/>
      <c r="DB69" s="1273"/>
      <c r="DC69" s="1274"/>
    </row>
    <row r="70" spans="2:107" ht="13.5" x14ac:dyDescent="0.15">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5" x14ac:dyDescent="0.15">
      <c r="B71" s="365"/>
      <c r="G71" s="374"/>
      <c r="I71" s="377"/>
      <c r="J71" s="376"/>
      <c r="K71" s="376"/>
      <c r="L71" s="375"/>
      <c r="M71" s="376"/>
      <c r="N71" s="375"/>
      <c r="AM71" s="374"/>
      <c r="AN71" s="364" t="s">
        <v>567</v>
      </c>
    </row>
    <row r="72" spans="2:107" ht="13.5" x14ac:dyDescent="0.15">
      <c r="B72" s="365"/>
      <c r="G72" s="1258"/>
      <c r="H72" s="1258"/>
      <c r="I72" s="1258"/>
      <c r="J72" s="1258"/>
      <c r="K72" s="373"/>
      <c r="L72" s="373"/>
      <c r="M72" s="372"/>
      <c r="N72" s="372"/>
      <c r="AN72" s="1261"/>
      <c r="AO72" s="1262"/>
      <c r="AP72" s="1262"/>
      <c r="AQ72" s="1262"/>
      <c r="AR72" s="1262"/>
      <c r="AS72" s="1262"/>
      <c r="AT72" s="1262"/>
      <c r="AU72" s="1262"/>
      <c r="AV72" s="1262"/>
      <c r="AW72" s="1262"/>
      <c r="AX72" s="1262"/>
      <c r="AY72" s="1262"/>
      <c r="AZ72" s="1262"/>
      <c r="BA72" s="1262"/>
      <c r="BB72" s="1262"/>
      <c r="BC72" s="1262"/>
      <c r="BD72" s="1262"/>
      <c r="BE72" s="1262"/>
      <c r="BF72" s="1262"/>
      <c r="BG72" s="1262"/>
      <c r="BH72" s="1262"/>
      <c r="BI72" s="1262"/>
      <c r="BJ72" s="1262"/>
      <c r="BK72" s="1262"/>
      <c r="BL72" s="1262"/>
      <c r="BM72" s="1262"/>
      <c r="BN72" s="1262"/>
      <c r="BO72" s="1263"/>
      <c r="BP72" s="1255" t="s">
        <v>525</v>
      </c>
      <c r="BQ72" s="1255"/>
      <c r="BR72" s="1255"/>
      <c r="BS72" s="1255"/>
      <c r="BT72" s="1255"/>
      <c r="BU72" s="1255"/>
      <c r="BV72" s="1255"/>
      <c r="BW72" s="1255"/>
      <c r="BX72" s="1255" t="s">
        <v>526</v>
      </c>
      <c r="BY72" s="1255"/>
      <c r="BZ72" s="1255"/>
      <c r="CA72" s="1255"/>
      <c r="CB72" s="1255"/>
      <c r="CC72" s="1255"/>
      <c r="CD72" s="1255"/>
      <c r="CE72" s="1255"/>
      <c r="CF72" s="1255" t="s">
        <v>527</v>
      </c>
      <c r="CG72" s="1255"/>
      <c r="CH72" s="1255"/>
      <c r="CI72" s="1255"/>
      <c r="CJ72" s="1255"/>
      <c r="CK72" s="1255"/>
      <c r="CL72" s="1255"/>
      <c r="CM72" s="1255"/>
      <c r="CN72" s="1255" t="s">
        <v>528</v>
      </c>
      <c r="CO72" s="1255"/>
      <c r="CP72" s="1255"/>
      <c r="CQ72" s="1255"/>
      <c r="CR72" s="1255"/>
      <c r="CS72" s="1255"/>
      <c r="CT72" s="1255"/>
      <c r="CU72" s="1255"/>
      <c r="CV72" s="1255" t="s">
        <v>529</v>
      </c>
      <c r="CW72" s="1255"/>
      <c r="CX72" s="1255"/>
      <c r="CY72" s="1255"/>
      <c r="CZ72" s="1255"/>
      <c r="DA72" s="1255"/>
      <c r="DB72" s="1255"/>
      <c r="DC72" s="1255"/>
    </row>
    <row r="73" spans="2:107" ht="13.5" x14ac:dyDescent="0.15">
      <c r="B73" s="365"/>
      <c r="G73" s="1264"/>
      <c r="H73" s="1264"/>
      <c r="I73" s="1264"/>
      <c r="J73" s="1264"/>
      <c r="K73" s="1254"/>
      <c r="L73" s="1254"/>
      <c r="M73" s="1254"/>
      <c r="N73" s="1254"/>
      <c r="AM73" s="371"/>
      <c r="AN73" s="1256" t="s">
        <v>566</v>
      </c>
      <c r="AO73" s="1256"/>
      <c r="AP73" s="1256"/>
      <c r="AQ73" s="1256"/>
      <c r="AR73" s="1256"/>
      <c r="AS73" s="1256"/>
      <c r="AT73" s="1256"/>
      <c r="AU73" s="1256"/>
      <c r="AV73" s="1256"/>
      <c r="AW73" s="1256"/>
      <c r="AX73" s="1256"/>
      <c r="AY73" s="1256"/>
      <c r="AZ73" s="1256"/>
      <c r="BA73" s="1256"/>
      <c r="BB73" s="1256" t="s">
        <v>564</v>
      </c>
      <c r="BC73" s="1256"/>
      <c r="BD73" s="1256"/>
      <c r="BE73" s="1256"/>
      <c r="BF73" s="1256"/>
      <c r="BG73" s="1256"/>
      <c r="BH73" s="1256"/>
      <c r="BI73" s="1256"/>
      <c r="BJ73" s="1256"/>
      <c r="BK73" s="1256"/>
      <c r="BL73" s="1256"/>
      <c r="BM73" s="1256"/>
      <c r="BN73" s="1256"/>
      <c r="BO73" s="1256"/>
      <c r="BP73" s="1253">
        <v>19.399999999999999</v>
      </c>
      <c r="BQ73" s="1253"/>
      <c r="BR73" s="1253"/>
      <c r="BS73" s="1253"/>
      <c r="BT73" s="1253"/>
      <c r="BU73" s="1253"/>
      <c r="BV73" s="1253"/>
      <c r="BW73" s="1253"/>
      <c r="BX73" s="1253">
        <v>13.7</v>
      </c>
      <c r="BY73" s="1253"/>
      <c r="BZ73" s="1253"/>
      <c r="CA73" s="1253"/>
      <c r="CB73" s="1253"/>
      <c r="CC73" s="1253"/>
      <c r="CD73" s="1253"/>
      <c r="CE73" s="1253"/>
      <c r="CF73" s="1253">
        <v>1.6</v>
      </c>
      <c r="CG73" s="1253"/>
      <c r="CH73" s="1253"/>
      <c r="CI73" s="1253"/>
      <c r="CJ73" s="1253"/>
      <c r="CK73" s="1253"/>
      <c r="CL73" s="1253"/>
      <c r="CM73" s="1253"/>
      <c r="CN73" s="1253">
        <v>3.4</v>
      </c>
      <c r="CO73" s="1253"/>
      <c r="CP73" s="1253"/>
      <c r="CQ73" s="1253"/>
      <c r="CR73" s="1253"/>
      <c r="CS73" s="1253"/>
      <c r="CT73" s="1253"/>
      <c r="CU73" s="1253"/>
      <c r="CV73" s="1253">
        <v>2.4</v>
      </c>
      <c r="CW73" s="1253"/>
      <c r="CX73" s="1253"/>
      <c r="CY73" s="1253"/>
      <c r="CZ73" s="1253"/>
      <c r="DA73" s="1253"/>
      <c r="DB73" s="1253"/>
      <c r="DC73" s="1253"/>
    </row>
    <row r="74" spans="2:107" ht="13.5" x14ac:dyDescent="0.15">
      <c r="B74" s="365"/>
      <c r="G74" s="1264"/>
      <c r="H74" s="1264"/>
      <c r="I74" s="1264"/>
      <c r="J74" s="1264"/>
      <c r="K74" s="1254"/>
      <c r="L74" s="1254"/>
      <c r="M74" s="1254"/>
      <c r="N74" s="1254"/>
      <c r="AM74" s="37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5" x14ac:dyDescent="0.15">
      <c r="B75" s="365"/>
      <c r="G75" s="1264"/>
      <c r="H75" s="1264"/>
      <c r="I75" s="1258"/>
      <c r="J75" s="1258"/>
      <c r="K75" s="1257"/>
      <c r="L75" s="1257"/>
      <c r="M75" s="1257"/>
      <c r="N75" s="1257"/>
      <c r="AM75" s="371"/>
      <c r="AN75" s="1256"/>
      <c r="AO75" s="1256"/>
      <c r="AP75" s="1256"/>
      <c r="AQ75" s="1256"/>
      <c r="AR75" s="1256"/>
      <c r="AS75" s="1256"/>
      <c r="AT75" s="1256"/>
      <c r="AU75" s="1256"/>
      <c r="AV75" s="1256"/>
      <c r="AW75" s="1256"/>
      <c r="AX75" s="1256"/>
      <c r="AY75" s="1256"/>
      <c r="AZ75" s="1256"/>
      <c r="BA75" s="1256"/>
      <c r="BB75" s="1256" t="s">
        <v>563</v>
      </c>
      <c r="BC75" s="1256"/>
      <c r="BD75" s="1256"/>
      <c r="BE75" s="1256"/>
      <c r="BF75" s="1256"/>
      <c r="BG75" s="1256"/>
      <c r="BH75" s="1256"/>
      <c r="BI75" s="1256"/>
      <c r="BJ75" s="1256"/>
      <c r="BK75" s="1256"/>
      <c r="BL75" s="1256"/>
      <c r="BM75" s="1256"/>
      <c r="BN75" s="1256"/>
      <c r="BO75" s="1256"/>
      <c r="BP75" s="1253">
        <v>5.3</v>
      </c>
      <c r="BQ75" s="1253"/>
      <c r="BR75" s="1253"/>
      <c r="BS75" s="1253"/>
      <c r="BT75" s="1253"/>
      <c r="BU75" s="1253"/>
      <c r="BV75" s="1253"/>
      <c r="BW75" s="1253"/>
      <c r="BX75" s="1253">
        <v>5</v>
      </c>
      <c r="BY75" s="1253"/>
      <c r="BZ75" s="1253"/>
      <c r="CA75" s="1253"/>
      <c r="CB75" s="1253"/>
      <c r="CC75" s="1253"/>
      <c r="CD75" s="1253"/>
      <c r="CE75" s="1253"/>
      <c r="CF75" s="1253">
        <v>5</v>
      </c>
      <c r="CG75" s="1253"/>
      <c r="CH75" s="1253"/>
      <c r="CI75" s="1253"/>
      <c r="CJ75" s="1253"/>
      <c r="CK75" s="1253"/>
      <c r="CL75" s="1253"/>
      <c r="CM75" s="1253"/>
      <c r="CN75" s="1253">
        <v>4.9000000000000004</v>
      </c>
      <c r="CO75" s="1253"/>
      <c r="CP75" s="1253"/>
      <c r="CQ75" s="1253"/>
      <c r="CR75" s="1253"/>
      <c r="CS75" s="1253"/>
      <c r="CT75" s="1253"/>
      <c r="CU75" s="1253"/>
      <c r="CV75" s="1253">
        <v>4.9000000000000004</v>
      </c>
      <c r="CW75" s="1253"/>
      <c r="CX75" s="1253"/>
      <c r="CY75" s="1253"/>
      <c r="CZ75" s="1253"/>
      <c r="DA75" s="1253"/>
      <c r="DB75" s="1253"/>
      <c r="DC75" s="1253"/>
    </row>
    <row r="76" spans="2:107" ht="13.5" x14ac:dyDescent="0.15">
      <c r="B76" s="365"/>
      <c r="G76" s="1264"/>
      <c r="H76" s="1264"/>
      <c r="I76" s="1258"/>
      <c r="J76" s="1258"/>
      <c r="K76" s="1257"/>
      <c r="L76" s="1257"/>
      <c r="M76" s="1257"/>
      <c r="N76" s="1257"/>
      <c r="AM76" s="37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5" x14ac:dyDescent="0.15">
      <c r="B77" s="365"/>
      <c r="G77" s="1258"/>
      <c r="H77" s="1258"/>
      <c r="I77" s="1258"/>
      <c r="J77" s="1258"/>
      <c r="K77" s="1254"/>
      <c r="L77" s="1254"/>
      <c r="M77" s="1254"/>
      <c r="N77" s="1254"/>
      <c r="AN77" s="1255" t="s">
        <v>565</v>
      </c>
      <c r="AO77" s="1255"/>
      <c r="AP77" s="1255"/>
      <c r="AQ77" s="1255"/>
      <c r="AR77" s="1255"/>
      <c r="AS77" s="1255"/>
      <c r="AT77" s="1255"/>
      <c r="AU77" s="1255"/>
      <c r="AV77" s="1255"/>
      <c r="AW77" s="1255"/>
      <c r="AX77" s="1255"/>
      <c r="AY77" s="1255"/>
      <c r="AZ77" s="1255"/>
      <c r="BA77" s="1255"/>
      <c r="BB77" s="1256" t="s">
        <v>564</v>
      </c>
      <c r="BC77" s="1256"/>
      <c r="BD77" s="1256"/>
      <c r="BE77" s="1256"/>
      <c r="BF77" s="1256"/>
      <c r="BG77" s="1256"/>
      <c r="BH77" s="1256"/>
      <c r="BI77" s="1256"/>
      <c r="BJ77" s="1256"/>
      <c r="BK77" s="1256"/>
      <c r="BL77" s="1256"/>
      <c r="BM77" s="1256"/>
      <c r="BN77" s="1256"/>
      <c r="BO77" s="1256"/>
      <c r="BP77" s="1253">
        <v>25.5</v>
      </c>
      <c r="BQ77" s="1253"/>
      <c r="BR77" s="1253"/>
      <c r="BS77" s="1253"/>
      <c r="BT77" s="1253"/>
      <c r="BU77" s="1253"/>
      <c r="BV77" s="1253"/>
      <c r="BW77" s="1253"/>
      <c r="BX77" s="1253">
        <v>25.1</v>
      </c>
      <c r="BY77" s="1253"/>
      <c r="BZ77" s="1253"/>
      <c r="CA77" s="1253"/>
      <c r="CB77" s="1253"/>
      <c r="CC77" s="1253"/>
      <c r="CD77" s="1253"/>
      <c r="CE77" s="1253"/>
      <c r="CF77" s="1253">
        <v>18</v>
      </c>
      <c r="CG77" s="1253"/>
      <c r="CH77" s="1253"/>
      <c r="CI77" s="1253"/>
      <c r="CJ77" s="1253"/>
      <c r="CK77" s="1253"/>
      <c r="CL77" s="1253"/>
      <c r="CM77" s="1253"/>
      <c r="CN77" s="1253">
        <v>12.7</v>
      </c>
      <c r="CO77" s="1253"/>
      <c r="CP77" s="1253"/>
      <c r="CQ77" s="1253"/>
      <c r="CR77" s="1253"/>
      <c r="CS77" s="1253"/>
      <c r="CT77" s="1253"/>
      <c r="CU77" s="1253"/>
      <c r="CV77" s="1253">
        <v>10</v>
      </c>
      <c r="CW77" s="1253"/>
      <c r="CX77" s="1253"/>
      <c r="CY77" s="1253"/>
      <c r="CZ77" s="1253"/>
      <c r="DA77" s="1253"/>
      <c r="DB77" s="1253"/>
      <c r="DC77" s="1253"/>
    </row>
    <row r="78" spans="2:107" ht="13.5" x14ac:dyDescent="0.15">
      <c r="B78" s="365"/>
      <c r="G78" s="1258"/>
      <c r="H78" s="1258"/>
      <c r="I78" s="1258"/>
      <c r="J78" s="1258"/>
      <c r="K78" s="1254"/>
      <c r="L78" s="1254"/>
      <c r="M78" s="1254"/>
      <c r="N78" s="1254"/>
      <c r="AN78" s="1255"/>
      <c r="AO78" s="1255"/>
      <c r="AP78" s="1255"/>
      <c r="AQ78" s="1255"/>
      <c r="AR78" s="1255"/>
      <c r="AS78" s="1255"/>
      <c r="AT78" s="1255"/>
      <c r="AU78" s="1255"/>
      <c r="AV78" s="1255"/>
      <c r="AW78" s="1255"/>
      <c r="AX78" s="1255"/>
      <c r="AY78" s="1255"/>
      <c r="AZ78" s="1255"/>
      <c r="BA78" s="1255"/>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5" x14ac:dyDescent="0.15">
      <c r="B79" s="365"/>
      <c r="G79" s="1258"/>
      <c r="H79" s="1258"/>
      <c r="I79" s="1259"/>
      <c r="J79" s="1259"/>
      <c r="K79" s="1260"/>
      <c r="L79" s="1260"/>
      <c r="M79" s="1260"/>
      <c r="N79" s="1260"/>
      <c r="AN79" s="1255"/>
      <c r="AO79" s="1255"/>
      <c r="AP79" s="1255"/>
      <c r="AQ79" s="1255"/>
      <c r="AR79" s="1255"/>
      <c r="AS79" s="1255"/>
      <c r="AT79" s="1255"/>
      <c r="AU79" s="1255"/>
      <c r="AV79" s="1255"/>
      <c r="AW79" s="1255"/>
      <c r="AX79" s="1255"/>
      <c r="AY79" s="1255"/>
      <c r="AZ79" s="1255"/>
      <c r="BA79" s="1255"/>
      <c r="BB79" s="1256" t="s">
        <v>572</v>
      </c>
      <c r="BC79" s="1256"/>
      <c r="BD79" s="1256"/>
      <c r="BE79" s="1256"/>
      <c r="BF79" s="1256"/>
      <c r="BG79" s="1256"/>
      <c r="BH79" s="1256"/>
      <c r="BI79" s="1256"/>
      <c r="BJ79" s="1256"/>
      <c r="BK79" s="1256"/>
      <c r="BL79" s="1256"/>
      <c r="BM79" s="1256"/>
      <c r="BN79" s="1256"/>
      <c r="BO79" s="1256"/>
      <c r="BP79" s="1253">
        <v>6.6</v>
      </c>
      <c r="BQ79" s="1253"/>
      <c r="BR79" s="1253"/>
      <c r="BS79" s="1253"/>
      <c r="BT79" s="1253"/>
      <c r="BU79" s="1253"/>
      <c r="BV79" s="1253"/>
      <c r="BW79" s="1253"/>
      <c r="BX79" s="1253">
        <v>6.4</v>
      </c>
      <c r="BY79" s="1253"/>
      <c r="BZ79" s="1253"/>
      <c r="CA79" s="1253"/>
      <c r="CB79" s="1253"/>
      <c r="CC79" s="1253"/>
      <c r="CD79" s="1253"/>
      <c r="CE79" s="1253"/>
      <c r="CF79" s="1253">
        <v>6.6</v>
      </c>
      <c r="CG79" s="1253"/>
      <c r="CH79" s="1253"/>
      <c r="CI79" s="1253"/>
      <c r="CJ79" s="1253"/>
      <c r="CK79" s="1253"/>
      <c r="CL79" s="1253"/>
      <c r="CM79" s="1253"/>
      <c r="CN79" s="1253">
        <v>6.6</v>
      </c>
      <c r="CO79" s="1253"/>
      <c r="CP79" s="1253"/>
      <c r="CQ79" s="1253"/>
      <c r="CR79" s="1253"/>
      <c r="CS79" s="1253"/>
      <c r="CT79" s="1253"/>
      <c r="CU79" s="1253"/>
      <c r="CV79" s="1253">
        <v>6.7</v>
      </c>
      <c r="CW79" s="1253"/>
      <c r="CX79" s="1253"/>
      <c r="CY79" s="1253"/>
      <c r="CZ79" s="1253"/>
      <c r="DA79" s="1253"/>
      <c r="DB79" s="1253"/>
      <c r="DC79" s="1253"/>
    </row>
    <row r="80" spans="2:107" ht="13.5" x14ac:dyDescent="0.15">
      <c r="B80" s="365"/>
      <c r="G80" s="1258"/>
      <c r="H80" s="1258"/>
      <c r="I80" s="1259"/>
      <c r="J80" s="1259"/>
      <c r="K80" s="1260"/>
      <c r="L80" s="1260"/>
      <c r="M80" s="1260"/>
      <c r="N80" s="1260"/>
      <c r="AN80" s="1255"/>
      <c r="AO80" s="1255"/>
      <c r="AP80" s="1255"/>
      <c r="AQ80" s="1255"/>
      <c r="AR80" s="1255"/>
      <c r="AS80" s="1255"/>
      <c r="AT80" s="1255"/>
      <c r="AU80" s="1255"/>
      <c r="AV80" s="1255"/>
      <c r="AW80" s="1255"/>
      <c r="AX80" s="1255"/>
      <c r="AY80" s="1255"/>
      <c r="AZ80" s="1255"/>
      <c r="BA80" s="1255"/>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5" x14ac:dyDescent="0.15">
      <c r="B81" s="365"/>
    </row>
    <row r="82" spans="2:109" ht="17.25" x14ac:dyDescent="0.15">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5" x14ac:dyDescent="0.15">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5" x14ac:dyDescent="0.15">
      <c r="DD84" s="364"/>
      <c r="DE84" s="364"/>
    </row>
    <row r="85" spans="2:109" ht="13.5" x14ac:dyDescent="0.15">
      <c r="DD85" s="364"/>
      <c r="DE85" s="364"/>
    </row>
  </sheetData>
  <sheetProtection algorithmName="SHA-512" hashValue="/qwRzWXMAsyBmiLpL/00ErJDCujrUv7oShfHSB9LCSkxQbmZqBAsMTeidFbmOsUh0Mp4cnm2if0LXXr4rKi8BA==" saltValue="LU9w+cvwUYnmDsQ9T3lNl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574</v>
      </c>
    </row>
  </sheetData>
  <sheetProtection algorithmName="SHA-512" hashValue="G9C1uay8uK9O8H+LkOVZjZwyHVrcZ9aDFvQc53i/3+HG7P34S+InBbwt3a23tONGYr8Ut8P0HB2AtebJjVisMA==" saltValue="+DwPyy2rt11x1JV7uk91u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575</v>
      </c>
    </row>
  </sheetData>
  <sheetProtection algorithmName="SHA-512" hashValue="LopcjgPE12eiNVRTxRfBP1rftwBb2Ma3KOV3uUZTTa+2vhr2buld+tFPzx7pR0LzBP0XMOxL4jnlFimBoyHK/g==" saltValue="HDeI0cZtWMnJoNcnAH6M7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62340</v>
      </c>
      <c r="E3" s="156"/>
      <c r="F3" s="157">
        <v>62383</v>
      </c>
      <c r="G3" s="158"/>
      <c r="H3" s="159"/>
    </row>
    <row r="4" spans="1:8" x14ac:dyDescent="0.15">
      <c r="A4" s="160"/>
      <c r="B4" s="161"/>
      <c r="C4" s="162"/>
      <c r="D4" s="163">
        <v>29273</v>
      </c>
      <c r="E4" s="164"/>
      <c r="F4" s="165">
        <v>35325</v>
      </c>
      <c r="G4" s="166"/>
      <c r="H4" s="167"/>
    </row>
    <row r="5" spans="1:8" x14ac:dyDescent="0.15">
      <c r="A5" s="148" t="s">
        <v>519</v>
      </c>
      <c r="B5" s="153"/>
      <c r="C5" s="154"/>
      <c r="D5" s="155">
        <v>53864</v>
      </c>
      <c r="E5" s="156"/>
      <c r="F5" s="157">
        <v>63812</v>
      </c>
      <c r="G5" s="158"/>
      <c r="H5" s="159"/>
    </row>
    <row r="6" spans="1:8" x14ac:dyDescent="0.15">
      <c r="A6" s="160"/>
      <c r="B6" s="161"/>
      <c r="C6" s="162"/>
      <c r="D6" s="163">
        <v>22717</v>
      </c>
      <c r="E6" s="164"/>
      <c r="F6" s="165">
        <v>33848</v>
      </c>
      <c r="G6" s="166"/>
      <c r="H6" s="167"/>
    </row>
    <row r="7" spans="1:8" x14ac:dyDescent="0.15">
      <c r="A7" s="148" t="s">
        <v>520</v>
      </c>
      <c r="B7" s="153"/>
      <c r="C7" s="154"/>
      <c r="D7" s="155">
        <v>59094</v>
      </c>
      <c r="E7" s="156"/>
      <c r="F7" s="157">
        <v>54225</v>
      </c>
      <c r="G7" s="158"/>
      <c r="H7" s="159"/>
    </row>
    <row r="8" spans="1:8" x14ac:dyDescent="0.15">
      <c r="A8" s="160"/>
      <c r="B8" s="161"/>
      <c r="C8" s="162"/>
      <c r="D8" s="163">
        <v>17294</v>
      </c>
      <c r="E8" s="164"/>
      <c r="F8" s="165">
        <v>27337</v>
      </c>
      <c r="G8" s="166"/>
      <c r="H8" s="167"/>
    </row>
    <row r="9" spans="1:8" x14ac:dyDescent="0.15">
      <c r="A9" s="148" t="s">
        <v>521</v>
      </c>
      <c r="B9" s="153"/>
      <c r="C9" s="154"/>
      <c r="D9" s="155">
        <v>90370</v>
      </c>
      <c r="E9" s="156"/>
      <c r="F9" s="157">
        <v>54016</v>
      </c>
      <c r="G9" s="158"/>
      <c r="H9" s="159"/>
    </row>
    <row r="10" spans="1:8" x14ac:dyDescent="0.15">
      <c r="A10" s="160"/>
      <c r="B10" s="161"/>
      <c r="C10" s="162"/>
      <c r="D10" s="163">
        <v>16816</v>
      </c>
      <c r="E10" s="164"/>
      <c r="F10" s="165">
        <v>28078</v>
      </c>
      <c r="G10" s="166"/>
      <c r="H10" s="167"/>
    </row>
    <row r="11" spans="1:8" x14ac:dyDescent="0.15">
      <c r="A11" s="148" t="s">
        <v>522</v>
      </c>
      <c r="B11" s="153"/>
      <c r="C11" s="154"/>
      <c r="D11" s="155">
        <v>102347</v>
      </c>
      <c r="E11" s="156"/>
      <c r="F11" s="157">
        <v>52786</v>
      </c>
      <c r="G11" s="158"/>
      <c r="H11" s="159"/>
    </row>
    <row r="12" spans="1:8" x14ac:dyDescent="0.15">
      <c r="A12" s="160"/>
      <c r="B12" s="161"/>
      <c r="C12" s="168"/>
      <c r="D12" s="163">
        <v>30050</v>
      </c>
      <c r="E12" s="164"/>
      <c r="F12" s="165">
        <v>28742</v>
      </c>
      <c r="G12" s="166"/>
      <c r="H12" s="167"/>
    </row>
    <row r="13" spans="1:8" x14ac:dyDescent="0.15">
      <c r="A13" s="148"/>
      <c r="B13" s="153"/>
      <c r="C13" s="169"/>
      <c r="D13" s="170">
        <v>73603</v>
      </c>
      <c r="E13" s="171"/>
      <c r="F13" s="172">
        <v>57444</v>
      </c>
      <c r="G13" s="173"/>
      <c r="H13" s="159"/>
    </row>
    <row r="14" spans="1:8" x14ac:dyDescent="0.15">
      <c r="A14" s="160"/>
      <c r="B14" s="161"/>
      <c r="C14" s="162"/>
      <c r="D14" s="163">
        <v>23230</v>
      </c>
      <c r="E14" s="164"/>
      <c r="F14" s="165">
        <v>30666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11.56</v>
      </c>
      <c r="C19" s="174">
        <f>ROUND(VALUE(SUBSTITUTE(実質収支比率等に係る経年分析!G$48,"▲","-")),2)</f>
        <v>14.06</v>
      </c>
      <c r="D19" s="174">
        <f>ROUND(VALUE(SUBSTITUTE(実質収支比率等に係る経年分析!H$48,"▲","-")),2)</f>
        <v>12.3</v>
      </c>
      <c r="E19" s="174">
        <f>ROUND(VALUE(SUBSTITUTE(実質収支比率等に係る経年分析!I$48,"▲","-")),2)</f>
        <v>14.78</v>
      </c>
      <c r="F19" s="174">
        <f>ROUND(VALUE(SUBSTITUTE(実質収支比率等に係る経年分析!J$48,"▲","-")),2)</f>
        <v>6.17</v>
      </c>
    </row>
    <row r="20" spans="1:11" x14ac:dyDescent="0.15">
      <c r="A20" s="174" t="s">
        <v>53</v>
      </c>
      <c r="B20" s="174">
        <f>ROUND(VALUE(SUBSTITUTE(実質収支比率等に係る経年分析!F$47,"▲","-")),2)</f>
        <v>23.48</v>
      </c>
      <c r="C20" s="174">
        <f>ROUND(VALUE(SUBSTITUTE(実質収支比率等に係る経年分析!G$47,"▲","-")),2)</f>
        <v>26.13</v>
      </c>
      <c r="D20" s="174">
        <f>ROUND(VALUE(SUBSTITUTE(実質収支比率等に係る経年分析!H$47,"▲","-")),2)</f>
        <v>26.99</v>
      </c>
      <c r="E20" s="174">
        <f>ROUND(VALUE(SUBSTITUTE(実質収支比率等に係る経年分析!I$47,"▲","-")),2)</f>
        <v>26.37</v>
      </c>
      <c r="F20" s="174">
        <f>ROUND(VALUE(SUBSTITUTE(実質収支比率等に係る経年分析!J$47,"▲","-")),2)</f>
        <v>24.79</v>
      </c>
    </row>
    <row r="21" spans="1:11" x14ac:dyDescent="0.15">
      <c r="A21" s="174" t="s">
        <v>54</v>
      </c>
      <c r="B21" s="174">
        <f>IF(ISNUMBER(VALUE(SUBSTITUTE(実質収支比率等に係る経年分析!F$49,"▲","-"))),ROUND(VALUE(SUBSTITUTE(実質収支比率等に係る経年分析!F$49,"▲","-")),2),NA())</f>
        <v>-2.27</v>
      </c>
      <c r="C21" s="174">
        <f>IF(ISNUMBER(VALUE(SUBSTITUTE(実質収支比率等に係る経年分析!G$49,"▲","-"))),ROUND(VALUE(SUBSTITUTE(実質収支比率等に係る経年分析!G$49,"▲","-")),2),NA())</f>
        <v>0.14000000000000001</v>
      </c>
      <c r="D21" s="174">
        <f>IF(ISNUMBER(VALUE(SUBSTITUTE(実質収支比率等に係る経年分析!H$49,"▲","-"))),ROUND(VALUE(SUBSTITUTE(実質収支比率等に係る経年分析!H$49,"▲","-")),2),NA())</f>
        <v>-9.35</v>
      </c>
      <c r="E21" s="174">
        <f>IF(ISNUMBER(VALUE(SUBSTITUTE(実質収支比率等に係る経年分析!I$49,"▲","-"))),ROUND(VALUE(SUBSTITUTE(実質収支比率等に係る経年分析!I$49,"▲","-")),2),NA())</f>
        <v>-6.41</v>
      </c>
      <c r="F21" s="174">
        <f>IF(ISNUMBER(VALUE(SUBSTITUTE(実質収支比率等に係る経年分析!J$49,"▲","-"))),ROUND(VALUE(SUBSTITUTE(実質収支比率等に係る経年分析!J$49,"▲","-")),2),NA())</f>
        <v>-14.49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0.14000000000000001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2.63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2.37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2.36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2.41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1.62</v>
      </c>
    </row>
    <row r="32" spans="1:11" x14ac:dyDescent="0.15">
      <c r="A32" s="175" t="str">
        <f>IF(連結実質赤字比率に係る赤字・黒字の構成分析!C$38="",NA(),連結実質赤字比率に係る赤字・黒字の構成分析!C$38)</f>
        <v>公共下水道事業会計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1.72</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1.97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1.64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1.76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2.81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2.11</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11.55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14.06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12.29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14.78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6.16</v>
      </c>
    </row>
    <row r="35" spans="1:16" x14ac:dyDescent="0.15">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3.15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3.49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5.77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7.55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7.76</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11.39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12.13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11.71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11.66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10.99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1638</v>
      </c>
      <c r="E42" s="176"/>
      <c r="F42" s="176"/>
      <c r="G42" s="176">
        <f>'実質公債費比率（分子）の構造'!L$52</f>
        <v>1671</v>
      </c>
      <c r="H42" s="176"/>
      <c r="I42" s="176"/>
      <c r="J42" s="176">
        <f>'実質公債費比率（分子）の構造'!M$52</f>
        <v>1673</v>
      </c>
      <c r="K42" s="176"/>
      <c r="L42" s="176"/>
      <c r="M42" s="176">
        <f>'実質公債費比率（分子）の構造'!N$52</f>
        <v>1644</v>
      </c>
      <c r="N42" s="176"/>
      <c r="O42" s="176"/>
      <c r="P42" s="176">
        <f>'実質公債費比率（分子）の構造'!O$52</f>
        <v>1559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38</v>
      </c>
      <c r="C44" s="176"/>
      <c r="D44" s="176"/>
      <c r="E44" s="176">
        <f>'実質公債費比率（分子）の構造'!L$50</f>
        <v>38</v>
      </c>
      <c r="F44" s="176"/>
      <c r="G44" s="176"/>
      <c r="H44" s="176">
        <f>'実質公債費比率（分子）の構造'!M$50</f>
        <v>41</v>
      </c>
      <c r="I44" s="176"/>
      <c r="J44" s="176"/>
      <c r="K44" s="176">
        <f>'実質公債費比率（分子）の構造'!N$50</f>
        <v>36</v>
      </c>
      <c r="L44" s="176"/>
      <c r="M44" s="176"/>
      <c r="N44" s="176">
        <f>'実質公債費比率（分子）の構造'!O$50</f>
        <v>36</v>
      </c>
      <c r="O44" s="176"/>
      <c r="P44" s="176"/>
    </row>
    <row r="45" spans="1:16" x14ac:dyDescent="0.15">
      <c r="A45" s="176" t="s">
        <v>63</v>
      </c>
      <c r="B45" s="176">
        <f>'実質公債費比率（分子）の構造'!K$49</f>
        <v>2</v>
      </c>
      <c r="C45" s="176"/>
      <c r="D45" s="176"/>
      <c r="E45" s="176">
        <f>'実質公債費比率（分子）の構造'!L$49</f>
        <v>2</v>
      </c>
      <c r="F45" s="176"/>
      <c r="G45" s="176"/>
      <c r="H45" s="176">
        <f>'実質公債費比率（分子）の構造'!M$49</f>
        <v>2</v>
      </c>
      <c r="I45" s="176"/>
      <c r="J45" s="176"/>
      <c r="K45" s="176">
        <f>'実質公債費比率（分子）の構造'!N$49</f>
        <v>1</v>
      </c>
      <c r="L45" s="176"/>
      <c r="M45" s="176"/>
      <c r="N45" s="176" t="str">
        <f>'実質公債費比率（分子）の構造'!O$49</f>
        <v>-</v>
      </c>
      <c r="O45" s="176"/>
      <c r="P45" s="176"/>
    </row>
    <row r="46" spans="1:16" x14ac:dyDescent="0.15">
      <c r="A46" s="176" t="s">
        <v>64</v>
      </c>
      <c r="B46" s="176">
        <f>'実質公債費比率（分子）の構造'!K$48</f>
        <v>633</v>
      </c>
      <c r="C46" s="176"/>
      <c r="D46" s="176"/>
      <c r="E46" s="176">
        <f>'実質公債費比率（分子）の構造'!L$48</f>
        <v>620</v>
      </c>
      <c r="F46" s="176"/>
      <c r="G46" s="176"/>
      <c r="H46" s="176">
        <f>'実質公債費比率（分子）の構造'!M$48</f>
        <v>586</v>
      </c>
      <c r="I46" s="176"/>
      <c r="J46" s="176"/>
      <c r="K46" s="176">
        <f>'実質公債費比率（分子）の構造'!N$48</f>
        <v>537</v>
      </c>
      <c r="L46" s="176"/>
      <c r="M46" s="176"/>
      <c r="N46" s="176">
        <f>'実質公債費比率（分子）の構造'!O$48</f>
        <v>534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1607</v>
      </c>
      <c r="C49" s="176"/>
      <c r="D49" s="176"/>
      <c r="E49" s="176">
        <f>'実質公債費比率（分子）の構造'!L$45</f>
        <v>1658</v>
      </c>
      <c r="F49" s="176"/>
      <c r="G49" s="176"/>
      <c r="H49" s="176">
        <f>'実質公債費比率（分子）の構造'!M$45</f>
        <v>1653</v>
      </c>
      <c r="I49" s="176"/>
      <c r="J49" s="176"/>
      <c r="K49" s="176">
        <f>'実質公債費比率（分子）の構造'!N$45</f>
        <v>1652</v>
      </c>
      <c r="L49" s="176"/>
      <c r="M49" s="176"/>
      <c r="N49" s="176">
        <f>'実質公債費比率（分子）の構造'!O$45</f>
        <v>1662</v>
      </c>
      <c r="O49" s="176"/>
      <c r="P49" s="176"/>
    </row>
    <row r="50" spans="1:16" x14ac:dyDescent="0.15">
      <c r="A50" s="176" t="s">
        <v>67</v>
      </c>
      <c r="B50" s="176" t="e">
        <f>NA()</f>
        <v>#N/A</v>
      </c>
      <c r="C50" s="176">
        <f>IF(ISNUMBER('実質公債費比率（分子）の構造'!K$53),'実質公債費比率（分子）の構造'!K$53,NA())</f>
        <v>642</v>
      </c>
      <c r="D50" s="176" t="e">
        <f>NA()</f>
        <v>#N/A</v>
      </c>
      <c r="E50" s="176" t="e">
        <f>NA()</f>
        <v>#N/A</v>
      </c>
      <c r="F50" s="176">
        <f>IF(ISNUMBER('実質公債費比率（分子）の構造'!L$53),'実質公債費比率（分子）の構造'!L$53,NA())</f>
        <v>647</v>
      </c>
      <c r="G50" s="176" t="e">
        <f>NA()</f>
        <v>#N/A</v>
      </c>
      <c r="H50" s="176" t="e">
        <f>NA()</f>
        <v>#N/A</v>
      </c>
      <c r="I50" s="176">
        <f>IF(ISNUMBER('実質公債費比率（分子）の構造'!M$53),'実質公債費比率（分子）の構造'!M$53,NA())</f>
        <v>609</v>
      </c>
      <c r="J50" s="176" t="e">
        <f>NA()</f>
        <v>#N/A</v>
      </c>
      <c r="K50" s="176" t="e">
        <f>NA()</f>
        <v>#N/A</v>
      </c>
      <c r="L50" s="176">
        <f>IF(ISNUMBER('実質公債費比率（分子）の構造'!N$53),'実質公債費比率（分子）の構造'!N$53,NA())</f>
        <v>582</v>
      </c>
      <c r="M50" s="176" t="e">
        <f>NA()</f>
        <v>#N/A</v>
      </c>
      <c r="N50" s="176" t="e">
        <f>NA()</f>
        <v>#N/A</v>
      </c>
      <c r="O50" s="176">
        <f>IF(ISNUMBER('実質公債費比率（分子）の構造'!O$53),'実質公債費比率（分子）の構造'!O$53,NA())</f>
        <v>673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15021</v>
      </c>
      <c r="E56" s="175"/>
      <c r="F56" s="175"/>
      <c r="G56" s="175">
        <f>'将来負担比率（分子）の構造'!J$52</f>
        <v>14916</v>
      </c>
      <c r="H56" s="175"/>
      <c r="I56" s="175"/>
      <c r="J56" s="175">
        <f>'将来負担比率（分子）の構造'!K$52</f>
        <v>14676</v>
      </c>
      <c r="K56" s="175"/>
      <c r="L56" s="175"/>
      <c r="M56" s="175">
        <f>'将来負担比率（分子）の構造'!L$52</f>
        <v>14625</v>
      </c>
      <c r="N56" s="175"/>
      <c r="O56" s="175"/>
      <c r="P56" s="175">
        <f>'将来負担比率（分子）の構造'!M$52</f>
        <v>14455</v>
      </c>
    </row>
    <row r="57" spans="1:16" x14ac:dyDescent="0.15">
      <c r="A57" s="175" t="s">
        <v>42</v>
      </c>
      <c r="B57" s="175"/>
      <c r="C57" s="175"/>
      <c r="D57" s="175">
        <f>'将来負担比率（分子）の構造'!I$51</f>
        <v>4577</v>
      </c>
      <c r="E57" s="175"/>
      <c r="F57" s="175"/>
      <c r="G57" s="175">
        <f>'将来負担比率（分子）の構造'!J$51</f>
        <v>4377</v>
      </c>
      <c r="H57" s="175"/>
      <c r="I57" s="175"/>
      <c r="J57" s="175">
        <f>'将来負担比率（分子）の構造'!K$51</f>
        <v>4211</v>
      </c>
      <c r="K57" s="175"/>
      <c r="L57" s="175"/>
      <c r="M57" s="175">
        <f>'将来負担比率（分子）の構造'!L$51</f>
        <v>6076</v>
      </c>
      <c r="N57" s="175"/>
      <c r="O57" s="175"/>
      <c r="P57" s="175">
        <f>'将来負担比率（分子）の構造'!M$51</f>
        <v>6680</v>
      </c>
    </row>
    <row r="58" spans="1:16" x14ac:dyDescent="0.15">
      <c r="A58" s="175" t="s">
        <v>41</v>
      </c>
      <c r="B58" s="175"/>
      <c r="C58" s="175"/>
      <c r="D58" s="175">
        <f>'将来負担比率（分子）の構造'!I$50</f>
        <v>6138</v>
      </c>
      <c r="E58" s="175"/>
      <c r="F58" s="175"/>
      <c r="G58" s="175">
        <f>'将来負担比率（分子）の構造'!J$50</f>
        <v>7167</v>
      </c>
      <c r="H58" s="175"/>
      <c r="I58" s="175"/>
      <c r="J58" s="175">
        <f>'将来負担比率（分子）の構造'!K$50</f>
        <v>9107</v>
      </c>
      <c r="K58" s="175"/>
      <c r="L58" s="175"/>
      <c r="M58" s="175">
        <f>'将来負担比率（分子）の構造'!L$50</f>
        <v>9832</v>
      </c>
      <c r="N58" s="175"/>
      <c r="O58" s="175"/>
      <c r="P58" s="175">
        <f>'将来負担比率（分子）の構造'!M$50</f>
        <v>10023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15</v>
      </c>
      <c r="C61" s="175"/>
      <c r="D61" s="175"/>
      <c r="E61" s="175">
        <f>'将来負担比率（分子）の構造'!J$46</f>
        <v>25</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3076</v>
      </c>
      <c r="C62" s="175"/>
      <c r="D62" s="175"/>
      <c r="E62" s="175">
        <f>'将来負担比率（分子）の構造'!J$45</f>
        <v>3067</v>
      </c>
      <c r="F62" s="175"/>
      <c r="G62" s="175"/>
      <c r="H62" s="175">
        <f>'将来負担比率（分子）の構造'!K$45</f>
        <v>3131</v>
      </c>
      <c r="I62" s="175"/>
      <c r="J62" s="175"/>
      <c r="K62" s="175">
        <f>'将来負担比率（分子）の構造'!L$45</f>
        <v>2964</v>
      </c>
      <c r="L62" s="175"/>
      <c r="M62" s="175"/>
      <c r="N62" s="175">
        <f>'将来負担比率（分子）の構造'!M$45</f>
        <v>2757</v>
      </c>
      <c r="O62" s="175"/>
      <c r="P62" s="175"/>
    </row>
    <row r="63" spans="1:16" x14ac:dyDescent="0.15">
      <c r="A63" s="175" t="s">
        <v>34</v>
      </c>
      <c r="B63" s="175">
        <f>'将来負担比率（分子）の構造'!I$44</f>
        <v>43</v>
      </c>
      <c r="C63" s="175"/>
      <c r="D63" s="175"/>
      <c r="E63" s="175">
        <f>'将来負担比率（分子）の構造'!J$44</f>
        <v>26</v>
      </c>
      <c r="F63" s="175"/>
      <c r="G63" s="175"/>
      <c r="H63" s="175">
        <f>'将来負担比率（分子）の構造'!K$44</f>
        <v>9</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7724</v>
      </c>
      <c r="C64" s="175"/>
      <c r="D64" s="175"/>
      <c r="E64" s="175">
        <f>'将来負担比率（分子）の構造'!J$43</f>
        <v>7293</v>
      </c>
      <c r="F64" s="175"/>
      <c r="G64" s="175"/>
      <c r="H64" s="175">
        <f>'将来負担比率（分子）の構造'!K$43</f>
        <v>6798</v>
      </c>
      <c r="I64" s="175"/>
      <c r="J64" s="175"/>
      <c r="K64" s="175">
        <f>'将来負担比率（分子）の構造'!L$43</f>
        <v>9324</v>
      </c>
      <c r="L64" s="175"/>
      <c r="M64" s="175"/>
      <c r="N64" s="175">
        <f>'将来負担比率（分子）の構造'!M$43</f>
        <v>9538</v>
      </c>
      <c r="O64" s="175"/>
      <c r="P64" s="175"/>
    </row>
    <row r="65" spans="1:16" x14ac:dyDescent="0.15">
      <c r="A65" s="175" t="s">
        <v>32</v>
      </c>
      <c r="B65" s="175">
        <f>'将来負担比率（分子）の構造'!I$42</f>
        <v>395</v>
      </c>
      <c r="C65" s="175"/>
      <c r="D65" s="175"/>
      <c r="E65" s="175">
        <f>'将来負担比率（分子）の構造'!J$42</f>
        <v>502</v>
      </c>
      <c r="F65" s="175"/>
      <c r="G65" s="175"/>
      <c r="H65" s="175">
        <f>'将来負担比率（分子）の構造'!K$42</f>
        <v>869</v>
      </c>
      <c r="I65" s="175"/>
      <c r="J65" s="175"/>
      <c r="K65" s="175">
        <f>'将来負担比率（分子）の構造'!L$42</f>
        <v>701</v>
      </c>
      <c r="L65" s="175"/>
      <c r="M65" s="175"/>
      <c r="N65" s="175">
        <f>'将来負担比率（分子）の構造'!M$42</f>
        <v>540</v>
      </c>
      <c r="O65" s="175"/>
      <c r="P65" s="175"/>
    </row>
    <row r="66" spans="1:16" x14ac:dyDescent="0.15">
      <c r="A66" s="175" t="s">
        <v>31</v>
      </c>
      <c r="B66" s="175">
        <f>'将来負担比率（分子）の構造'!I$41</f>
        <v>16885</v>
      </c>
      <c r="C66" s="175"/>
      <c r="D66" s="175"/>
      <c r="E66" s="175">
        <f>'将来負担比率（分子）の構造'!J$41</f>
        <v>17281</v>
      </c>
      <c r="F66" s="175"/>
      <c r="G66" s="175"/>
      <c r="H66" s="175">
        <f>'将来負担比率（分子）の構造'!K$41</f>
        <v>17390</v>
      </c>
      <c r="I66" s="175"/>
      <c r="J66" s="175"/>
      <c r="K66" s="175">
        <f>'将来負担比率（分子）の構造'!L$41</f>
        <v>17956</v>
      </c>
      <c r="L66" s="175"/>
      <c r="M66" s="175"/>
      <c r="N66" s="175">
        <f>'将来負担比率（分子）の構造'!M$41</f>
        <v>18639</v>
      </c>
      <c r="O66" s="175"/>
      <c r="P66" s="175"/>
    </row>
    <row r="67" spans="1:16" x14ac:dyDescent="0.15">
      <c r="A67" s="175" t="s">
        <v>71</v>
      </c>
      <c r="B67" s="175" t="e">
        <f>NA()</f>
        <v>#N/A</v>
      </c>
      <c r="C67" s="175">
        <f>IF(ISNUMBER('将来負担比率（分子）の構造'!I$53), IF('将来負担比率（分子）の構造'!I$53 &lt; 0, 0, '将来負担比率（分子）の構造'!I$53), NA())</f>
        <v>2402</v>
      </c>
      <c r="D67" s="175" t="e">
        <f>NA()</f>
        <v>#N/A</v>
      </c>
      <c r="E67" s="175" t="e">
        <f>NA()</f>
        <v>#N/A</v>
      </c>
      <c r="F67" s="175">
        <f>IF(ISNUMBER('将来負担比率（分子）の構造'!J$53), IF('将来負担比率（分子）の構造'!J$53 &lt; 0, 0, '将来負担比率（分子）の構造'!J$53), NA())</f>
        <v>1734</v>
      </c>
      <c r="G67" s="175" t="e">
        <f>NA()</f>
        <v>#N/A</v>
      </c>
      <c r="H67" s="175" t="e">
        <f>NA()</f>
        <v>#N/A</v>
      </c>
      <c r="I67" s="175">
        <f>IF(ISNUMBER('将来負担比率（分子）の構造'!K$53), IF('将来負担比率（分子）の構造'!K$53 &lt; 0, 0, '将来負担比率（分子）の構造'!K$53), NA())</f>
        <v>203</v>
      </c>
      <c r="J67" s="175" t="e">
        <f>NA()</f>
        <v>#N/A</v>
      </c>
      <c r="K67" s="175" t="e">
        <f>NA()</f>
        <v>#N/A</v>
      </c>
      <c r="L67" s="175">
        <f>IF(ISNUMBER('将来負担比率（分子）の構造'!L$53), IF('将来負担比率（分子）の構造'!L$53 &lt; 0, 0, '将来負担比率（分子）の構造'!L$53), NA())</f>
        <v>410</v>
      </c>
      <c r="M67" s="175" t="e">
        <f>NA()</f>
        <v>#N/A</v>
      </c>
      <c r="N67" s="175" t="e">
        <f>NA()</f>
        <v>#N/A</v>
      </c>
      <c r="O67" s="175">
        <f>IF(ISNUMBER('将来負担比率（分子）の構造'!M$53), IF('将来負担比率（分子）の構造'!M$53 &lt; 0, 0, '将来負担比率（分子）の構造'!M$53), NA())</f>
        <v>316</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3650</v>
      </c>
      <c r="C72" s="179">
        <f>基金残高に係る経年分析!G55</f>
        <v>3500</v>
      </c>
      <c r="D72" s="179">
        <f>基金残高に係る経年分析!H55</f>
        <v>3518</v>
      </c>
    </row>
    <row r="73" spans="1:16" x14ac:dyDescent="0.15">
      <c r="A73" s="178" t="s">
        <v>74</v>
      </c>
      <c r="B73" s="179">
        <f>基金残高に係る経年分析!F56</f>
        <v>135</v>
      </c>
      <c r="C73" s="179">
        <f>基金残高に係る経年分析!G56</f>
        <v>135</v>
      </c>
      <c r="D73" s="179">
        <f>基金残高に係る経年分析!H56</f>
        <v>135</v>
      </c>
    </row>
    <row r="74" spans="1:16" x14ac:dyDescent="0.15">
      <c r="A74" s="178" t="s">
        <v>75</v>
      </c>
      <c r="B74" s="179">
        <f>基金残高に係る経年分析!F57</f>
        <v>3979</v>
      </c>
      <c r="C74" s="179">
        <f>基金残高に係る経年分析!G57</f>
        <v>4785</v>
      </c>
      <c r="D74" s="179">
        <f>基金残高に係る経年分析!H57</f>
        <v>4853</v>
      </c>
    </row>
  </sheetData>
  <sheetProtection algorithmName="SHA-512" hashValue="votRbL0lyhah6QvX2LD25tiKNp6H1LPXIs7JJEYv4QR11/5/mvEeZTnfJqkajSpYX51t+6IWeNItCosIxZ5B/Q==" saltValue="USyU9B2Uu6N3i9htpCAz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飯田 大介</cp:lastModifiedBy>
  <cp:lastPrinted>2025-09-16T00:07:21Z</cp:lastPrinted>
  <dcterms:created xsi:type="dcterms:W3CDTF">2025-02-19T02:53:46Z</dcterms:created>
  <dcterms:modified xsi:type="dcterms:W3CDTF">2025-09-16T00:20:04Z</dcterms:modified>
  <cp:category/>
</cp:coreProperties>
</file>